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ogar\Desktop\SANTO DOMINGO\"/>
    </mc:Choice>
  </mc:AlternateContent>
  <xr:revisionPtr revIDLastSave="0" documentId="8_{BDA77E9E-B8D5-4284-B87D-5A931F5A65E9}" xr6:coauthVersionLast="47" xr6:coauthVersionMax="47" xr10:uidLastSave="{00000000-0000-0000-0000-000000000000}"/>
  <bookViews>
    <workbookView xWindow="-120" yWindow="-120" windowWidth="19440" windowHeight="11640" tabRatio="745" xr2:uid="{00000000-000D-0000-FFFF-FFFF00000000}"/>
  </bookViews>
  <sheets>
    <sheet name="ANEXO 1. TÉCNICO Y FINANCIERO" sheetId="46" r:id="rId1"/>
  </sheets>
  <definedNames>
    <definedName name="_xlnm._FilterDatabase" localSheetId="0" hidden="1">'ANEXO 1. TÉCNICO Y FINANCIERO'!$A$5:$AK$105</definedName>
    <definedName name="Bogotá_DC">#REF!</definedName>
    <definedName name="DEPARTAMENTO">#REF!</definedName>
    <definedName name="Departamento_de_Antioquia">#REF!</definedName>
    <definedName name="Departamento_de_Arauca">#REF!</definedName>
    <definedName name="Departamento_de_Boyacá">#REF!</definedName>
    <definedName name="Departamento_de_Caldas">#REF!</definedName>
    <definedName name="Departamento_de_Casanare">#REF!</definedName>
    <definedName name="Departamento_de_Córdoba">#REF!</definedName>
    <definedName name="Departamento_de_cundinamarca">#REF!</definedName>
    <definedName name="Departamento_de_cundinamarca_">#REF!</definedName>
    <definedName name="Departamento_de_Guainía">#REF!</definedName>
    <definedName name="Departamento_de_la_Guajira">#REF!</definedName>
    <definedName name="Departamento_de_Nariño">#REF!</definedName>
    <definedName name="Departamento_de_Risaralda">#REF!</definedName>
    <definedName name="Departamento_de_Santander">#REF!</definedName>
    <definedName name="Departamento_de_Sucre">#REF!</definedName>
    <definedName name="Departamento_del_Archipiélago">#REF!</definedName>
    <definedName name="Departamento_del_Atlántico">#REF!</definedName>
    <definedName name="Departamento_del_Caquetá">#REF!</definedName>
    <definedName name="Departamento_del_Cauca">#REF!</definedName>
    <definedName name="Departamento_del_Cesar">#REF!</definedName>
    <definedName name="Departamento_del_Chocó">#REF!</definedName>
    <definedName name="Departamento_del_Guaviare">#REF!</definedName>
    <definedName name="Departamento_del_Magdalena">#REF!</definedName>
    <definedName name="Departamento_del_Meta">#REF!</definedName>
    <definedName name="Departamento_del_Norte_de_Santander">#REF!</definedName>
    <definedName name="Departamento_del_Putumayo">#REF!</definedName>
    <definedName name="Departamento_del_Quindío">#REF!</definedName>
    <definedName name="Departamento_del_Tolima">#REF!</definedName>
    <definedName name="Departamento_del_Valle_del_Cauca">#REF!</definedName>
    <definedName name="Departamento_del_Vaupés">#REF!</definedName>
    <definedName name="Departamento_del_Vichada">#REF!</definedName>
    <definedName name="Departamento_Huil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7" i="46" l="1"/>
  <c r="AB8" i="46"/>
  <c r="AB9" i="46"/>
  <c r="AB10" i="46"/>
  <c r="AB11" i="46"/>
  <c r="AB12" i="46"/>
  <c r="AB13" i="46"/>
  <c r="AB14" i="46"/>
  <c r="AB15" i="46"/>
  <c r="AB16" i="46"/>
  <c r="AB17" i="46"/>
  <c r="AB18" i="46"/>
  <c r="AB19" i="46"/>
  <c r="AB20" i="46"/>
  <c r="AB21" i="46"/>
  <c r="AB22" i="46"/>
  <c r="AB103" i="46" s="1"/>
  <c r="AB23" i="46"/>
  <c r="AB24" i="46"/>
  <c r="AB25" i="46"/>
  <c r="AB26" i="46"/>
  <c r="AB27" i="46"/>
  <c r="AB28" i="46"/>
  <c r="AB29" i="46"/>
  <c r="AB30" i="46"/>
  <c r="AB31" i="46"/>
  <c r="AB32" i="46"/>
  <c r="AB33" i="46"/>
  <c r="AB34" i="46"/>
  <c r="AB35" i="46"/>
  <c r="AB36" i="46"/>
  <c r="AB37" i="46"/>
  <c r="AB38" i="46"/>
  <c r="AB39" i="46"/>
  <c r="AB40" i="46"/>
  <c r="AB41" i="46"/>
  <c r="AB42" i="46"/>
  <c r="AB43" i="46"/>
  <c r="AB44" i="46"/>
  <c r="AB45" i="46"/>
  <c r="AB46" i="46"/>
  <c r="AB47" i="46"/>
  <c r="AB48" i="46"/>
  <c r="AB49" i="46"/>
  <c r="AB50" i="46"/>
  <c r="AB51" i="46"/>
  <c r="AB52" i="46"/>
  <c r="AB53" i="46"/>
  <c r="AB54" i="46"/>
  <c r="AB55" i="46"/>
  <c r="AB56" i="46"/>
  <c r="AB57" i="46"/>
  <c r="AB58" i="46"/>
  <c r="AB59" i="46"/>
  <c r="AB60" i="46"/>
  <c r="AB61" i="46"/>
  <c r="AB62" i="46"/>
  <c r="AB63" i="46"/>
  <c r="AB64" i="46"/>
  <c r="AB65" i="46"/>
  <c r="AB66" i="46"/>
  <c r="AB67" i="46"/>
  <c r="AB68" i="46"/>
  <c r="AB69" i="46"/>
  <c r="AB70" i="46"/>
  <c r="AB71" i="46"/>
  <c r="AB72" i="46"/>
  <c r="AB73" i="46"/>
  <c r="AB74" i="46"/>
  <c r="AB75" i="46"/>
  <c r="AB76" i="46"/>
  <c r="AB77" i="46"/>
  <c r="AB78" i="46"/>
  <c r="AB79" i="46"/>
  <c r="AB80" i="46"/>
  <c r="AB81" i="46"/>
  <c r="AB82" i="46"/>
  <c r="AB83" i="46"/>
  <c r="AB84" i="46"/>
  <c r="AB85" i="46"/>
  <c r="AB86" i="46"/>
  <c r="AB87" i="46"/>
  <c r="AB88" i="46"/>
  <c r="AB89" i="46"/>
  <c r="AB90" i="46"/>
  <c r="AB91" i="46"/>
  <c r="AB92" i="46"/>
  <c r="AB93" i="46"/>
  <c r="AB94" i="46"/>
  <c r="AB95" i="46"/>
  <c r="AB96" i="46"/>
  <c r="AB97" i="46"/>
  <c r="AB98" i="46"/>
  <c r="AB99" i="46"/>
  <c r="AB100" i="46"/>
  <c r="AB101" i="46"/>
  <c r="AB102" i="46"/>
  <c r="AB6" i="46"/>
  <c r="U7" i="46"/>
  <c r="U8" i="46"/>
  <c r="U9" i="46"/>
  <c r="U10" i="46"/>
  <c r="U11" i="46"/>
  <c r="U12" i="46"/>
  <c r="U13" i="46"/>
  <c r="U14" i="46"/>
  <c r="U15" i="46"/>
  <c r="U16" i="46"/>
  <c r="U17" i="46"/>
  <c r="U18" i="46"/>
  <c r="U19" i="46"/>
  <c r="U20" i="46"/>
  <c r="U21" i="46"/>
  <c r="U22" i="46"/>
  <c r="U23" i="46"/>
  <c r="U24" i="46"/>
  <c r="U25" i="46"/>
  <c r="U26" i="46"/>
  <c r="U27" i="46"/>
  <c r="U28" i="46"/>
  <c r="U29" i="46"/>
  <c r="U30" i="46"/>
  <c r="U31" i="46"/>
  <c r="U32" i="46"/>
  <c r="U33" i="46"/>
  <c r="U34" i="46"/>
  <c r="U35" i="46"/>
  <c r="U36" i="46"/>
  <c r="U37" i="46"/>
  <c r="U38" i="46"/>
  <c r="U39" i="46"/>
  <c r="U40" i="46"/>
  <c r="U41" i="46"/>
  <c r="U42" i="46"/>
  <c r="U43" i="46"/>
  <c r="U44" i="46"/>
  <c r="U45" i="46"/>
  <c r="U46" i="46"/>
  <c r="U47" i="46"/>
  <c r="U48" i="46"/>
  <c r="U49" i="46"/>
  <c r="U50" i="46"/>
  <c r="U51" i="46"/>
  <c r="U52" i="46"/>
  <c r="U53" i="46"/>
  <c r="U54" i="46"/>
  <c r="U55" i="46"/>
  <c r="U56" i="46"/>
  <c r="U57" i="46"/>
  <c r="U58" i="46"/>
  <c r="U59" i="46"/>
  <c r="U60" i="46"/>
  <c r="U61" i="46"/>
  <c r="U62" i="46"/>
  <c r="U63" i="46"/>
  <c r="U64" i="46"/>
  <c r="U65" i="46"/>
  <c r="U66" i="46"/>
  <c r="U67" i="46"/>
  <c r="U68" i="46"/>
  <c r="U69" i="46"/>
  <c r="U70" i="46"/>
  <c r="U71" i="46"/>
  <c r="U72" i="46"/>
  <c r="U73" i="46"/>
  <c r="U74" i="46"/>
  <c r="U75" i="46"/>
  <c r="U76" i="46"/>
  <c r="U77" i="46"/>
  <c r="U78" i="46"/>
  <c r="U79" i="46"/>
  <c r="U80" i="46"/>
  <c r="U81" i="46"/>
  <c r="U82" i="46"/>
  <c r="U83" i="46"/>
  <c r="U84" i="46"/>
  <c r="U85" i="46"/>
  <c r="U86" i="46"/>
  <c r="U87" i="46"/>
  <c r="U88" i="46"/>
  <c r="U89" i="46"/>
  <c r="U90" i="46"/>
  <c r="U91" i="46"/>
  <c r="U92" i="46"/>
  <c r="U93" i="46"/>
  <c r="U94" i="46"/>
  <c r="U95" i="46"/>
  <c r="U96" i="46"/>
  <c r="U97" i="46"/>
  <c r="U98" i="46"/>
  <c r="U99" i="46"/>
  <c r="U100" i="46"/>
  <c r="U101" i="46"/>
  <c r="U102" i="46"/>
  <c r="U6" i="46"/>
  <c r="T6" i="46"/>
  <c r="S6" i="46"/>
  <c r="R6" i="46"/>
  <c r="Q6" i="46"/>
  <c r="P6" i="46"/>
  <c r="O6" i="46"/>
  <c r="N6" i="46"/>
  <c r="M6" i="46"/>
  <c r="M103" i="46" l="1"/>
  <c r="U103" i="46"/>
  <c r="AA103" i="46"/>
  <c r="H103" i="46" l="1"/>
  <c r="C103" i="46"/>
  <c r="D103" i="46"/>
  <c r="E103" i="46"/>
  <c r="F103" i="46"/>
  <c r="G103" i="46"/>
  <c r="I103" i="46"/>
  <c r="J103" i="46"/>
  <c r="S103" i="46" l="1"/>
  <c r="P103" i="46"/>
  <c r="Q103" i="46"/>
  <c r="Y98" i="46"/>
  <c r="T103" i="46"/>
  <c r="Y77" i="46"/>
  <c r="N103" i="46"/>
  <c r="O103" i="46"/>
  <c r="Y61" i="46"/>
  <c r="Y65" i="46"/>
  <c r="K103" i="46"/>
  <c r="R103" i="46"/>
  <c r="Y103" i="46" l="1"/>
</calcChain>
</file>

<file path=xl/sharedStrings.xml><?xml version="1.0" encoding="utf-8"?>
<sst xmlns="http://schemas.openxmlformats.org/spreadsheetml/2006/main" count="226" uniqueCount="138">
  <si>
    <t>ABEJORRAL</t>
  </si>
  <si>
    <t>ORIENTE</t>
  </si>
  <si>
    <t>ABRIAQUÍ</t>
  </si>
  <si>
    <t>OCCIDENTE</t>
  </si>
  <si>
    <t>ALEJANDRÍA</t>
  </si>
  <si>
    <t>AMAGÁ</t>
  </si>
  <si>
    <t>SUROESTE</t>
  </si>
  <si>
    <t>NORDESTE</t>
  </si>
  <si>
    <t>ANGELÓPOLIS</t>
  </si>
  <si>
    <t>ANGOSTURA</t>
  </si>
  <si>
    <t>NORTE</t>
  </si>
  <si>
    <t>ANORÍ</t>
  </si>
  <si>
    <t>ARBOLETES</t>
  </si>
  <si>
    <t>ARGELIA</t>
  </si>
  <si>
    <t>ARMENIA</t>
  </si>
  <si>
    <t>BARBOSA</t>
  </si>
  <si>
    <t>BELMIRA</t>
  </si>
  <si>
    <t>SANTO DOMINGO</t>
  </si>
  <si>
    <t>BETANIA</t>
  </si>
  <si>
    <t>SAN RAFAEL</t>
  </si>
  <si>
    <t>BETULIA</t>
  </si>
  <si>
    <t>BRICEÑO</t>
  </si>
  <si>
    <t>BURITICÁ</t>
  </si>
  <si>
    <t>CÁCERES</t>
  </si>
  <si>
    <t>BAJO CAUCA</t>
  </si>
  <si>
    <t>CAICEDO</t>
  </si>
  <si>
    <t>CALDAS</t>
  </si>
  <si>
    <t>CAMPAMENTO</t>
  </si>
  <si>
    <t>CAÑASGORDAS</t>
  </si>
  <si>
    <t>EL RETIRO</t>
  </si>
  <si>
    <t>CARACOLÍ</t>
  </si>
  <si>
    <t>MAGDALENA MEDIO</t>
  </si>
  <si>
    <t>CAREPA</t>
  </si>
  <si>
    <t>CAUCASIA</t>
  </si>
  <si>
    <t>CHIGORODÓ</t>
  </si>
  <si>
    <t>CISNEROS</t>
  </si>
  <si>
    <t>CIUDAD BOLÍVAR</t>
  </si>
  <si>
    <t>COCORNÁ</t>
  </si>
  <si>
    <t>CONCEPCIÓN</t>
  </si>
  <si>
    <t>COPACABANA</t>
  </si>
  <si>
    <t>DABEIBA</t>
  </si>
  <si>
    <t>DONMATÍAS</t>
  </si>
  <si>
    <t>EBÉJICO</t>
  </si>
  <si>
    <t>EL BAGRE</t>
  </si>
  <si>
    <t>EL SANTUARIO</t>
  </si>
  <si>
    <t>FREDONIA</t>
  </si>
  <si>
    <t>FRONTINO</t>
  </si>
  <si>
    <t>GIRALDO</t>
  </si>
  <si>
    <t>GÓMEZ PLATA</t>
  </si>
  <si>
    <t>GRANADA</t>
  </si>
  <si>
    <t>GUADALUPE</t>
  </si>
  <si>
    <t>HELICONIA</t>
  </si>
  <si>
    <t>ITUANGO</t>
  </si>
  <si>
    <t>JARDÍN</t>
  </si>
  <si>
    <t>JERICÓ</t>
  </si>
  <si>
    <t>LA PINTADA</t>
  </si>
  <si>
    <t>LA UNIÓN</t>
  </si>
  <si>
    <t>LIBORINA</t>
  </si>
  <si>
    <t>MACEO</t>
  </si>
  <si>
    <t>MONTEBELLO</t>
  </si>
  <si>
    <t>MURINDÓ</t>
  </si>
  <si>
    <t>MUTATÁ</t>
  </si>
  <si>
    <t>NARIÑO</t>
  </si>
  <si>
    <t>NECHÍ</t>
  </si>
  <si>
    <t>NECOCLÍ</t>
  </si>
  <si>
    <t>PEQUE</t>
  </si>
  <si>
    <t>PUERTO BERRÍO</t>
  </si>
  <si>
    <t>PUERTO NARE</t>
  </si>
  <si>
    <t>PUERTO TRIUNFO</t>
  </si>
  <si>
    <t>REMEDIOS</t>
  </si>
  <si>
    <t>SABANALARGA</t>
  </si>
  <si>
    <t>SALGAR</t>
  </si>
  <si>
    <t>EL PEÑOL</t>
  </si>
  <si>
    <t>SAN CARLOS</t>
  </si>
  <si>
    <t>SAN JERÓNIMO</t>
  </si>
  <si>
    <t>SAN JOSÉ DE LA MONTAÑA</t>
  </si>
  <si>
    <t>SAN JUAN DE URABÁ</t>
  </si>
  <si>
    <t>SAN PEDRO DE LOS MILAGROS</t>
  </si>
  <si>
    <t>SAN ROQUE</t>
  </si>
  <si>
    <t>SAN VICENTE FERRER</t>
  </si>
  <si>
    <t>SANTA BÁRBARA</t>
  </si>
  <si>
    <t>SANTA ROSA DE OSOS</t>
  </si>
  <si>
    <t>SEGOVIA</t>
  </si>
  <si>
    <t>SOPETRÁN</t>
  </si>
  <si>
    <t>TARAZÁ</t>
  </si>
  <si>
    <t>TOLEDO</t>
  </si>
  <si>
    <t>URAMITA</t>
  </si>
  <si>
    <t>URRAO</t>
  </si>
  <si>
    <t>VALDIVIA</t>
  </si>
  <si>
    <t>VENECIA</t>
  </si>
  <si>
    <t>VALPARAÍSO</t>
  </si>
  <si>
    <t>VEGACHÍ</t>
  </si>
  <si>
    <t>VIGÍA DEL FUERTE</t>
  </si>
  <si>
    <t>YALÍ</t>
  </si>
  <si>
    <t>YOLOMBÓ</t>
  </si>
  <si>
    <t>YONDÓ</t>
  </si>
  <si>
    <t>ZARAGOZA</t>
  </si>
  <si>
    <t>ANZÁ</t>
  </si>
  <si>
    <t>ENTRERRÍOS</t>
  </si>
  <si>
    <t>GUATAPÉ</t>
  </si>
  <si>
    <t>SAN PEDRO DE URABÁ</t>
  </si>
  <si>
    <t>SANTA FE DE ANTIOQUIA</t>
  </si>
  <si>
    <t>TOTAL CUPOS</t>
  </si>
  <si>
    <t>TOTAL RACIONES</t>
  </si>
  <si>
    <t>VALOR TOTAL MANIPULADORAS</t>
  </si>
  <si>
    <t>TOTAL</t>
  </si>
  <si>
    <t>SONSÓN</t>
  </si>
  <si>
    <t>SAN ANDRÉS DE CUERQUIA</t>
  </si>
  <si>
    <t>MUNICIPIO</t>
  </si>
  <si>
    <t>SUBREGIÓN</t>
  </si>
  <si>
    <t>CUPOS SENÚ</t>
  </si>
  <si>
    <t>CUPOS TULE</t>
  </si>
  <si>
    <t>CUPOS DÓBIDA</t>
  </si>
  <si>
    <t>CUPOS EYÁBIDA</t>
  </si>
  <si>
    <t>CUPOS RURAL DISPERSO</t>
  </si>
  <si>
    <t>CUPOS JORNADA ÚNICA</t>
  </si>
  <si>
    <t>RACIONES SENÚ</t>
  </si>
  <si>
    <t>RACIONES TULE</t>
  </si>
  <si>
    <t>RACIONES DÓBIDA</t>
  </si>
  <si>
    <t>RACIONES EYÁBIDA</t>
  </si>
  <si>
    <t>RACIONES RURAL DISPERSO</t>
  </si>
  <si>
    <t>RACIONES JORNADA ÚNICA</t>
  </si>
  <si>
    <t>URABA</t>
  </si>
  <si>
    <t>VALLE DE ABURRA</t>
  </si>
  <si>
    <t>CUPOS JORNADA ÚNICA
DÓBIDA</t>
  </si>
  <si>
    <t>VALOR TOTAL RACIONES</t>
  </si>
  <si>
    <t>RACIONES JORNADA ÚNICA
DÓBIDA</t>
  </si>
  <si>
    <t>DIAS RECESO ESCOLAR</t>
  </si>
  <si>
    <t>VALOR TOTAL PROCESO 2026-2</t>
  </si>
  <si>
    <t>OBJETO</t>
  </si>
  <si>
    <t>ANEXO 1. TÉCNICO Y FINANCIERO</t>
  </si>
  <si>
    <t>N° TOTAL MANIPULADORAS</t>
  </si>
  <si>
    <t>Integrar esfuerzos para la ejecución del Programa de Alimentación Escolar - PAE, para los niños, niñas y adolescentes de la matrícula oficial de los municipios no certificados en educación - Antioquia, para la vigencia 2026-2</t>
  </si>
  <si>
    <t>RACIONES REGULAR/
CONVENCIONAL</t>
  </si>
  <si>
    <t>CUPOS REGULAR/
CONVENCIONAL</t>
  </si>
  <si>
    <t>DÍAS CONVENIO DE CALENDARIO ESCOLAR</t>
  </si>
  <si>
    <t>VALOR REFERENCIA CANASTA PAE EN CASA - RECESO</t>
  </si>
  <si>
    <t>VALOR TOTAL CANASTA PAE EN CASA - RECESO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</si>
</sst>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1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</cellXfs>
  <cellStyles count="2">
    <cellStyle name="Normal" xfId="0" builtinId="0"/>
    <cellStyle name="Normal 2" xfId="1" xr:uid="{0F5291A7-B023-4B66-A2A9-F05B2E2D82FA}"/>
  </cellStyles>
  <dxfs count="0"/>
  <tableStyles count="0" defaultTableStyle="TableStyleMedium2" defaultPivotStyle="PivotStyleLight16"/>
  <colors>
    <mruColors>
      <color rgb="FFF6A8AF"/>
      <color rgb="FFF385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1D80E-5730-4495-A5DC-048076520A97}">
  <dimension ref="A1:AB107"/>
  <sheetViews>
    <sheetView tabSelected="1" zoomScaleNormal="100" workbookViewId="0">
      <pane xSplit="1" ySplit="5" topLeftCell="V79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1.5703125" defaultRowHeight="12.75" x14ac:dyDescent="0.2"/>
  <cols>
    <col min="1" max="1" width="30.28515625" style="16" bestFit="1" customWidth="1"/>
    <col min="2" max="2" width="21.5703125" style="9" bestFit="1" customWidth="1"/>
    <col min="3" max="3" width="15.7109375" style="17" customWidth="1"/>
    <col min="4" max="10" width="11.7109375" style="17" bestFit="1" customWidth="1"/>
    <col min="11" max="11" width="11.7109375" style="17" customWidth="1"/>
    <col min="12" max="13" width="16.28515625" style="17" customWidth="1"/>
    <col min="14" max="21" width="11.7109375" style="17" customWidth="1"/>
    <col min="22" max="22" width="16.28515625" style="9" bestFit="1" customWidth="1"/>
    <col min="23" max="25" width="16.28515625" style="9" customWidth="1"/>
    <col min="26" max="26" width="18.85546875" style="17" customWidth="1"/>
    <col min="27" max="27" width="18.28515625" style="9" customWidth="1"/>
    <col min="28" max="28" width="17.42578125" style="9" customWidth="1"/>
    <col min="29" max="16384" width="11.5703125" style="9"/>
  </cols>
  <sheetData>
    <row r="1" spans="1:28" s="25" customFormat="1" ht="18" x14ac:dyDescent="0.25">
      <c r="A1" s="24" t="s">
        <v>130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Z1" s="26"/>
    </row>
    <row r="3" spans="1:28" x14ac:dyDescent="0.2">
      <c r="A3" s="27" t="s">
        <v>129</v>
      </c>
      <c r="B3" s="9" t="s">
        <v>132</v>
      </c>
    </row>
    <row r="5" spans="1:28" s="2" customFormat="1" ht="63.75" x14ac:dyDescent="0.25">
      <c r="A5" s="1" t="s">
        <v>108</v>
      </c>
      <c r="B5" s="1" t="s">
        <v>109</v>
      </c>
      <c r="C5" s="1" t="s">
        <v>134</v>
      </c>
      <c r="D5" s="1" t="s">
        <v>110</v>
      </c>
      <c r="E5" s="1" t="s">
        <v>111</v>
      </c>
      <c r="F5" s="1" t="s">
        <v>112</v>
      </c>
      <c r="G5" s="1" t="s">
        <v>113</v>
      </c>
      <c r="H5" s="1" t="s">
        <v>114</v>
      </c>
      <c r="I5" s="1" t="s">
        <v>124</v>
      </c>
      <c r="J5" s="1" t="s">
        <v>115</v>
      </c>
      <c r="K5" s="1" t="s">
        <v>102</v>
      </c>
      <c r="L5" s="1" t="s">
        <v>135</v>
      </c>
      <c r="M5" s="1" t="s">
        <v>133</v>
      </c>
      <c r="N5" s="1" t="s">
        <v>116</v>
      </c>
      <c r="O5" s="1" t="s">
        <v>117</v>
      </c>
      <c r="P5" s="1" t="s">
        <v>118</v>
      </c>
      <c r="Q5" s="1" t="s">
        <v>119</v>
      </c>
      <c r="R5" s="1" t="s">
        <v>120</v>
      </c>
      <c r="S5" s="1" t="s">
        <v>126</v>
      </c>
      <c r="T5" s="1" t="s">
        <v>121</v>
      </c>
      <c r="U5" s="1" t="s">
        <v>103</v>
      </c>
      <c r="V5" s="1" t="s">
        <v>125</v>
      </c>
      <c r="W5" s="1" t="s">
        <v>127</v>
      </c>
      <c r="X5" s="1" t="s">
        <v>136</v>
      </c>
      <c r="Y5" s="1" t="s">
        <v>137</v>
      </c>
      <c r="Z5" s="1" t="s">
        <v>131</v>
      </c>
      <c r="AA5" s="1" t="s">
        <v>104</v>
      </c>
      <c r="AB5" s="1" t="s">
        <v>128</v>
      </c>
    </row>
    <row r="6" spans="1:28" x14ac:dyDescent="0.2">
      <c r="A6" s="3" t="s">
        <v>0</v>
      </c>
      <c r="B6" s="19" t="s">
        <v>1</v>
      </c>
      <c r="C6" s="4">
        <v>2209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2209</v>
      </c>
      <c r="L6" s="5">
        <v>53</v>
      </c>
      <c r="M6" s="6">
        <f t="shared" ref="M6:T6" si="0">C6*$L$6</f>
        <v>117077</v>
      </c>
      <c r="N6" s="6">
        <f t="shared" si="0"/>
        <v>0</v>
      </c>
      <c r="O6" s="6">
        <f t="shared" si="0"/>
        <v>0</v>
      </c>
      <c r="P6" s="6">
        <f t="shared" si="0"/>
        <v>0</v>
      </c>
      <c r="Q6" s="6">
        <f t="shared" si="0"/>
        <v>0</v>
      </c>
      <c r="R6" s="6">
        <f t="shared" si="0"/>
        <v>0</v>
      </c>
      <c r="S6" s="6">
        <f t="shared" si="0"/>
        <v>0</v>
      </c>
      <c r="T6" s="6">
        <f t="shared" si="0"/>
        <v>0</v>
      </c>
      <c r="U6" s="6">
        <f>SUM(M6:T6)</f>
        <v>117077</v>
      </c>
      <c r="V6" s="7">
        <v>415506273</v>
      </c>
      <c r="W6" s="8"/>
      <c r="X6" s="7"/>
      <c r="Y6" s="7"/>
      <c r="Z6" s="5">
        <v>59</v>
      </c>
      <c r="AA6" s="7">
        <v>284965164</v>
      </c>
      <c r="AB6" s="7">
        <f>SUM(V6+Y6+AA6)</f>
        <v>700471437</v>
      </c>
    </row>
    <row r="7" spans="1:28" x14ac:dyDescent="0.2">
      <c r="A7" s="3" t="s">
        <v>2</v>
      </c>
      <c r="B7" s="19" t="s">
        <v>3</v>
      </c>
      <c r="C7" s="4">
        <v>286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286</v>
      </c>
      <c r="L7" s="5">
        <v>53</v>
      </c>
      <c r="M7" s="6">
        <v>15158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f t="shared" ref="U7:U70" si="1">SUM(M7:T7)</f>
        <v>15158</v>
      </c>
      <c r="V7" s="7">
        <v>53795742</v>
      </c>
      <c r="W7" s="8"/>
      <c r="X7" s="7"/>
      <c r="Y7" s="7"/>
      <c r="Z7" s="5">
        <v>11</v>
      </c>
      <c r="AA7" s="7">
        <v>54174934</v>
      </c>
      <c r="AB7" s="7">
        <f t="shared" ref="AB7:AB70" si="2">SUM(V7+Y7+AA7)</f>
        <v>107970676</v>
      </c>
    </row>
    <row r="8" spans="1:28" x14ac:dyDescent="0.2">
      <c r="A8" s="3" t="s">
        <v>4</v>
      </c>
      <c r="B8" s="19" t="s">
        <v>1</v>
      </c>
      <c r="C8" s="4">
        <v>653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653</v>
      </c>
      <c r="L8" s="5">
        <v>51</v>
      </c>
      <c r="M8" s="6">
        <v>33303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f t="shared" si="1"/>
        <v>33303</v>
      </c>
      <c r="V8" s="7">
        <v>118192347</v>
      </c>
      <c r="W8" s="8"/>
      <c r="X8" s="7"/>
      <c r="Y8" s="7"/>
      <c r="Z8" s="5">
        <v>18</v>
      </c>
      <c r="AA8" s="7">
        <v>92082347</v>
      </c>
      <c r="AB8" s="7">
        <f t="shared" si="2"/>
        <v>210274694</v>
      </c>
    </row>
    <row r="9" spans="1:28" x14ac:dyDescent="0.2">
      <c r="A9" s="3" t="s">
        <v>5</v>
      </c>
      <c r="B9" s="19" t="s">
        <v>6</v>
      </c>
      <c r="C9" s="4">
        <v>2500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2500</v>
      </c>
      <c r="L9" s="5">
        <v>49</v>
      </c>
      <c r="M9" s="6">
        <v>122500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f t="shared" si="1"/>
        <v>122500</v>
      </c>
      <c r="V9" s="7">
        <v>434752500</v>
      </c>
      <c r="W9" s="8"/>
      <c r="X9" s="7"/>
      <c r="Y9" s="7"/>
      <c r="Z9" s="5">
        <v>41</v>
      </c>
      <c r="AA9" s="7">
        <v>229543687</v>
      </c>
      <c r="AB9" s="7">
        <f t="shared" si="2"/>
        <v>664296187</v>
      </c>
    </row>
    <row r="10" spans="1:28" x14ac:dyDescent="0.2">
      <c r="A10" s="3" t="s">
        <v>8</v>
      </c>
      <c r="B10" s="19" t="s">
        <v>6</v>
      </c>
      <c r="C10" s="4">
        <v>734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734</v>
      </c>
      <c r="L10" s="5">
        <v>53</v>
      </c>
      <c r="M10" s="6">
        <v>38902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f t="shared" si="1"/>
        <v>38902</v>
      </c>
      <c r="V10" s="7">
        <v>138063198</v>
      </c>
      <c r="W10" s="8"/>
      <c r="X10" s="7"/>
      <c r="Y10" s="7"/>
      <c r="Z10" s="5">
        <v>6</v>
      </c>
      <c r="AA10" s="7">
        <v>26035224</v>
      </c>
      <c r="AB10" s="7">
        <f t="shared" si="2"/>
        <v>164098422</v>
      </c>
    </row>
    <row r="11" spans="1:28" x14ac:dyDescent="0.2">
      <c r="A11" s="3" t="s">
        <v>9</v>
      </c>
      <c r="B11" s="19" t="s">
        <v>10</v>
      </c>
      <c r="C11" s="4">
        <v>1488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1488</v>
      </c>
      <c r="L11" s="5">
        <v>53</v>
      </c>
      <c r="M11" s="6">
        <v>78864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f t="shared" si="1"/>
        <v>78864</v>
      </c>
      <c r="V11" s="7">
        <v>279888336</v>
      </c>
      <c r="W11" s="8"/>
      <c r="X11" s="7"/>
      <c r="Y11" s="7"/>
      <c r="Z11" s="5">
        <v>42</v>
      </c>
      <c r="AA11" s="7">
        <v>199008212</v>
      </c>
      <c r="AB11" s="7">
        <f t="shared" si="2"/>
        <v>478896548</v>
      </c>
    </row>
    <row r="12" spans="1:28" x14ac:dyDescent="0.2">
      <c r="A12" s="3" t="s">
        <v>11</v>
      </c>
      <c r="B12" s="19" t="s">
        <v>7</v>
      </c>
      <c r="C12" s="4">
        <v>3102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3102</v>
      </c>
      <c r="L12" s="5">
        <v>41</v>
      </c>
      <c r="M12" s="6">
        <v>127182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f t="shared" si="1"/>
        <v>127182</v>
      </c>
      <c r="V12" s="7">
        <v>451368918</v>
      </c>
      <c r="W12" s="8"/>
      <c r="X12" s="7"/>
      <c r="Y12" s="7"/>
      <c r="Z12" s="5">
        <v>69</v>
      </c>
      <c r="AA12" s="7">
        <v>273322823</v>
      </c>
      <c r="AB12" s="7">
        <f t="shared" si="2"/>
        <v>724691741</v>
      </c>
    </row>
    <row r="13" spans="1:28" x14ac:dyDescent="0.2">
      <c r="A13" s="3" t="s">
        <v>97</v>
      </c>
      <c r="B13" s="19" t="s">
        <v>3</v>
      </c>
      <c r="C13" s="4">
        <v>1072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1072</v>
      </c>
      <c r="L13" s="5">
        <v>52</v>
      </c>
      <c r="M13" s="6">
        <v>55744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f t="shared" si="1"/>
        <v>55744</v>
      </c>
      <c r="V13" s="7">
        <v>197835456</v>
      </c>
      <c r="W13" s="8"/>
      <c r="X13" s="7"/>
      <c r="Y13" s="7"/>
      <c r="Z13" s="5">
        <v>23</v>
      </c>
      <c r="AA13" s="7">
        <v>119997756</v>
      </c>
      <c r="AB13" s="7">
        <f t="shared" si="2"/>
        <v>317833212</v>
      </c>
    </row>
    <row r="14" spans="1:28" x14ac:dyDescent="0.2">
      <c r="A14" s="3" t="s">
        <v>12</v>
      </c>
      <c r="B14" s="19" t="s">
        <v>122</v>
      </c>
      <c r="C14" s="4">
        <v>5400</v>
      </c>
      <c r="D14" s="4">
        <v>390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774</v>
      </c>
      <c r="K14" s="4">
        <v>6564</v>
      </c>
      <c r="L14" s="5">
        <v>48</v>
      </c>
      <c r="M14" s="6">
        <v>259200</v>
      </c>
      <c r="N14" s="6">
        <v>18720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37152</v>
      </c>
      <c r="U14" s="6">
        <f t="shared" si="1"/>
        <v>315072</v>
      </c>
      <c r="V14" s="7">
        <v>1187058528</v>
      </c>
      <c r="W14" s="8"/>
      <c r="X14" s="7"/>
      <c r="Y14" s="7"/>
      <c r="Z14" s="5">
        <v>117</v>
      </c>
      <c r="AA14" s="7">
        <v>607712950</v>
      </c>
      <c r="AB14" s="7">
        <f t="shared" si="2"/>
        <v>1794771478</v>
      </c>
    </row>
    <row r="15" spans="1:28" x14ac:dyDescent="0.2">
      <c r="A15" s="3" t="s">
        <v>13</v>
      </c>
      <c r="B15" s="19" t="s">
        <v>1</v>
      </c>
      <c r="C15" s="4">
        <v>1176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1176</v>
      </c>
      <c r="L15" s="5">
        <v>50</v>
      </c>
      <c r="M15" s="6">
        <v>58800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f t="shared" si="1"/>
        <v>58800</v>
      </c>
      <c r="V15" s="7">
        <v>208681200</v>
      </c>
      <c r="W15" s="8"/>
      <c r="X15" s="7"/>
      <c r="Y15" s="7"/>
      <c r="Z15" s="5">
        <v>38</v>
      </c>
      <c r="AA15" s="7">
        <v>174756112</v>
      </c>
      <c r="AB15" s="7">
        <f t="shared" si="2"/>
        <v>383437312</v>
      </c>
    </row>
    <row r="16" spans="1:28" x14ac:dyDescent="0.2">
      <c r="A16" s="3" t="s">
        <v>14</v>
      </c>
      <c r="B16" s="19" t="s">
        <v>3</v>
      </c>
      <c r="C16" s="4">
        <v>350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350</v>
      </c>
      <c r="L16" s="5">
        <v>50</v>
      </c>
      <c r="M16" s="6">
        <v>17500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f t="shared" si="1"/>
        <v>17500</v>
      </c>
      <c r="V16" s="7">
        <v>62107500</v>
      </c>
      <c r="W16" s="8"/>
      <c r="X16" s="7"/>
      <c r="Y16" s="7"/>
      <c r="Z16" s="5">
        <v>8</v>
      </c>
      <c r="AA16" s="7">
        <v>38193512</v>
      </c>
      <c r="AB16" s="7">
        <f t="shared" si="2"/>
        <v>100301012</v>
      </c>
    </row>
    <row r="17" spans="1:28" x14ac:dyDescent="0.2">
      <c r="A17" s="3" t="s">
        <v>15</v>
      </c>
      <c r="B17" s="19" t="s">
        <v>123</v>
      </c>
      <c r="C17" s="4">
        <v>4159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1029</v>
      </c>
      <c r="K17" s="4">
        <v>5188</v>
      </c>
      <c r="L17" s="5">
        <v>52</v>
      </c>
      <c r="M17" s="6">
        <v>216268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53508</v>
      </c>
      <c r="U17" s="6">
        <f t="shared" si="1"/>
        <v>269776</v>
      </c>
      <c r="V17" s="7">
        <v>1031008524</v>
      </c>
      <c r="W17" s="8"/>
      <c r="X17" s="7"/>
      <c r="Y17" s="7"/>
      <c r="Z17" s="5">
        <v>74</v>
      </c>
      <c r="AA17" s="7">
        <v>444138242</v>
      </c>
      <c r="AB17" s="7">
        <f t="shared" si="2"/>
        <v>1475146766</v>
      </c>
    </row>
    <row r="18" spans="1:28" x14ac:dyDescent="0.2">
      <c r="A18" s="3" t="s">
        <v>16</v>
      </c>
      <c r="B18" s="19" t="s">
        <v>10</v>
      </c>
      <c r="C18" s="4">
        <v>939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939</v>
      </c>
      <c r="L18" s="5">
        <v>49</v>
      </c>
      <c r="M18" s="6">
        <v>46011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f t="shared" si="1"/>
        <v>46011</v>
      </c>
      <c r="V18" s="7">
        <v>163293039</v>
      </c>
      <c r="W18" s="8"/>
      <c r="X18" s="7"/>
      <c r="Y18" s="7"/>
      <c r="Z18" s="5">
        <v>20</v>
      </c>
      <c r="AA18" s="7">
        <v>98531471</v>
      </c>
      <c r="AB18" s="7">
        <f t="shared" si="2"/>
        <v>261824510</v>
      </c>
    </row>
    <row r="19" spans="1:28" x14ac:dyDescent="0.2">
      <c r="A19" s="3" t="s">
        <v>18</v>
      </c>
      <c r="B19" s="19" t="s">
        <v>6</v>
      </c>
      <c r="C19" s="4">
        <v>786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786</v>
      </c>
      <c r="L19" s="5">
        <v>52</v>
      </c>
      <c r="M19" s="6">
        <v>40872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f t="shared" si="1"/>
        <v>40872</v>
      </c>
      <c r="V19" s="7">
        <v>145054728</v>
      </c>
      <c r="W19" s="8"/>
      <c r="X19" s="7"/>
      <c r="Y19" s="7"/>
      <c r="Z19" s="5">
        <v>28</v>
      </c>
      <c r="AA19" s="7">
        <v>127902962</v>
      </c>
      <c r="AB19" s="7">
        <f t="shared" si="2"/>
        <v>272957690</v>
      </c>
    </row>
    <row r="20" spans="1:28" x14ac:dyDescent="0.2">
      <c r="A20" s="3" t="s">
        <v>20</v>
      </c>
      <c r="B20" s="19" t="s">
        <v>6</v>
      </c>
      <c r="C20" s="4">
        <v>2441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2441</v>
      </c>
      <c r="L20" s="5">
        <v>44</v>
      </c>
      <c r="M20" s="6">
        <v>107404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f t="shared" si="1"/>
        <v>107404</v>
      </c>
      <c r="V20" s="7">
        <v>381176796</v>
      </c>
      <c r="W20" s="8"/>
      <c r="X20" s="7"/>
      <c r="Y20" s="7"/>
      <c r="Z20" s="5">
        <v>46</v>
      </c>
      <c r="AA20" s="7">
        <v>195553304</v>
      </c>
      <c r="AB20" s="7">
        <f t="shared" si="2"/>
        <v>576730100</v>
      </c>
    </row>
    <row r="21" spans="1:28" x14ac:dyDescent="0.2">
      <c r="A21" s="3" t="s">
        <v>21</v>
      </c>
      <c r="B21" s="19" t="s">
        <v>10</v>
      </c>
      <c r="C21" s="4">
        <v>1042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1042</v>
      </c>
      <c r="L21" s="5">
        <v>48</v>
      </c>
      <c r="M21" s="6">
        <v>50016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f t="shared" si="1"/>
        <v>50016</v>
      </c>
      <c r="V21" s="7">
        <v>177506784</v>
      </c>
      <c r="W21" s="8"/>
      <c r="X21" s="7"/>
      <c r="Y21" s="7"/>
      <c r="Z21" s="5">
        <v>41</v>
      </c>
      <c r="AA21" s="7">
        <v>184904160</v>
      </c>
      <c r="AB21" s="7">
        <f t="shared" si="2"/>
        <v>362410944</v>
      </c>
    </row>
    <row r="22" spans="1:28" x14ac:dyDescent="0.2">
      <c r="A22" s="3" t="s">
        <v>22</v>
      </c>
      <c r="B22" s="19" t="s">
        <v>3</v>
      </c>
      <c r="C22" s="4">
        <v>1544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1544</v>
      </c>
      <c r="L22" s="5">
        <v>52</v>
      </c>
      <c r="M22" s="6">
        <v>80288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f t="shared" si="1"/>
        <v>80288</v>
      </c>
      <c r="V22" s="7">
        <v>284942112</v>
      </c>
      <c r="W22" s="8"/>
      <c r="X22" s="7"/>
      <c r="Y22" s="7"/>
      <c r="Z22" s="5">
        <v>32</v>
      </c>
      <c r="AA22" s="7">
        <v>154659900</v>
      </c>
      <c r="AB22" s="7">
        <f t="shared" si="2"/>
        <v>439602012</v>
      </c>
    </row>
    <row r="23" spans="1:28" x14ac:dyDescent="0.2">
      <c r="A23" s="3" t="s">
        <v>23</v>
      </c>
      <c r="B23" s="19" t="s">
        <v>24</v>
      </c>
      <c r="C23" s="4">
        <v>5329</v>
      </c>
      <c r="D23" s="4">
        <v>539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583</v>
      </c>
      <c r="K23" s="4">
        <v>6451</v>
      </c>
      <c r="L23" s="5">
        <v>53</v>
      </c>
      <c r="M23" s="6">
        <v>282437</v>
      </c>
      <c r="N23" s="6">
        <v>28567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30899</v>
      </c>
      <c r="U23" s="6">
        <f t="shared" si="1"/>
        <v>341903</v>
      </c>
      <c r="V23" s="7">
        <v>1283038522</v>
      </c>
      <c r="W23" s="8"/>
      <c r="X23" s="7"/>
      <c r="Y23" s="7"/>
      <c r="Z23" s="5">
        <v>106</v>
      </c>
      <c r="AA23" s="7">
        <v>543766054</v>
      </c>
      <c r="AB23" s="7">
        <f t="shared" si="2"/>
        <v>1826804576</v>
      </c>
    </row>
    <row r="24" spans="1:28" x14ac:dyDescent="0.2">
      <c r="A24" s="3" t="s">
        <v>25</v>
      </c>
      <c r="B24" s="19" t="s">
        <v>3</v>
      </c>
      <c r="C24" s="4">
        <v>1205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1205</v>
      </c>
      <c r="L24" s="5">
        <v>52</v>
      </c>
      <c r="M24" s="6">
        <v>62660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f t="shared" si="1"/>
        <v>62660</v>
      </c>
      <c r="V24" s="7">
        <v>222380340</v>
      </c>
      <c r="W24" s="8"/>
      <c r="X24" s="7"/>
      <c r="Y24" s="7"/>
      <c r="Z24" s="5">
        <v>24</v>
      </c>
      <c r="AA24" s="7">
        <v>134509436</v>
      </c>
      <c r="AB24" s="7">
        <f t="shared" si="2"/>
        <v>356889776</v>
      </c>
    </row>
    <row r="25" spans="1:28" x14ac:dyDescent="0.2">
      <c r="A25" s="3" t="s">
        <v>26</v>
      </c>
      <c r="B25" s="19" t="s">
        <v>123</v>
      </c>
      <c r="C25" s="4">
        <v>3855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3855</v>
      </c>
      <c r="L25" s="5">
        <v>45</v>
      </c>
      <c r="M25" s="6">
        <v>173475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f t="shared" si="1"/>
        <v>173475</v>
      </c>
      <c r="V25" s="7">
        <v>615662775</v>
      </c>
      <c r="W25" s="8"/>
      <c r="X25" s="7"/>
      <c r="Y25" s="7"/>
      <c r="Z25" s="5">
        <v>45</v>
      </c>
      <c r="AA25" s="7">
        <v>254023058</v>
      </c>
      <c r="AB25" s="7">
        <f t="shared" si="2"/>
        <v>869685833</v>
      </c>
    </row>
    <row r="26" spans="1:28" x14ac:dyDescent="0.2">
      <c r="A26" s="3" t="s">
        <v>27</v>
      </c>
      <c r="B26" s="19" t="s">
        <v>10</v>
      </c>
      <c r="C26" s="4">
        <v>1290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1290</v>
      </c>
      <c r="L26" s="5">
        <v>52</v>
      </c>
      <c r="M26" s="6">
        <v>67080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f t="shared" si="1"/>
        <v>67080</v>
      </c>
      <c r="V26" s="7">
        <v>238066920</v>
      </c>
      <c r="W26" s="8"/>
      <c r="X26" s="7"/>
      <c r="Y26" s="7"/>
      <c r="Z26" s="5">
        <v>51</v>
      </c>
      <c r="AA26" s="7">
        <v>234435524</v>
      </c>
      <c r="AB26" s="7">
        <f t="shared" si="2"/>
        <v>472502444</v>
      </c>
    </row>
    <row r="27" spans="1:28" x14ac:dyDescent="0.2">
      <c r="A27" s="3" t="s">
        <v>28</v>
      </c>
      <c r="B27" s="19" t="s">
        <v>3</v>
      </c>
      <c r="C27" s="4">
        <v>2199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2199</v>
      </c>
      <c r="L27" s="5">
        <v>51</v>
      </c>
      <c r="M27" s="6">
        <v>112149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f t="shared" si="1"/>
        <v>112149</v>
      </c>
      <c r="V27" s="7">
        <v>398016801</v>
      </c>
      <c r="W27" s="8"/>
      <c r="X27" s="7"/>
      <c r="Y27" s="7"/>
      <c r="Z27" s="5">
        <v>67</v>
      </c>
      <c r="AA27" s="7">
        <v>321082975</v>
      </c>
      <c r="AB27" s="7">
        <f t="shared" si="2"/>
        <v>719099776</v>
      </c>
    </row>
    <row r="28" spans="1:28" x14ac:dyDescent="0.2">
      <c r="A28" s="3" t="s">
        <v>30</v>
      </c>
      <c r="B28" s="19" t="s">
        <v>31</v>
      </c>
      <c r="C28" s="4">
        <v>633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633</v>
      </c>
      <c r="L28" s="5">
        <v>53</v>
      </c>
      <c r="M28" s="6">
        <v>33549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f t="shared" si="1"/>
        <v>33549</v>
      </c>
      <c r="V28" s="7">
        <v>119065401</v>
      </c>
      <c r="W28" s="8"/>
      <c r="X28" s="7"/>
      <c r="Y28" s="7"/>
      <c r="Z28" s="5">
        <v>12</v>
      </c>
      <c r="AA28" s="7">
        <v>61213492</v>
      </c>
      <c r="AB28" s="7">
        <f t="shared" si="2"/>
        <v>180278893</v>
      </c>
    </row>
    <row r="29" spans="1:28" x14ac:dyDescent="0.2">
      <c r="A29" s="3" t="s">
        <v>32</v>
      </c>
      <c r="B29" s="19" t="s">
        <v>122</v>
      </c>
      <c r="C29" s="4">
        <v>10706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10706</v>
      </c>
      <c r="L29" s="5">
        <v>52</v>
      </c>
      <c r="M29" s="6">
        <v>556712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f t="shared" si="1"/>
        <v>556712</v>
      </c>
      <c r="V29" s="7">
        <v>1975770888</v>
      </c>
      <c r="W29" s="8"/>
      <c r="X29" s="7"/>
      <c r="Y29" s="7"/>
      <c r="Z29" s="5">
        <v>124</v>
      </c>
      <c r="AA29" s="7">
        <v>755904038</v>
      </c>
      <c r="AB29" s="7">
        <f t="shared" si="2"/>
        <v>2731674926</v>
      </c>
    </row>
    <row r="30" spans="1:28" x14ac:dyDescent="0.2">
      <c r="A30" s="3" t="s">
        <v>33</v>
      </c>
      <c r="B30" s="19" t="s">
        <v>24</v>
      </c>
      <c r="C30" s="4">
        <v>14704</v>
      </c>
      <c r="D30" s="4">
        <v>296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15000</v>
      </c>
      <c r="L30" s="5">
        <v>53</v>
      </c>
      <c r="M30" s="6">
        <v>779312</v>
      </c>
      <c r="N30" s="6">
        <v>15688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f t="shared" si="1"/>
        <v>795000</v>
      </c>
      <c r="V30" s="7">
        <v>2836358600</v>
      </c>
      <c r="W30" s="8"/>
      <c r="X30" s="7"/>
      <c r="Y30" s="7"/>
      <c r="Z30" s="5">
        <v>198</v>
      </c>
      <c r="AA30" s="7">
        <v>1090022032</v>
      </c>
      <c r="AB30" s="7">
        <f t="shared" si="2"/>
        <v>3926380632</v>
      </c>
    </row>
    <row r="31" spans="1:28" x14ac:dyDescent="0.2">
      <c r="A31" s="3" t="s">
        <v>34</v>
      </c>
      <c r="B31" s="19" t="s">
        <v>122</v>
      </c>
      <c r="C31" s="4">
        <v>11665</v>
      </c>
      <c r="D31" s="4">
        <v>0</v>
      </c>
      <c r="E31" s="4">
        <v>0</v>
      </c>
      <c r="F31" s="4">
        <v>0</v>
      </c>
      <c r="G31" s="4">
        <v>670</v>
      </c>
      <c r="H31" s="4">
        <v>0</v>
      </c>
      <c r="I31" s="4">
        <v>0</v>
      </c>
      <c r="J31" s="4">
        <v>0</v>
      </c>
      <c r="K31" s="4">
        <v>12335</v>
      </c>
      <c r="L31" s="5">
        <v>53</v>
      </c>
      <c r="M31" s="6">
        <v>618245</v>
      </c>
      <c r="N31" s="6">
        <v>0</v>
      </c>
      <c r="O31" s="6">
        <v>0</v>
      </c>
      <c r="P31" s="6">
        <v>0</v>
      </c>
      <c r="Q31" s="6">
        <v>35510</v>
      </c>
      <c r="R31" s="6">
        <v>0</v>
      </c>
      <c r="S31" s="6">
        <v>0</v>
      </c>
      <c r="T31" s="6">
        <v>0</v>
      </c>
      <c r="U31" s="6">
        <f t="shared" si="1"/>
        <v>653755</v>
      </c>
      <c r="V31" s="7">
        <v>2353910995</v>
      </c>
      <c r="W31" s="8"/>
      <c r="X31" s="7"/>
      <c r="Y31" s="7"/>
      <c r="Z31" s="5">
        <v>141</v>
      </c>
      <c r="AA31" s="7">
        <v>864784651</v>
      </c>
      <c r="AB31" s="7">
        <f t="shared" si="2"/>
        <v>3218695646</v>
      </c>
    </row>
    <row r="32" spans="1:28" x14ac:dyDescent="0.2">
      <c r="A32" s="3" t="s">
        <v>35</v>
      </c>
      <c r="B32" s="19" t="s">
        <v>7</v>
      </c>
      <c r="C32" s="4">
        <v>671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652</v>
      </c>
      <c r="K32" s="4">
        <v>1323</v>
      </c>
      <c r="L32" s="5">
        <v>49</v>
      </c>
      <c r="M32" s="6">
        <v>32879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31948</v>
      </c>
      <c r="U32" s="6">
        <f t="shared" si="1"/>
        <v>64827</v>
      </c>
      <c r="V32" s="7">
        <v>273999523</v>
      </c>
      <c r="W32" s="8"/>
      <c r="X32" s="7"/>
      <c r="Y32" s="7"/>
      <c r="Z32" s="5">
        <v>22</v>
      </c>
      <c r="AA32" s="7">
        <v>117993261</v>
      </c>
      <c r="AB32" s="7">
        <f t="shared" si="2"/>
        <v>391992784</v>
      </c>
    </row>
    <row r="33" spans="1:28" x14ac:dyDescent="0.2">
      <c r="A33" s="3" t="s">
        <v>36</v>
      </c>
      <c r="B33" s="19" t="s">
        <v>6</v>
      </c>
      <c r="C33" s="4">
        <v>1906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269</v>
      </c>
      <c r="K33" s="4">
        <v>2175</v>
      </c>
      <c r="L33" s="5">
        <v>41</v>
      </c>
      <c r="M33" s="6">
        <v>78146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11029</v>
      </c>
      <c r="U33" s="6">
        <f t="shared" si="1"/>
        <v>89175</v>
      </c>
      <c r="V33" s="7">
        <v>331646950</v>
      </c>
      <c r="W33" s="8"/>
      <c r="X33" s="7"/>
      <c r="Y33" s="7"/>
      <c r="Z33" s="5">
        <v>32</v>
      </c>
      <c r="AA33" s="7">
        <v>152388577</v>
      </c>
      <c r="AB33" s="7">
        <f t="shared" si="2"/>
        <v>484035527</v>
      </c>
    </row>
    <row r="34" spans="1:28" x14ac:dyDescent="0.2">
      <c r="A34" s="3" t="s">
        <v>37</v>
      </c>
      <c r="B34" s="19" t="s">
        <v>1</v>
      </c>
      <c r="C34" s="4">
        <v>2638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2638</v>
      </c>
      <c r="L34" s="5">
        <v>53</v>
      </c>
      <c r="M34" s="6">
        <v>139814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f t="shared" si="1"/>
        <v>139814</v>
      </c>
      <c r="V34" s="7">
        <v>496199886</v>
      </c>
      <c r="W34" s="8"/>
      <c r="X34" s="7"/>
      <c r="Y34" s="7"/>
      <c r="Z34" s="5">
        <v>64</v>
      </c>
      <c r="AA34" s="7">
        <v>310471389</v>
      </c>
      <c r="AB34" s="7">
        <f t="shared" si="2"/>
        <v>806671275</v>
      </c>
    </row>
    <row r="35" spans="1:28" x14ac:dyDescent="0.2">
      <c r="A35" s="3" t="s">
        <v>38</v>
      </c>
      <c r="B35" s="19" t="s">
        <v>1</v>
      </c>
      <c r="C35" s="4">
        <v>492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492</v>
      </c>
      <c r="L35" s="5">
        <v>53</v>
      </c>
      <c r="M35" s="6">
        <v>26076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f t="shared" si="1"/>
        <v>26076</v>
      </c>
      <c r="V35" s="7">
        <v>92543724</v>
      </c>
      <c r="W35" s="8"/>
      <c r="X35" s="7"/>
      <c r="Y35" s="7"/>
      <c r="Z35" s="5">
        <v>20</v>
      </c>
      <c r="AA35" s="7">
        <v>99671460</v>
      </c>
      <c r="AB35" s="7">
        <f t="shared" si="2"/>
        <v>192215184</v>
      </c>
    </row>
    <row r="36" spans="1:28" x14ac:dyDescent="0.2">
      <c r="A36" s="3" t="s">
        <v>39</v>
      </c>
      <c r="B36" s="19" t="s">
        <v>123</v>
      </c>
      <c r="C36" s="4">
        <v>4130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4130</v>
      </c>
      <c r="L36" s="5">
        <v>53</v>
      </c>
      <c r="M36" s="6">
        <v>218890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f t="shared" si="1"/>
        <v>218890</v>
      </c>
      <c r="V36" s="7">
        <v>776840610</v>
      </c>
      <c r="W36" s="8"/>
      <c r="X36" s="7"/>
      <c r="Y36" s="7"/>
      <c r="Z36" s="5">
        <v>45</v>
      </c>
      <c r="AA36" s="7">
        <v>281927120</v>
      </c>
      <c r="AB36" s="7">
        <f t="shared" si="2"/>
        <v>1058767730</v>
      </c>
    </row>
    <row r="37" spans="1:28" x14ac:dyDescent="0.2">
      <c r="A37" s="3" t="s">
        <v>40</v>
      </c>
      <c r="B37" s="19" t="s">
        <v>3</v>
      </c>
      <c r="C37" s="4">
        <v>4600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4600</v>
      </c>
      <c r="L37" s="5">
        <v>48</v>
      </c>
      <c r="M37" s="6">
        <v>220800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f t="shared" si="1"/>
        <v>220800</v>
      </c>
      <c r="V37" s="7">
        <v>783619200</v>
      </c>
      <c r="W37" s="8"/>
      <c r="X37" s="7"/>
      <c r="Y37" s="7"/>
      <c r="Z37" s="5">
        <v>106</v>
      </c>
      <c r="AA37" s="7">
        <v>492298776</v>
      </c>
      <c r="AB37" s="7">
        <f t="shared" si="2"/>
        <v>1275917976</v>
      </c>
    </row>
    <row r="38" spans="1:28" x14ac:dyDescent="0.2">
      <c r="A38" s="3" t="s">
        <v>41</v>
      </c>
      <c r="B38" s="19" t="s">
        <v>10</v>
      </c>
      <c r="C38" s="4">
        <v>1907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1907</v>
      </c>
      <c r="L38" s="5">
        <v>52</v>
      </c>
      <c r="M38" s="6">
        <v>99164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f t="shared" si="1"/>
        <v>99164</v>
      </c>
      <c r="V38" s="7">
        <v>351933036</v>
      </c>
      <c r="W38" s="8"/>
      <c r="X38" s="7"/>
      <c r="Y38" s="7"/>
      <c r="Z38" s="5">
        <v>31</v>
      </c>
      <c r="AA38" s="7">
        <v>168403756</v>
      </c>
      <c r="AB38" s="7">
        <f t="shared" si="2"/>
        <v>520336792</v>
      </c>
    </row>
    <row r="39" spans="1:28" x14ac:dyDescent="0.2">
      <c r="A39" s="3" t="s">
        <v>42</v>
      </c>
      <c r="B39" s="19" t="s">
        <v>3</v>
      </c>
      <c r="C39" s="4">
        <v>838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526</v>
      </c>
      <c r="K39" s="4">
        <v>1364</v>
      </c>
      <c r="L39" s="5">
        <v>53</v>
      </c>
      <c r="M39" s="6">
        <v>44414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27878</v>
      </c>
      <c r="U39" s="6">
        <f t="shared" si="1"/>
        <v>72292</v>
      </c>
      <c r="V39" s="7">
        <v>294896558</v>
      </c>
      <c r="W39" s="8"/>
      <c r="X39" s="7"/>
      <c r="Y39" s="7"/>
      <c r="Z39" s="5">
        <v>30</v>
      </c>
      <c r="AA39" s="7">
        <v>150747607</v>
      </c>
      <c r="AB39" s="7">
        <f t="shared" si="2"/>
        <v>445644165</v>
      </c>
    </row>
    <row r="40" spans="1:28" x14ac:dyDescent="0.2">
      <c r="A40" s="3" t="s">
        <v>43</v>
      </c>
      <c r="B40" s="19" t="s">
        <v>24</v>
      </c>
      <c r="C40" s="4">
        <v>10500</v>
      </c>
      <c r="D40" s="4">
        <v>542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11042</v>
      </c>
      <c r="L40" s="5">
        <v>53</v>
      </c>
      <c r="M40" s="6">
        <v>556500</v>
      </c>
      <c r="N40" s="6">
        <v>28726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f t="shared" si="1"/>
        <v>585226</v>
      </c>
      <c r="V40" s="7">
        <v>2104256774</v>
      </c>
      <c r="W40" s="8"/>
      <c r="X40" s="7"/>
      <c r="Y40" s="7"/>
      <c r="Z40" s="5">
        <v>167</v>
      </c>
      <c r="AA40" s="7">
        <v>859505638</v>
      </c>
      <c r="AB40" s="7">
        <f t="shared" si="2"/>
        <v>2963762412</v>
      </c>
    </row>
    <row r="41" spans="1:28" x14ac:dyDescent="0.2">
      <c r="A41" s="3" t="s">
        <v>72</v>
      </c>
      <c r="B41" s="19" t="s">
        <v>1</v>
      </c>
      <c r="C41" s="4">
        <v>2137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264</v>
      </c>
      <c r="K41" s="4">
        <v>2401</v>
      </c>
      <c r="L41" s="5">
        <v>53</v>
      </c>
      <c r="M41" s="6">
        <v>113261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13992</v>
      </c>
      <c r="U41" s="6">
        <f t="shared" si="1"/>
        <v>127253</v>
      </c>
      <c r="V41" s="7">
        <v>470859897</v>
      </c>
      <c r="W41" s="8"/>
      <c r="X41" s="7"/>
      <c r="Y41" s="7"/>
      <c r="Z41" s="5">
        <v>36</v>
      </c>
      <c r="AA41" s="7">
        <v>214291453</v>
      </c>
      <c r="AB41" s="7">
        <f t="shared" si="2"/>
        <v>685151350</v>
      </c>
    </row>
    <row r="42" spans="1:28" x14ac:dyDescent="0.2">
      <c r="A42" s="3" t="s">
        <v>29</v>
      </c>
      <c r="B42" s="19" t="s">
        <v>1</v>
      </c>
      <c r="C42" s="4">
        <v>1535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1535</v>
      </c>
      <c r="L42" s="5">
        <v>53</v>
      </c>
      <c r="M42" s="6">
        <v>81355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f t="shared" si="1"/>
        <v>81355</v>
      </c>
      <c r="V42" s="7">
        <v>288728895</v>
      </c>
      <c r="W42" s="8"/>
      <c r="X42" s="7"/>
      <c r="Y42" s="7"/>
      <c r="Z42" s="5">
        <v>25</v>
      </c>
      <c r="AA42" s="7">
        <v>135908870</v>
      </c>
      <c r="AB42" s="7">
        <f t="shared" si="2"/>
        <v>424637765</v>
      </c>
    </row>
    <row r="43" spans="1:28" x14ac:dyDescent="0.2">
      <c r="A43" s="3" t="s">
        <v>44</v>
      </c>
      <c r="B43" s="19" t="s">
        <v>1</v>
      </c>
      <c r="C43" s="4">
        <v>3250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3250</v>
      </c>
      <c r="L43" s="5">
        <v>49</v>
      </c>
      <c r="M43" s="6">
        <v>159250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f t="shared" si="1"/>
        <v>159250</v>
      </c>
      <c r="V43" s="7">
        <v>565178250</v>
      </c>
      <c r="W43" s="8"/>
      <c r="X43" s="7"/>
      <c r="Y43" s="7"/>
      <c r="Z43" s="5">
        <v>52</v>
      </c>
      <c r="AA43" s="7">
        <v>282120572</v>
      </c>
      <c r="AB43" s="7">
        <f t="shared" si="2"/>
        <v>847298822</v>
      </c>
    </row>
    <row r="44" spans="1:28" x14ac:dyDescent="0.2">
      <c r="A44" s="3" t="s">
        <v>98</v>
      </c>
      <c r="B44" s="19" t="s">
        <v>10</v>
      </c>
      <c r="C44" s="4">
        <v>893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893</v>
      </c>
      <c r="L44" s="5">
        <v>52</v>
      </c>
      <c r="M44" s="6">
        <v>46436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f t="shared" si="1"/>
        <v>46436</v>
      </c>
      <c r="V44" s="7">
        <v>164801364</v>
      </c>
      <c r="W44" s="8"/>
      <c r="X44" s="7"/>
      <c r="Y44" s="7"/>
      <c r="Z44" s="5">
        <v>15</v>
      </c>
      <c r="AA44" s="7">
        <v>84308778</v>
      </c>
      <c r="AB44" s="7">
        <f t="shared" si="2"/>
        <v>249110142</v>
      </c>
    </row>
    <row r="45" spans="1:28" x14ac:dyDescent="0.2">
      <c r="A45" s="3" t="s">
        <v>45</v>
      </c>
      <c r="B45" s="19" t="s">
        <v>6</v>
      </c>
      <c r="C45" s="4">
        <v>1621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1621</v>
      </c>
      <c r="L45" s="5">
        <v>49</v>
      </c>
      <c r="M45" s="6">
        <v>79429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f t="shared" si="1"/>
        <v>79429</v>
      </c>
      <c r="V45" s="7">
        <v>281893521</v>
      </c>
      <c r="W45" s="8"/>
      <c r="X45" s="7"/>
      <c r="Y45" s="7"/>
      <c r="Z45" s="5">
        <v>36</v>
      </c>
      <c r="AA45" s="7">
        <v>163791316</v>
      </c>
      <c r="AB45" s="7">
        <f t="shared" si="2"/>
        <v>445684837</v>
      </c>
    </row>
    <row r="46" spans="1:28" x14ac:dyDescent="0.2">
      <c r="A46" s="3" t="s">
        <v>46</v>
      </c>
      <c r="B46" s="19" t="s">
        <v>3</v>
      </c>
      <c r="C46" s="4">
        <v>3569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3569</v>
      </c>
      <c r="L46" s="5">
        <v>51</v>
      </c>
      <c r="M46" s="6">
        <v>182019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f t="shared" si="1"/>
        <v>182019</v>
      </c>
      <c r="V46" s="7">
        <v>645985431</v>
      </c>
      <c r="W46" s="8"/>
      <c r="X46" s="7"/>
      <c r="Y46" s="7"/>
      <c r="Z46" s="5">
        <v>132</v>
      </c>
      <c r="AA46" s="7">
        <v>587891793</v>
      </c>
      <c r="AB46" s="7">
        <f t="shared" si="2"/>
        <v>1233877224</v>
      </c>
    </row>
    <row r="47" spans="1:28" x14ac:dyDescent="0.2">
      <c r="A47" s="3" t="s">
        <v>47</v>
      </c>
      <c r="B47" s="19" t="s">
        <v>3</v>
      </c>
      <c r="C47" s="4">
        <v>1138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1138</v>
      </c>
      <c r="L47" s="5">
        <v>53</v>
      </c>
      <c r="M47" s="6">
        <v>60314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f t="shared" si="1"/>
        <v>60314</v>
      </c>
      <c r="V47" s="7">
        <v>214054386</v>
      </c>
      <c r="W47" s="8"/>
      <c r="X47" s="7"/>
      <c r="Y47" s="7"/>
      <c r="Z47" s="5">
        <v>21</v>
      </c>
      <c r="AA47" s="7">
        <v>113980713</v>
      </c>
      <c r="AB47" s="7">
        <f t="shared" si="2"/>
        <v>328035099</v>
      </c>
    </row>
    <row r="48" spans="1:28" x14ac:dyDescent="0.2">
      <c r="A48" s="3" t="s">
        <v>48</v>
      </c>
      <c r="B48" s="19" t="s">
        <v>10</v>
      </c>
      <c r="C48" s="4">
        <v>769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769</v>
      </c>
      <c r="L48" s="5">
        <v>53</v>
      </c>
      <c r="M48" s="6">
        <v>40757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f t="shared" si="1"/>
        <v>40757</v>
      </c>
      <c r="V48" s="7">
        <v>144646593</v>
      </c>
      <c r="W48" s="8"/>
      <c r="X48" s="7"/>
      <c r="Y48" s="7"/>
      <c r="Z48" s="5">
        <v>18</v>
      </c>
      <c r="AA48" s="7">
        <v>94214897</v>
      </c>
      <c r="AB48" s="7">
        <f t="shared" si="2"/>
        <v>238861490</v>
      </c>
    </row>
    <row r="49" spans="1:28" x14ac:dyDescent="0.2">
      <c r="A49" s="3" t="s">
        <v>49</v>
      </c>
      <c r="B49" s="19" t="s">
        <v>1</v>
      </c>
      <c r="C49" s="4">
        <v>1638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1638</v>
      </c>
      <c r="L49" s="5">
        <v>48</v>
      </c>
      <c r="M49" s="6">
        <v>78624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f t="shared" si="1"/>
        <v>78624</v>
      </c>
      <c r="V49" s="7">
        <v>279036576</v>
      </c>
      <c r="W49" s="8"/>
      <c r="X49" s="7"/>
      <c r="Y49" s="7"/>
      <c r="Z49" s="5">
        <v>41</v>
      </c>
      <c r="AA49" s="7">
        <v>189376860</v>
      </c>
      <c r="AB49" s="7">
        <f t="shared" si="2"/>
        <v>468413436</v>
      </c>
    </row>
    <row r="50" spans="1:28" x14ac:dyDescent="0.2">
      <c r="A50" s="3" t="s">
        <v>50</v>
      </c>
      <c r="B50" s="19" t="s">
        <v>10</v>
      </c>
      <c r="C50" s="4">
        <v>735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735</v>
      </c>
      <c r="L50" s="5">
        <v>46</v>
      </c>
      <c r="M50" s="6">
        <v>33810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f t="shared" si="1"/>
        <v>33810</v>
      </c>
      <c r="V50" s="7">
        <v>119991690</v>
      </c>
      <c r="W50" s="8"/>
      <c r="X50" s="7"/>
      <c r="Y50" s="7"/>
      <c r="Z50" s="5">
        <v>19</v>
      </c>
      <c r="AA50" s="7">
        <v>87178584</v>
      </c>
      <c r="AB50" s="7">
        <f t="shared" si="2"/>
        <v>207170274</v>
      </c>
    </row>
    <row r="51" spans="1:28" x14ac:dyDescent="0.2">
      <c r="A51" s="3" t="s">
        <v>99</v>
      </c>
      <c r="B51" s="19" t="s">
        <v>1</v>
      </c>
      <c r="C51" s="4">
        <v>1038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1038</v>
      </c>
      <c r="L51" s="5">
        <v>43</v>
      </c>
      <c r="M51" s="6">
        <v>44634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f t="shared" si="1"/>
        <v>44634</v>
      </c>
      <c r="V51" s="7">
        <v>158406066</v>
      </c>
      <c r="W51" s="8"/>
      <c r="X51" s="7"/>
      <c r="Y51" s="7"/>
      <c r="Z51" s="5">
        <v>17</v>
      </c>
      <c r="AA51" s="7">
        <v>83415178</v>
      </c>
      <c r="AB51" s="7">
        <f t="shared" si="2"/>
        <v>241821244</v>
      </c>
    </row>
    <row r="52" spans="1:28" x14ac:dyDescent="0.2">
      <c r="A52" s="3" t="s">
        <v>51</v>
      </c>
      <c r="B52" s="19" t="s">
        <v>3</v>
      </c>
      <c r="C52" s="4">
        <v>517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517</v>
      </c>
      <c r="L52" s="5">
        <v>38</v>
      </c>
      <c r="M52" s="6">
        <v>19646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f t="shared" si="1"/>
        <v>19646</v>
      </c>
      <c r="V52" s="7">
        <v>69723654</v>
      </c>
      <c r="W52" s="8"/>
      <c r="X52" s="7"/>
      <c r="Y52" s="7"/>
      <c r="Z52" s="5">
        <v>12</v>
      </c>
      <c r="AA52" s="7">
        <v>53156534</v>
      </c>
      <c r="AB52" s="7">
        <f t="shared" si="2"/>
        <v>122880188</v>
      </c>
    </row>
    <row r="53" spans="1:28" x14ac:dyDescent="0.2">
      <c r="A53" s="3" t="s">
        <v>52</v>
      </c>
      <c r="B53" s="19" t="s">
        <v>10</v>
      </c>
      <c r="C53" s="4">
        <v>3140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3140</v>
      </c>
      <c r="L53" s="5">
        <v>44</v>
      </c>
      <c r="M53" s="6">
        <v>138160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f t="shared" si="1"/>
        <v>138160</v>
      </c>
      <c r="V53" s="7">
        <v>490329840</v>
      </c>
      <c r="W53" s="8"/>
      <c r="X53" s="7"/>
      <c r="Y53" s="7"/>
      <c r="Z53" s="5">
        <v>113</v>
      </c>
      <c r="AA53" s="7">
        <v>470748946</v>
      </c>
      <c r="AB53" s="7">
        <f t="shared" si="2"/>
        <v>961078786</v>
      </c>
    </row>
    <row r="54" spans="1:28" x14ac:dyDescent="0.2">
      <c r="A54" s="3" t="s">
        <v>53</v>
      </c>
      <c r="B54" s="19" t="s">
        <v>6</v>
      </c>
      <c r="C54" s="4">
        <v>1284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1284</v>
      </c>
      <c r="L54" s="5">
        <v>52</v>
      </c>
      <c r="M54" s="6">
        <v>66768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f t="shared" si="1"/>
        <v>66768</v>
      </c>
      <c r="V54" s="7">
        <v>236959632</v>
      </c>
      <c r="W54" s="8"/>
      <c r="X54" s="7"/>
      <c r="Y54" s="7"/>
      <c r="Z54" s="5">
        <v>25</v>
      </c>
      <c r="AA54" s="7">
        <v>124805500</v>
      </c>
      <c r="AB54" s="7">
        <f t="shared" si="2"/>
        <v>361765132</v>
      </c>
    </row>
    <row r="55" spans="1:28" x14ac:dyDescent="0.2">
      <c r="A55" s="3" t="s">
        <v>54</v>
      </c>
      <c r="B55" s="19" t="s">
        <v>6</v>
      </c>
      <c r="C55" s="4">
        <v>1040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1040</v>
      </c>
      <c r="L55" s="5">
        <v>50</v>
      </c>
      <c r="M55" s="6">
        <v>52000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f t="shared" si="1"/>
        <v>52000</v>
      </c>
      <c r="V55" s="7">
        <v>184548000</v>
      </c>
      <c r="W55" s="8"/>
      <c r="X55" s="7"/>
      <c r="Y55" s="7"/>
      <c r="Z55" s="5">
        <v>31</v>
      </c>
      <c r="AA55" s="7">
        <v>143031872</v>
      </c>
      <c r="AB55" s="7">
        <f t="shared" si="2"/>
        <v>327579872</v>
      </c>
    </row>
    <row r="56" spans="1:28" x14ac:dyDescent="0.2">
      <c r="A56" s="3" t="s">
        <v>55</v>
      </c>
      <c r="B56" s="19" t="s">
        <v>6</v>
      </c>
      <c r="C56" s="4">
        <v>617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617</v>
      </c>
      <c r="L56" s="5">
        <v>46</v>
      </c>
      <c r="M56" s="6">
        <v>28382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f t="shared" si="1"/>
        <v>28382</v>
      </c>
      <c r="V56" s="7">
        <v>100727718</v>
      </c>
      <c r="W56" s="8"/>
      <c r="X56" s="7"/>
      <c r="Y56" s="7"/>
      <c r="Z56" s="5">
        <v>8</v>
      </c>
      <c r="AA56" s="7">
        <v>46466144</v>
      </c>
      <c r="AB56" s="7">
        <f t="shared" si="2"/>
        <v>147193862</v>
      </c>
    </row>
    <row r="57" spans="1:28" x14ac:dyDescent="0.2">
      <c r="A57" s="3" t="s">
        <v>56</v>
      </c>
      <c r="B57" s="19" t="s">
        <v>1</v>
      </c>
      <c r="C57" s="4">
        <v>2486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2486</v>
      </c>
      <c r="L57" s="5">
        <v>48</v>
      </c>
      <c r="M57" s="6">
        <v>119328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f t="shared" si="1"/>
        <v>119328</v>
      </c>
      <c r="V57" s="7">
        <v>423495072</v>
      </c>
      <c r="W57" s="8"/>
      <c r="X57" s="7"/>
      <c r="Y57" s="7"/>
      <c r="Z57" s="5">
        <v>34</v>
      </c>
      <c r="AA57" s="7">
        <v>203730822</v>
      </c>
      <c r="AB57" s="7">
        <f t="shared" si="2"/>
        <v>627225894</v>
      </c>
    </row>
    <row r="58" spans="1:28" x14ac:dyDescent="0.2">
      <c r="A58" s="3" t="s">
        <v>57</v>
      </c>
      <c r="B58" s="19" t="s">
        <v>3</v>
      </c>
      <c r="C58" s="4">
        <v>1224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1224</v>
      </c>
      <c r="L58" s="5">
        <v>47</v>
      </c>
      <c r="M58" s="6">
        <v>57528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f t="shared" si="1"/>
        <v>57528</v>
      </c>
      <c r="V58" s="7">
        <v>204166872</v>
      </c>
      <c r="W58" s="8"/>
      <c r="X58" s="7"/>
      <c r="Y58" s="7"/>
      <c r="Z58" s="5">
        <v>33</v>
      </c>
      <c r="AA58" s="7">
        <v>135732254</v>
      </c>
      <c r="AB58" s="7">
        <f t="shared" si="2"/>
        <v>339899126</v>
      </c>
    </row>
    <row r="59" spans="1:28" x14ac:dyDescent="0.2">
      <c r="A59" s="3" t="s">
        <v>58</v>
      </c>
      <c r="B59" s="19" t="s">
        <v>31</v>
      </c>
      <c r="C59" s="4">
        <v>1163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1163</v>
      </c>
      <c r="L59" s="5">
        <v>50</v>
      </c>
      <c r="M59" s="6">
        <v>58150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f t="shared" si="1"/>
        <v>58150</v>
      </c>
      <c r="V59" s="7">
        <v>206374350</v>
      </c>
      <c r="W59" s="8"/>
      <c r="X59" s="7"/>
      <c r="Y59" s="7"/>
      <c r="Z59" s="5">
        <v>26</v>
      </c>
      <c r="AA59" s="7">
        <v>131512804</v>
      </c>
      <c r="AB59" s="7">
        <f t="shared" si="2"/>
        <v>337887154</v>
      </c>
    </row>
    <row r="60" spans="1:28" x14ac:dyDescent="0.2">
      <c r="A60" s="3" t="s">
        <v>59</v>
      </c>
      <c r="B60" s="19" t="s">
        <v>6</v>
      </c>
      <c r="C60" s="4">
        <v>750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750</v>
      </c>
      <c r="L60" s="5">
        <v>43</v>
      </c>
      <c r="M60" s="6">
        <v>32250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f t="shared" si="1"/>
        <v>32250</v>
      </c>
      <c r="V60" s="7">
        <v>114455250</v>
      </c>
      <c r="W60" s="8"/>
      <c r="X60" s="7"/>
      <c r="Y60" s="7"/>
      <c r="Z60" s="5">
        <v>26</v>
      </c>
      <c r="AA60" s="7">
        <v>100910786</v>
      </c>
      <c r="AB60" s="7">
        <f t="shared" si="2"/>
        <v>215366036</v>
      </c>
    </row>
    <row r="61" spans="1:28" x14ac:dyDescent="0.2">
      <c r="A61" s="3" t="s">
        <v>60</v>
      </c>
      <c r="B61" s="19" t="s">
        <v>122</v>
      </c>
      <c r="C61" s="4">
        <v>531</v>
      </c>
      <c r="D61" s="4">
        <v>0</v>
      </c>
      <c r="E61" s="4">
        <v>0</v>
      </c>
      <c r="F61" s="4">
        <v>0</v>
      </c>
      <c r="G61" s="4">
        <v>826</v>
      </c>
      <c r="H61" s="4">
        <v>0</v>
      </c>
      <c r="I61" s="4">
        <v>0</v>
      </c>
      <c r="J61" s="4">
        <v>0</v>
      </c>
      <c r="K61" s="4">
        <v>1357</v>
      </c>
      <c r="L61" s="5">
        <v>53</v>
      </c>
      <c r="M61" s="6">
        <v>28143</v>
      </c>
      <c r="N61" s="6">
        <v>0</v>
      </c>
      <c r="O61" s="6">
        <v>0</v>
      </c>
      <c r="P61" s="6">
        <v>0</v>
      </c>
      <c r="Q61" s="6">
        <v>43778</v>
      </c>
      <c r="R61" s="6">
        <v>0</v>
      </c>
      <c r="S61" s="6">
        <v>0</v>
      </c>
      <c r="T61" s="6">
        <v>0</v>
      </c>
      <c r="U61" s="6">
        <f t="shared" si="1"/>
        <v>71921</v>
      </c>
      <c r="V61" s="7">
        <v>296836729</v>
      </c>
      <c r="W61" s="8">
        <v>30</v>
      </c>
      <c r="X61" s="7">
        <v>81122</v>
      </c>
      <c r="Y61" s="7">
        <f>K61*X61</f>
        <v>110082554</v>
      </c>
      <c r="Z61" s="5">
        <v>30</v>
      </c>
      <c r="AA61" s="7">
        <v>150747607</v>
      </c>
      <c r="AB61" s="7">
        <f t="shared" si="2"/>
        <v>557666890</v>
      </c>
    </row>
    <row r="62" spans="1:28" x14ac:dyDescent="0.2">
      <c r="A62" s="3" t="s">
        <v>61</v>
      </c>
      <c r="B62" s="19" t="s">
        <v>122</v>
      </c>
      <c r="C62" s="4">
        <v>3567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3567</v>
      </c>
      <c r="L62" s="5">
        <v>53</v>
      </c>
      <c r="M62" s="6">
        <v>189051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f t="shared" si="1"/>
        <v>189051</v>
      </c>
      <c r="V62" s="7">
        <v>670941999</v>
      </c>
      <c r="W62" s="8"/>
      <c r="X62" s="7"/>
      <c r="Y62" s="7"/>
      <c r="Z62" s="5">
        <v>54</v>
      </c>
      <c r="AA62" s="7">
        <v>279270014</v>
      </c>
      <c r="AB62" s="7">
        <f t="shared" si="2"/>
        <v>950212013</v>
      </c>
    </row>
    <row r="63" spans="1:28" x14ac:dyDescent="0.2">
      <c r="A63" s="3" t="s">
        <v>62</v>
      </c>
      <c r="B63" s="19" t="s">
        <v>1</v>
      </c>
      <c r="C63" s="4">
        <v>1250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1250</v>
      </c>
      <c r="L63" s="5">
        <v>53</v>
      </c>
      <c r="M63" s="6">
        <v>66250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f t="shared" si="1"/>
        <v>66250</v>
      </c>
      <c r="V63" s="7">
        <v>235121250</v>
      </c>
      <c r="W63" s="8"/>
      <c r="X63" s="7"/>
      <c r="Y63" s="7"/>
      <c r="Z63" s="5">
        <v>46</v>
      </c>
      <c r="AA63" s="7">
        <v>199603384</v>
      </c>
      <c r="AB63" s="7">
        <f t="shared" si="2"/>
        <v>434724634</v>
      </c>
    </row>
    <row r="64" spans="1:28" x14ac:dyDescent="0.2">
      <c r="A64" s="3" t="s">
        <v>63</v>
      </c>
      <c r="B64" s="19" t="s">
        <v>24</v>
      </c>
      <c r="C64" s="4">
        <v>6266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6266</v>
      </c>
      <c r="L64" s="5">
        <v>52</v>
      </c>
      <c r="M64" s="6">
        <v>325832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f t="shared" si="1"/>
        <v>325832</v>
      </c>
      <c r="V64" s="7">
        <v>1156377768</v>
      </c>
      <c r="W64" s="8"/>
      <c r="X64" s="7"/>
      <c r="Y64" s="7"/>
      <c r="Z64" s="5">
        <v>98</v>
      </c>
      <c r="AA64" s="7">
        <v>604080778</v>
      </c>
      <c r="AB64" s="7">
        <f t="shared" si="2"/>
        <v>1760458546</v>
      </c>
    </row>
    <row r="65" spans="1:28" x14ac:dyDescent="0.2">
      <c r="A65" s="3" t="s">
        <v>64</v>
      </c>
      <c r="B65" s="19" t="s">
        <v>122</v>
      </c>
      <c r="C65" s="4">
        <v>10800</v>
      </c>
      <c r="D65" s="4">
        <v>496</v>
      </c>
      <c r="E65" s="4">
        <v>179</v>
      </c>
      <c r="F65" s="4">
        <v>0</v>
      </c>
      <c r="G65" s="4">
        <v>0</v>
      </c>
      <c r="H65" s="4">
        <v>0</v>
      </c>
      <c r="I65" s="4">
        <v>0</v>
      </c>
      <c r="J65" s="4">
        <v>954</v>
      </c>
      <c r="K65" s="4">
        <v>12429</v>
      </c>
      <c r="L65" s="5">
        <v>36</v>
      </c>
      <c r="M65" s="6">
        <v>388800</v>
      </c>
      <c r="N65" s="6">
        <v>17856</v>
      </c>
      <c r="O65" s="6">
        <v>6444</v>
      </c>
      <c r="P65" s="6">
        <v>0</v>
      </c>
      <c r="Q65" s="6">
        <v>0</v>
      </c>
      <c r="R65" s="6">
        <v>0</v>
      </c>
      <c r="S65" s="6">
        <v>0</v>
      </c>
      <c r="T65" s="6">
        <v>34344</v>
      </c>
      <c r="U65" s="6">
        <f t="shared" si="1"/>
        <v>447444</v>
      </c>
      <c r="V65" s="7">
        <v>1662843740</v>
      </c>
      <c r="W65" s="8">
        <v>30</v>
      </c>
      <c r="X65" s="7">
        <v>81122</v>
      </c>
      <c r="Y65" s="7">
        <f>K65*X65</f>
        <v>1008265338</v>
      </c>
      <c r="Z65" s="5">
        <v>211</v>
      </c>
      <c r="AA65" s="7">
        <v>810926202</v>
      </c>
      <c r="AB65" s="7">
        <f t="shared" si="2"/>
        <v>3482035280</v>
      </c>
    </row>
    <row r="66" spans="1:28" x14ac:dyDescent="0.2">
      <c r="A66" s="3" t="s">
        <v>65</v>
      </c>
      <c r="B66" s="19" t="s">
        <v>3</v>
      </c>
      <c r="C66" s="4">
        <v>1194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122</v>
      </c>
      <c r="K66" s="4">
        <v>1316</v>
      </c>
      <c r="L66" s="5">
        <v>48</v>
      </c>
      <c r="M66" s="6">
        <v>57312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5856</v>
      </c>
      <c r="U66" s="6">
        <f t="shared" si="1"/>
        <v>63168</v>
      </c>
      <c r="V66" s="7">
        <v>232235232</v>
      </c>
      <c r="W66" s="8"/>
      <c r="X66" s="7"/>
      <c r="Y66" s="7"/>
      <c r="Z66" s="5">
        <v>44</v>
      </c>
      <c r="AA66" s="7">
        <v>214260840</v>
      </c>
      <c r="AB66" s="7">
        <f t="shared" si="2"/>
        <v>446496072</v>
      </c>
    </row>
    <row r="67" spans="1:28" x14ac:dyDescent="0.2">
      <c r="A67" s="3" t="s">
        <v>66</v>
      </c>
      <c r="B67" s="19" t="s">
        <v>31</v>
      </c>
      <c r="C67" s="4">
        <v>3319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3319</v>
      </c>
      <c r="L67" s="5">
        <v>40</v>
      </c>
      <c r="M67" s="6">
        <v>132760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f t="shared" si="1"/>
        <v>132760</v>
      </c>
      <c r="V67" s="7">
        <v>471165240</v>
      </c>
      <c r="W67" s="8"/>
      <c r="X67" s="7"/>
      <c r="Y67" s="7"/>
      <c r="Z67" s="5">
        <v>37</v>
      </c>
      <c r="AA67" s="7">
        <v>197143534</v>
      </c>
      <c r="AB67" s="7">
        <f t="shared" si="2"/>
        <v>668308774</v>
      </c>
    </row>
    <row r="68" spans="1:28" x14ac:dyDescent="0.2">
      <c r="A68" s="3" t="s">
        <v>67</v>
      </c>
      <c r="B68" s="19" t="s">
        <v>31</v>
      </c>
      <c r="C68" s="4">
        <v>1722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1722</v>
      </c>
      <c r="L68" s="5">
        <v>46</v>
      </c>
      <c r="M68" s="6">
        <v>79212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f t="shared" si="1"/>
        <v>79212</v>
      </c>
      <c r="V68" s="7">
        <v>281123388</v>
      </c>
      <c r="W68" s="8"/>
      <c r="X68" s="7"/>
      <c r="Y68" s="7"/>
      <c r="Z68" s="5">
        <v>34</v>
      </c>
      <c r="AA68" s="7">
        <v>174701438</v>
      </c>
      <c r="AB68" s="7">
        <f t="shared" si="2"/>
        <v>455824826</v>
      </c>
    </row>
    <row r="69" spans="1:28" x14ac:dyDescent="0.2">
      <c r="A69" s="3" t="s">
        <v>68</v>
      </c>
      <c r="B69" s="19" t="s">
        <v>31</v>
      </c>
      <c r="C69" s="4">
        <v>3173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3173</v>
      </c>
      <c r="L69" s="5">
        <v>47</v>
      </c>
      <c r="M69" s="6">
        <v>149131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f t="shared" si="1"/>
        <v>149131</v>
      </c>
      <c r="V69" s="7">
        <v>529265919</v>
      </c>
      <c r="W69" s="8"/>
      <c r="X69" s="7"/>
      <c r="Y69" s="7"/>
      <c r="Z69" s="5">
        <v>20</v>
      </c>
      <c r="AA69" s="7">
        <v>130637678</v>
      </c>
      <c r="AB69" s="7">
        <f t="shared" si="2"/>
        <v>659903597</v>
      </c>
    </row>
    <row r="70" spans="1:28" x14ac:dyDescent="0.2">
      <c r="A70" s="3" t="s">
        <v>69</v>
      </c>
      <c r="B70" s="19" t="s">
        <v>7</v>
      </c>
      <c r="C70" s="4">
        <v>6794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6794</v>
      </c>
      <c r="L70" s="5">
        <v>53</v>
      </c>
      <c r="M70" s="6">
        <v>360082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f t="shared" si="1"/>
        <v>360082</v>
      </c>
      <c r="V70" s="7">
        <v>1277931018</v>
      </c>
      <c r="W70" s="8"/>
      <c r="X70" s="7"/>
      <c r="Y70" s="7"/>
      <c r="Z70" s="5">
        <v>109</v>
      </c>
      <c r="AA70" s="7">
        <v>632432041</v>
      </c>
      <c r="AB70" s="7">
        <f t="shared" si="2"/>
        <v>1910363059</v>
      </c>
    </row>
    <row r="71" spans="1:28" x14ac:dyDescent="0.2">
      <c r="A71" s="3" t="s">
        <v>70</v>
      </c>
      <c r="B71" s="19" t="s">
        <v>3</v>
      </c>
      <c r="C71" s="4">
        <v>1329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1329</v>
      </c>
      <c r="L71" s="5">
        <v>53</v>
      </c>
      <c r="M71" s="6">
        <v>70437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f t="shared" ref="U71:U102" si="3">SUM(M71:T71)</f>
        <v>70437</v>
      </c>
      <c r="V71" s="7">
        <v>249980913</v>
      </c>
      <c r="W71" s="8"/>
      <c r="X71" s="7"/>
      <c r="Y71" s="7"/>
      <c r="Z71" s="5">
        <v>32</v>
      </c>
      <c r="AA71" s="7">
        <v>154092452</v>
      </c>
      <c r="AB71" s="7">
        <f t="shared" ref="AB71:AB102" si="4">SUM(V71+Y71+AA71)</f>
        <v>404073365</v>
      </c>
    </row>
    <row r="72" spans="1:28" x14ac:dyDescent="0.2">
      <c r="A72" s="3" t="s">
        <v>71</v>
      </c>
      <c r="B72" s="19" t="s">
        <v>6</v>
      </c>
      <c r="C72" s="4">
        <v>2050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2050</v>
      </c>
      <c r="L72" s="5">
        <v>42</v>
      </c>
      <c r="M72" s="6">
        <v>86100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f t="shared" si="3"/>
        <v>86100</v>
      </c>
      <c r="V72" s="7">
        <v>305568900</v>
      </c>
      <c r="W72" s="8"/>
      <c r="X72" s="7"/>
      <c r="Y72" s="7"/>
      <c r="Z72" s="5">
        <v>25</v>
      </c>
      <c r="AA72" s="7">
        <v>103592228</v>
      </c>
      <c r="AB72" s="7">
        <f t="shared" si="4"/>
        <v>409161128</v>
      </c>
    </row>
    <row r="73" spans="1:28" x14ac:dyDescent="0.2">
      <c r="A73" s="3" t="s">
        <v>107</v>
      </c>
      <c r="B73" s="19" t="s">
        <v>10</v>
      </c>
      <c r="C73" s="4">
        <v>931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931</v>
      </c>
      <c r="L73" s="5">
        <v>53</v>
      </c>
      <c r="M73" s="6">
        <v>49343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f t="shared" si="3"/>
        <v>49343</v>
      </c>
      <c r="V73" s="7">
        <v>175118307</v>
      </c>
      <c r="W73" s="8"/>
      <c r="X73" s="7"/>
      <c r="Y73" s="7"/>
      <c r="Z73" s="5">
        <v>29</v>
      </c>
      <c r="AA73" s="7">
        <v>141075241</v>
      </c>
      <c r="AB73" s="7">
        <f t="shared" si="4"/>
        <v>316193548</v>
      </c>
    </row>
    <row r="74" spans="1:28" x14ac:dyDescent="0.2">
      <c r="A74" s="3" t="s">
        <v>73</v>
      </c>
      <c r="B74" s="19" t="s">
        <v>1</v>
      </c>
      <c r="C74" s="4">
        <v>2555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2555</v>
      </c>
      <c r="L74" s="5">
        <v>48</v>
      </c>
      <c r="M74" s="6">
        <v>122640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f t="shared" si="3"/>
        <v>122640</v>
      </c>
      <c r="V74" s="7">
        <v>435249360</v>
      </c>
      <c r="W74" s="8"/>
      <c r="X74" s="7"/>
      <c r="Y74" s="7"/>
      <c r="Z74" s="5">
        <v>62</v>
      </c>
      <c r="AA74" s="7">
        <v>295135794</v>
      </c>
      <c r="AB74" s="7">
        <f t="shared" si="4"/>
        <v>730385154</v>
      </c>
    </row>
    <row r="75" spans="1:28" x14ac:dyDescent="0.2">
      <c r="A75" s="3" t="s">
        <v>74</v>
      </c>
      <c r="B75" s="19" t="s">
        <v>3</v>
      </c>
      <c r="C75" s="4">
        <v>1636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1636</v>
      </c>
      <c r="L75" s="5">
        <v>52</v>
      </c>
      <c r="M75" s="6">
        <v>85072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f t="shared" si="3"/>
        <v>85072</v>
      </c>
      <c r="V75" s="7">
        <v>301920528</v>
      </c>
      <c r="W75" s="8"/>
      <c r="X75" s="7"/>
      <c r="Y75" s="7"/>
      <c r="Z75" s="5">
        <v>29</v>
      </c>
      <c r="AA75" s="7">
        <v>142649844</v>
      </c>
      <c r="AB75" s="7">
        <f t="shared" si="4"/>
        <v>444570372</v>
      </c>
    </row>
    <row r="76" spans="1:28" x14ac:dyDescent="0.2">
      <c r="A76" s="3" t="s">
        <v>75</v>
      </c>
      <c r="B76" s="19" t="s">
        <v>10</v>
      </c>
      <c r="C76" s="4">
        <v>404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404</v>
      </c>
      <c r="L76" s="5">
        <v>52</v>
      </c>
      <c r="M76" s="6">
        <v>21008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f t="shared" si="3"/>
        <v>21008</v>
      </c>
      <c r="V76" s="7">
        <v>74557392</v>
      </c>
      <c r="W76" s="8"/>
      <c r="X76" s="7"/>
      <c r="Y76" s="7"/>
      <c r="Z76" s="5">
        <v>9</v>
      </c>
      <c r="AA76" s="7">
        <v>54860004</v>
      </c>
      <c r="AB76" s="7">
        <f t="shared" si="4"/>
        <v>129417396</v>
      </c>
    </row>
    <row r="77" spans="1:28" x14ac:dyDescent="0.2">
      <c r="A77" s="3" t="s">
        <v>76</v>
      </c>
      <c r="B77" s="19" t="s">
        <v>122</v>
      </c>
      <c r="C77" s="4">
        <v>5075</v>
      </c>
      <c r="D77" s="4">
        <v>200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5275</v>
      </c>
      <c r="L77" s="5">
        <v>53</v>
      </c>
      <c r="M77" s="6">
        <v>268975</v>
      </c>
      <c r="N77" s="6">
        <v>10600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f t="shared" si="3"/>
        <v>279575</v>
      </c>
      <c r="V77" s="7">
        <v>1002281675</v>
      </c>
      <c r="W77" s="8">
        <v>30</v>
      </c>
      <c r="X77" s="7">
        <v>81122</v>
      </c>
      <c r="Y77" s="7">
        <f>K77*X77</f>
        <v>427918550</v>
      </c>
      <c r="Z77" s="5">
        <v>77</v>
      </c>
      <c r="AA77" s="7">
        <v>462926291</v>
      </c>
      <c r="AB77" s="7">
        <f t="shared" si="4"/>
        <v>1893126516</v>
      </c>
    </row>
    <row r="78" spans="1:28" x14ac:dyDescent="0.2">
      <c r="A78" s="3" t="s">
        <v>77</v>
      </c>
      <c r="B78" s="19" t="s">
        <v>10</v>
      </c>
      <c r="C78" s="4">
        <v>2600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2600</v>
      </c>
      <c r="L78" s="5">
        <v>45</v>
      </c>
      <c r="M78" s="6">
        <v>117000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f t="shared" si="3"/>
        <v>117000</v>
      </c>
      <c r="V78" s="7">
        <v>415233000</v>
      </c>
      <c r="W78" s="8"/>
      <c r="X78" s="7"/>
      <c r="Y78" s="7"/>
      <c r="Z78" s="5">
        <v>42</v>
      </c>
      <c r="AA78" s="7">
        <v>203005508</v>
      </c>
      <c r="AB78" s="7">
        <f t="shared" si="4"/>
        <v>618238508</v>
      </c>
    </row>
    <row r="79" spans="1:28" x14ac:dyDescent="0.2">
      <c r="A79" s="3" t="s">
        <v>100</v>
      </c>
      <c r="B79" s="19" t="s">
        <v>122</v>
      </c>
      <c r="C79" s="4">
        <v>6345</v>
      </c>
      <c r="D79" s="4">
        <v>600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6945</v>
      </c>
      <c r="L79" s="5">
        <v>46</v>
      </c>
      <c r="M79" s="6">
        <v>291870</v>
      </c>
      <c r="N79" s="6">
        <v>27600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f t="shared" si="3"/>
        <v>319470</v>
      </c>
      <c r="V79" s="7">
        <v>1160019030</v>
      </c>
      <c r="W79" s="8"/>
      <c r="X79" s="7"/>
      <c r="Y79" s="7"/>
      <c r="Z79" s="5">
        <v>122</v>
      </c>
      <c r="AA79" s="7">
        <v>600296110</v>
      </c>
      <c r="AB79" s="7">
        <f t="shared" si="4"/>
        <v>1760315140</v>
      </c>
    </row>
    <row r="80" spans="1:28" x14ac:dyDescent="0.2">
      <c r="A80" s="3" t="s">
        <v>19</v>
      </c>
      <c r="B80" s="19" t="s">
        <v>1</v>
      </c>
      <c r="C80" s="4">
        <v>2049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2049</v>
      </c>
      <c r="L80" s="5">
        <v>46</v>
      </c>
      <c r="M80" s="6">
        <v>94254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f t="shared" si="3"/>
        <v>94254</v>
      </c>
      <c r="V80" s="7">
        <v>334507446</v>
      </c>
      <c r="W80" s="8"/>
      <c r="X80" s="7"/>
      <c r="Y80" s="7"/>
      <c r="Z80" s="5">
        <v>55</v>
      </c>
      <c r="AA80" s="7">
        <v>241179800</v>
      </c>
      <c r="AB80" s="7">
        <f t="shared" si="4"/>
        <v>575687246</v>
      </c>
    </row>
    <row r="81" spans="1:28" x14ac:dyDescent="0.2">
      <c r="A81" s="3" t="s">
        <v>78</v>
      </c>
      <c r="B81" s="19" t="s">
        <v>7</v>
      </c>
      <c r="C81" s="4">
        <v>2666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2666</v>
      </c>
      <c r="L81" s="5">
        <v>53</v>
      </c>
      <c r="M81" s="6">
        <v>141298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f t="shared" si="3"/>
        <v>141298</v>
      </c>
      <c r="V81" s="7">
        <v>501466602</v>
      </c>
      <c r="W81" s="8"/>
      <c r="X81" s="7"/>
      <c r="Y81" s="7"/>
      <c r="Z81" s="5">
        <v>65</v>
      </c>
      <c r="AA81" s="7">
        <v>347551534</v>
      </c>
      <c r="AB81" s="7">
        <f t="shared" si="4"/>
        <v>849018136</v>
      </c>
    </row>
    <row r="82" spans="1:28" x14ac:dyDescent="0.2">
      <c r="A82" s="3" t="s">
        <v>79</v>
      </c>
      <c r="B82" s="19" t="s">
        <v>1</v>
      </c>
      <c r="C82" s="4">
        <v>2415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2415</v>
      </c>
      <c r="L82" s="5">
        <v>53</v>
      </c>
      <c r="M82" s="6">
        <v>127995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f t="shared" si="3"/>
        <v>127995</v>
      </c>
      <c r="V82" s="7">
        <v>454254255</v>
      </c>
      <c r="W82" s="8"/>
      <c r="X82" s="7"/>
      <c r="Y82" s="7"/>
      <c r="Z82" s="5">
        <v>46</v>
      </c>
      <c r="AA82" s="7">
        <v>233889256</v>
      </c>
      <c r="AB82" s="7">
        <f t="shared" si="4"/>
        <v>688143511</v>
      </c>
    </row>
    <row r="83" spans="1:28" x14ac:dyDescent="0.2">
      <c r="A83" s="3" t="s">
        <v>80</v>
      </c>
      <c r="B83" s="19" t="s">
        <v>6</v>
      </c>
      <c r="C83" s="4">
        <v>1853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500</v>
      </c>
      <c r="K83" s="4">
        <v>2353</v>
      </c>
      <c r="L83" s="5">
        <v>52</v>
      </c>
      <c r="M83" s="6">
        <v>96356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26000</v>
      </c>
      <c r="U83" s="6">
        <f t="shared" si="3"/>
        <v>122356</v>
      </c>
      <c r="V83" s="7">
        <v>469991444</v>
      </c>
      <c r="W83" s="8"/>
      <c r="X83" s="7"/>
      <c r="Y83" s="7"/>
      <c r="Z83" s="5">
        <v>52</v>
      </c>
      <c r="AA83" s="7">
        <v>277182074</v>
      </c>
      <c r="AB83" s="7">
        <f t="shared" si="4"/>
        <v>747173518</v>
      </c>
    </row>
    <row r="84" spans="1:28" x14ac:dyDescent="0.2">
      <c r="A84" s="3" t="s">
        <v>101</v>
      </c>
      <c r="B84" s="19" t="s">
        <v>3</v>
      </c>
      <c r="C84" s="4">
        <v>2984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2984</v>
      </c>
      <c r="L84" s="5">
        <v>53</v>
      </c>
      <c r="M84" s="6">
        <v>158152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f t="shared" si="3"/>
        <v>158152</v>
      </c>
      <c r="V84" s="7">
        <v>561281448</v>
      </c>
      <c r="W84" s="8"/>
      <c r="X84" s="7"/>
      <c r="Y84" s="7"/>
      <c r="Z84" s="5">
        <v>60</v>
      </c>
      <c r="AA84" s="7">
        <v>312030783</v>
      </c>
      <c r="AB84" s="7">
        <f t="shared" si="4"/>
        <v>873312231</v>
      </c>
    </row>
    <row r="85" spans="1:28" x14ac:dyDescent="0.2">
      <c r="A85" s="3" t="s">
        <v>81</v>
      </c>
      <c r="B85" s="19" t="s">
        <v>10</v>
      </c>
      <c r="C85" s="4">
        <v>3689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1500</v>
      </c>
      <c r="K85" s="4">
        <v>5189</v>
      </c>
      <c r="L85" s="5">
        <v>41</v>
      </c>
      <c r="M85" s="6">
        <v>151249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61500</v>
      </c>
      <c r="U85" s="6">
        <f t="shared" si="3"/>
        <v>212749</v>
      </c>
      <c r="V85" s="7">
        <v>839608701</v>
      </c>
      <c r="W85" s="8"/>
      <c r="X85" s="7"/>
      <c r="Y85" s="7"/>
      <c r="Z85" s="5">
        <v>85</v>
      </c>
      <c r="AA85" s="7">
        <v>377038706</v>
      </c>
      <c r="AB85" s="7">
        <f t="shared" si="4"/>
        <v>1216647407</v>
      </c>
    </row>
    <row r="86" spans="1:28" x14ac:dyDescent="0.2">
      <c r="A86" s="3" t="s">
        <v>17</v>
      </c>
      <c r="B86" s="19" t="s">
        <v>7</v>
      </c>
      <c r="C86" s="4">
        <v>1984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1984</v>
      </c>
      <c r="L86" s="5">
        <v>53</v>
      </c>
      <c r="M86" s="6">
        <v>105152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f t="shared" si="3"/>
        <v>105152</v>
      </c>
      <c r="V86" s="7">
        <v>373184448</v>
      </c>
      <c r="W86" s="8"/>
      <c r="X86" s="7"/>
      <c r="Y86" s="7"/>
      <c r="Z86" s="5">
        <v>58</v>
      </c>
      <c r="AA86" s="7">
        <v>290052889</v>
      </c>
      <c r="AB86" s="7">
        <f t="shared" si="4"/>
        <v>663237337</v>
      </c>
    </row>
    <row r="87" spans="1:28" x14ac:dyDescent="0.2">
      <c r="A87" s="3" t="s">
        <v>82</v>
      </c>
      <c r="B87" s="19" t="s">
        <v>7</v>
      </c>
      <c r="C87" s="4">
        <v>6100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6100</v>
      </c>
      <c r="L87" s="5">
        <v>52</v>
      </c>
      <c r="M87" s="6">
        <v>317200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f t="shared" si="3"/>
        <v>317200</v>
      </c>
      <c r="V87" s="7">
        <v>1125742800</v>
      </c>
      <c r="W87" s="8"/>
      <c r="X87" s="7"/>
      <c r="Y87" s="7"/>
      <c r="Z87" s="5">
        <v>61</v>
      </c>
      <c r="AA87" s="7">
        <v>422281113</v>
      </c>
      <c r="AB87" s="7">
        <f t="shared" si="4"/>
        <v>1548023913</v>
      </c>
    </row>
    <row r="88" spans="1:28" x14ac:dyDescent="0.2">
      <c r="A88" s="3" t="s">
        <v>106</v>
      </c>
      <c r="B88" s="19" t="s">
        <v>1</v>
      </c>
      <c r="C88" s="4">
        <v>4614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849</v>
      </c>
      <c r="K88" s="4">
        <v>5463</v>
      </c>
      <c r="L88" s="5">
        <v>53</v>
      </c>
      <c r="M88" s="6">
        <v>244542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44997</v>
      </c>
      <c r="U88" s="6">
        <f t="shared" si="3"/>
        <v>289539</v>
      </c>
      <c r="V88" s="7">
        <v>1089444786</v>
      </c>
      <c r="W88" s="8"/>
      <c r="X88" s="7"/>
      <c r="Y88" s="7"/>
      <c r="Z88" s="5">
        <v>102</v>
      </c>
      <c r="AA88" s="7">
        <v>571862303</v>
      </c>
      <c r="AB88" s="7">
        <f t="shared" si="4"/>
        <v>1661307089</v>
      </c>
    </row>
    <row r="89" spans="1:28" x14ac:dyDescent="0.2">
      <c r="A89" s="3" t="s">
        <v>83</v>
      </c>
      <c r="B89" s="19" t="s">
        <v>3</v>
      </c>
      <c r="C89" s="4">
        <v>1757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1757</v>
      </c>
      <c r="L89" s="5">
        <v>43</v>
      </c>
      <c r="M89" s="6">
        <v>75551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f t="shared" si="3"/>
        <v>75551</v>
      </c>
      <c r="V89" s="7">
        <v>268130499</v>
      </c>
      <c r="W89" s="8"/>
      <c r="X89" s="7"/>
      <c r="Y89" s="7"/>
      <c r="Z89" s="5">
        <v>33</v>
      </c>
      <c r="AA89" s="7">
        <v>132291822</v>
      </c>
      <c r="AB89" s="7">
        <f t="shared" si="4"/>
        <v>400422321</v>
      </c>
    </row>
    <row r="90" spans="1:28" x14ac:dyDescent="0.2">
      <c r="A90" s="3" t="s">
        <v>84</v>
      </c>
      <c r="B90" s="19" t="s">
        <v>24</v>
      </c>
      <c r="C90" s="4">
        <v>4937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4937</v>
      </c>
      <c r="L90" s="5">
        <v>53</v>
      </c>
      <c r="M90" s="6">
        <v>261661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f t="shared" si="3"/>
        <v>261661</v>
      </c>
      <c r="V90" s="7">
        <v>928634889</v>
      </c>
      <c r="W90" s="8"/>
      <c r="X90" s="7"/>
      <c r="Y90" s="7"/>
      <c r="Z90" s="5">
        <v>89</v>
      </c>
      <c r="AA90" s="7">
        <v>533653636</v>
      </c>
      <c r="AB90" s="7">
        <f t="shared" si="4"/>
        <v>1462288525</v>
      </c>
    </row>
    <row r="91" spans="1:28" x14ac:dyDescent="0.2">
      <c r="A91" s="3" t="s">
        <v>85</v>
      </c>
      <c r="B91" s="19" t="s">
        <v>10</v>
      </c>
      <c r="C91" s="4">
        <v>880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880</v>
      </c>
      <c r="L91" s="5">
        <v>42</v>
      </c>
      <c r="M91" s="6">
        <v>36960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f t="shared" si="3"/>
        <v>36960</v>
      </c>
      <c r="V91" s="7">
        <v>131171040</v>
      </c>
      <c r="W91" s="8"/>
      <c r="X91" s="7"/>
      <c r="Y91" s="7"/>
      <c r="Z91" s="5">
        <v>22</v>
      </c>
      <c r="AA91" s="7">
        <v>87308512</v>
      </c>
      <c r="AB91" s="7">
        <f t="shared" si="4"/>
        <v>218479552</v>
      </c>
    </row>
    <row r="92" spans="1:28" x14ac:dyDescent="0.2">
      <c r="A92" s="3" t="s">
        <v>86</v>
      </c>
      <c r="B92" s="19" t="s">
        <v>3</v>
      </c>
      <c r="C92" s="4">
        <v>1056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1056</v>
      </c>
      <c r="L92" s="5">
        <v>52</v>
      </c>
      <c r="M92" s="6">
        <v>54912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f t="shared" si="3"/>
        <v>54912</v>
      </c>
      <c r="V92" s="7">
        <v>194882688</v>
      </c>
      <c r="W92" s="8"/>
      <c r="X92" s="7"/>
      <c r="Y92" s="7"/>
      <c r="Z92" s="5">
        <v>41</v>
      </c>
      <c r="AA92" s="7">
        <v>200607174</v>
      </c>
      <c r="AB92" s="7">
        <f t="shared" si="4"/>
        <v>395489862</v>
      </c>
    </row>
    <row r="93" spans="1:28" x14ac:dyDescent="0.2">
      <c r="A93" s="3" t="s">
        <v>87</v>
      </c>
      <c r="B93" s="19" t="s">
        <v>6</v>
      </c>
      <c r="C93" s="4">
        <v>4487</v>
      </c>
      <c r="D93" s="4">
        <v>0</v>
      </c>
      <c r="E93" s="4">
        <v>0</v>
      </c>
      <c r="F93" s="4">
        <v>0</v>
      </c>
      <c r="G93" s="4">
        <v>770</v>
      </c>
      <c r="H93" s="4">
        <v>150</v>
      </c>
      <c r="I93" s="4">
        <v>0</v>
      </c>
      <c r="J93" s="4">
        <v>0</v>
      </c>
      <c r="K93" s="4">
        <v>5407</v>
      </c>
      <c r="L93" s="5">
        <v>53</v>
      </c>
      <c r="M93" s="6">
        <v>237811</v>
      </c>
      <c r="N93" s="6">
        <v>0</v>
      </c>
      <c r="O93" s="6">
        <v>0</v>
      </c>
      <c r="P93" s="6">
        <v>0</v>
      </c>
      <c r="Q93" s="6">
        <v>40810</v>
      </c>
      <c r="R93" s="6">
        <v>7950</v>
      </c>
      <c r="S93" s="6">
        <v>0</v>
      </c>
      <c r="T93" s="6">
        <v>0</v>
      </c>
      <c r="U93" s="6">
        <f t="shared" si="3"/>
        <v>286571</v>
      </c>
      <c r="V93" s="7">
        <v>1017278979</v>
      </c>
      <c r="W93" s="8"/>
      <c r="X93" s="7"/>
      <c r="Y93" s="7"/>
      <c r="Z93" s="5">
        <v>144</v>
      </c>
      <c r="AA93" s="7">
        <v>715186176</v>
      </c>
      <c r="AB93" s="7">
        <f t="shared" si="4"/>
        <v>1732465155</v>
      </c>
    </row>
    <row r="94" spans="1:28" x14ac:dyDescent="0.2">
      <c r="A94" s="3" t="s">
        <v>88</v>
      </c>
      <c r="B94" s="19" t="s">
        <v>10</v>
      </c>
      <c r="C94" s="4">
        <v>1550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790</v>
      </c>
      <c r="K94" s="4">
        <v>2340</v>
      </c>
      <c r="L94" s="5">
        <v>40</v>
      </c>
      <c r="M94" s="6">
        <v>62000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31600</v>
      </c>
      <c r="U94" s="6">
        <f>SUM(M94:T94)</f>
        <v>93600</v>
      </c>
      <c r="V94" s="7">
        <v>375636400</v>
      </c>
      <c r="W94" s="8"/>
      <c r="X94" s="7"/>
      <c r="Y94" s="7"/>
      <c r="Z94" s="5">
        <v>57</v>
      </c>
      <c r="AA94" s="7">
        <v>227812786</v>
      </c>
      <c r="AB94" s="7">
        <f t="shared" si="4"/>
        <v>603449186</v>
      </c>
    </row>
    <row r="95" spans="1:28" x14ac:dyDescent="0.2">
      <c r="A95" s="3" t="s">
        <v>90</v>
      </c>
      <c r="B95" s="19" t="s">
        <v>6</v>
      </c>
      <c r="C95" s="4">
        <v>600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600</v>
      </c>
      <c r="L95" s="5">
        <v>53</v>
      </c>
      <c r="M95" s="6">
        <v>31800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f t="shared" si="3"/>
        <v>31800</v>
      </c>
      <c r="V95" s="7">
        <v>112858200</v>
      </c>
      <c r="W95" s="8"/>
      <c r="X95" s="7"/>
      <c r="Y95" s="7"/>
      <c r="Z95" s="5">
        <v>11</v>
      </c>
      <c r="AA95" s="7">
        <v>53064626</v>
      </c>
      <c r="AB95" s="7">
        <f t="shared" si="4"/>
        <v>165922826</v>
      </c>
    </row>
    <row r="96" spans="1:28" x14ac:dyDescent="0.2">
      <c r="A96" s="3" t="s">
        <v>91</v>
      </c>
      <c r="B96" s="19" t="s">
        <v>7</v>
      </c>
      <c r="C96" s="4">
        <v>1983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1983</v>
      </c>
      <c r="L96" s="5">
        <v>48</v>
      </c>
      <c r="M96" s="6">
        <v>95184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f t="shared" si="3"/>
        <v>95184</v>
      </c>
      <c r="V96" s="7">
        <v>337808016</v>
      </c>
      <c r="W96" s="8"/>
      <c r="X96" s="7"/>
      <c r="Y96" s="7"/>
      <c r="Z96" s="5">
        <v>42</v>
      </c>
      <c r="AA96" s="7">
        <v>201128604</v>
      </c>
      <c r="AB96" s="7">
        <f t="shared" si="4"/>
        <v>538936620</v>
      </c>
    </row>
    <row r="97" spans="1:28" x14ac:dyDescent="0.2">
      <c r="A97" s="3" t="s">
        <v>89</v>
      </c>
      <c r="B97" s="19" t="s">
        <v>6</v>
      </c>
      <c r="C97" s="4">
        <v>920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920</v>
      </c>
      <c r="L97" s="5">
        <v>51</v>
      </c>
      <c r="M97" s="6">
        <v>46920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f t="shared" si="3"/>
        <v>46920</v>
      </c>
      <c r="V97" s="7">
        <v>166519080</v>
      </c>
      <c r="W97" s="8"/>
      <c r="X97" s="7"/>
      <c r="Y97" s="7"/>
      <c r="Z97" s="5">
        <v>18</v>
      </c>
      <c r="AA97" s="7">
        <v>86040686</v>
      </c>
      <c r="AB97" s="7">
        <f t="shared" si="4"/>
        <v>252559766</v>
      </c>
    </row>
    <row r="98" spans="1:28" x14ac:dyDescent="0.2">
      <c r="A98" s="3" t="s">
        <v>92</v>
      </c>
      <c r="B98" s="19" t="s">
        <v>122</v>
      </c>
      <c r="C98" s="4">
        <v>1496</v>
      </c>
      <c r="D98" s="4">
        <v>0</v>
      </c>
      <c r="E98" s="4">
        <v>0</v>
      </c>
      <c r="F98" s="4">
        <v>350</v>
      </c>
      <c r="G98" s="4">
        <v>0</v>
      </c>
      <c r="H98" s="4">
        <v>0</v>
      </c>
      <c r="I98" s="4">
        <v>228</v>
      </c>
      <c r="J98" s="4">
        <v>287</v>
      </c>
      <c r="K98" s="4">
        <v>2361</v>
      </c>
      <c r="L98" s="5">
        <v>43</v>
      </c>
      <c r="M98" s="6">
        <v>64328</v>
      </c>
      <c r="N98" s="6">
        <v>0</v>
      </c>
      <c r="O98" s="6">
        <v>0</v>
      </c>
      <c r="P98" s="6">
        <v>15050</v>
      </c>
      <c r="Q98" s="6">
        <v>0</v>
      </c>
      <c r="R98" s="6">
        <v>0</v>
      </c>
      <c r="S98" s="6">
        <v>9804</v>
      </c>
      <c r="T98" s="6">
        <v>12341</v>
      </c>
      <c r="U98" s="6">
        <f t="shared" si="3"/>
        <v>101523</v>
      </c>
      <c r="V98" s="7">
        <v>404118902</v>
      </c>
      <c r="W98" s="8">
        <v>30</v>
      </c>
      <c r="X98" s="7">
        <v>81122</v>
      </c>
      <c r="Y98" s="7">
        <f>K98*X98</f>
        <v>191529042</v>
      </c>
      <c r="Z98" s="5">
        <v>42</v>
      </c>
      <c r="AA98" s="7">
        <v>182879463</v>
      </c>
      <c r="AB98" s="7">
        <f t="shared" si="4"/>
        <v>778527407</v>
      </c>
    </row>
    <row r="99" spans="1:28" x14ac:dyDescent="0.2">
      <c r="A99" s="3" t="s">
        <v>93</v>
      </c>
      <c r="B99" s="19" t="s">
        <v>7</v>
      </c>
      <c r="C99" s="4">
        <v>813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813</v>
      </c>
      <c r="L99" s="5">
        <v>49</v>
      </c>
      <c r="M99" s="6">
        <v>39837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f t="shared" si="3"/>
        <v>39837</v>
      </c>
      <c r="V99" s="7">
        <v>141381513</v>
      </c>
      <c r="W99" s="8"/>
      <c r="X99" s="7"/>
      <c r="Y99" s="7"/>
      <c r="Z99" s="5">
        <v>19</v>
      </c>
      <c r="AA99" s="7">
        <v>90920101</v>
      </c>
      <c r="AB99" s="7">
        <f t="shared" si="4"/>
        <v>232301614</v>
      </c>
    </row>
    <row r="100" spans="1:28" x14ac:dyDescent="0.2">
      <c r="A100" s="3" t="s">
        <v>94</v>
      </c>
      <c r="B100" s="19" t="s">
        <v>7</v>
      </c>
      <c r="C100" s="4">
        <v>2120</v>
      </c>
      <c r="D100" s="4">
        <v>0</v>
      </c>
      <c r="E100" s="4">
        <v>0</v>
      </c>
      <c r="F100" s="4">
        <v>0</v>
      </c>
      <c r="G100" s="4">
        <v>0</v>
      </c>
      <c r="H100" s="4">
        <v>680</v>
      </c>
      <c r="I100" s="4">
        <v>0</v>
      </c>
      <c r="J100" s="4">
        <v>0</v>
      </c>
      <c r="K100" s="4">
        <v>2800</v>
      </c>
      <c r="L100" s="5">
        <v>53</v>
      </c>
      <c r="M100" s="6">
        <v>112360</v>
      </c>
      <c r="N100" s="6">
        <v>0</v>
      </c>
      <c r="O100" s="6">
        <v>0</v>
      </c>
      <c r="P100" s="6">
        <v>0</v>
      </c>
      <c r="Q100" s="6">
        <v>0</v>
      </c>
      <c r="R100" s="6">
        <v>36040</v>
      </c>
      <c r="S100" s="6">
        <v>0</v>
      </c>
      <c r="T100" s="6">
        <v>0</v>
      </c>
      <c r="U100" s="6">
        <f t="shared" si="3"/>
        <v>148400</v>
      </c>
      <c r="V100" s="7">
        <v>538853120</v>
      </c>
      <c r="W100" s="8"/>
      <c r="X100" s="7"/>
      <c r="Y100" s="7"/>
      <c r="Z100" s="5">
        <v>73</v>
      </c>
      <c r="AA100" s="7">
        <v>364762454</v>
      </c>
      <c r="AB100" s="7">
        <f t="shared" si="4"/>
        <v>903615574</v>
      </c>
    </row>
    <row r="101" spans="1:28" x14ac:dyDescent="0.2">
      <c r="A101" s="3" t="s">
        <v>95</v>
      </c>
      <c r="B101" s="19" t="s">
        <v>31</v>
      </c>
      <c r="C101" s="4">
        <v>3313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3313</v>
      </c>
      <c r="L101" s="5">
        <v>33</v>
      </c>
      <c r="M101" s="6">
        <v>109329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f t="shared" si="3"/>
        <v>109329</v>
      </c>
      <c r="V101" s="7">
        <v>388008621</v>
      </c>
      <c r="W101" s="8"/>
      <c r="X101" s="7"/>
      <c r="Y101" s="7"/>
      <c r="Z101" s="5">
        <v>66</v>
      </c>
      <c r="AA101" s="7">
        <v>243094598</v>
      </c>
      <c r="AB101" s="7">
        <f t="shared" si="4"/>
        <v>631103219</v>
      </c>
    </row>
    <row r="102" spans="1:28" x14ac:dyDescent="0.2">
      <c r="A102" s="3" t="s">
        <v>96</v>
      </c>
      <c r="B102" s="19" t="s">
        <v>24</v>
      </c>
      <c r="C102" s="4">
        <v>6292</v>
      </c>
      <c r="D102" s="4">
        <v>271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6563</v>
      </c>
      <c r="L102" s="5">
        <v>53</v>
      </c>
      <c r="M102" s="6">
        <v>333476</v>
      </c>
      <c r="N102" s="6">
        <v>14363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f t="shared" si="3"/>
        <v>347839</v>
      </c>
      <c r="V102" s="7">
        <v>1248125461</v>
      </c>
      <c r="W102" s="8"/>
      <c r="X102" s="7"/>
      <c r="Y102" s="7"/>
      <c r="Z102" s="5">
        <v>106</v>
      </c>
      <c r="AA102" s="7">
        <v>656332079</v>
      </c>
      <c r="AB102" s="7">
        <f t="shared" si="4"/>
        <v>1904457540</v>
      </c>
    </row>
    <row r="103" spans="1:28" s="15" customFormat="1" ht="17.25" customHeight="1" x14ac:dyDescent="0.25">
      <c r="A103" s="10" t="s">
        <v>105</v>
      </c>
      <c r="B103" s="20"/>
      <c r="C103" s="11">
        <f>SUM(C6:C102)</f>
        <v>261792</v>
      </c>
      <c r="D103" s="11">
        <f t="shared" ref="D103:T103" si="5">SUM(D6:D102)</f>
        <v>3334</v>
      </c>
      <c r="E103" s="11">
        <f t="shared" si="5"/>
        <v>179</v>
      </c>
      <c r="F103" s="11">
        <f t="shared" si="5"/>
        <v>350</v>
      </c>
      <c r="G103" s="11">
        <f t="shared" si="5"/>
        <v>2266</v>
      </c>
      <c r="H103" s="11">
        <f t="shared" si="5"/>
        <v>830</v>
      </c>
      <c r="I103" s="11">
        <f t="shared" si="5"/>
        <v>228</v>
      </c>
      <c r="J103" s="11">
        <f t="shared" si="5"/>
        <v>9099</v>
      </c>
      <c r="K103" s="11">
        <f t="shared" si="5"/>
        <v>278078</v>
      </c>
      <c r="L103" s="12"/>
      <c r="M103" s="11">
        <f>SUM(M6:M102)</f>
        <v>12946837</v>
      </c>
      <c r="N103" s="11">
        <f t="shared" si="5"/>
        <v>162120</v>
      </c>
      <c r="O103" s="11">
        <f t="shared" si="5"/>
        <v>6444</v>
      </c>
      <c r="P103" s="11">
        <f t="shared" si="5"/>
        <v>15050</v>
      </c>
      <c r="Q103" s="11">
        <f t="shared" si="5"/>
        <v>120098</v>
      </c>
      <c r="R103" s="11">
        <f t="shared" si="5"/>
        <v>43990</v>
      </c>
      <c r="S103" s="11">
        <f t="shared" si="5"/>
        <v>9804</v>
      </c>
      <c r="T103" s="11">
        <f t="shared" si="5"/>
        <v>423044</v>
      </c>
      <c r="U103" s="11">
        <f>SUM(U6:U102)</f>
        <v>13727387</v>
      </c>
      <c r="V103" s="14">
        <v>49661376311</v>
      </c>
      <c r="W103" s="11"/>
      <c r="X103" s="13"/>
      <c r="Y103" s="14">
        <f>SUM(Y6:Y102)</f>
        <v>1737795484</v>
      </c>
      <c r="Z103" s="23">
        <v>5809</v>
      </c>
      <c r="AA103" s="14">
        <f>SUM(AA6:AA102)</f>
        <v>26044794443</v>
      </c>
      <c r="AB103" s="14">
        <f>SUM(AB6:AB102)</f>
        <v>77362053194</v>
      </c>
    </row>
    <row r="104" spans="1:28" x14ac:dyDescent="0.2">
      <c r="B104" s="21"/>
      <c r="AA104" s="17"/>
      <c r="AB104" s="17"/>
    </row>
    <row r="105" spans="1:28" x14ac:dyDescent="0.2">
      <c r="B105" s="21"/>
      <c r="AA105" s="17"/>
      <c r="AB105" s="17"/>
    </row>
    <row r="106" spans="1:28" x14ac:dyDescent="0.2">
      <c r="B106" s="21"/>
    </row>
    <row r="107" spans="1:28" x14ac:dyDescent="0.2">
      <c r="A107" s="18"/>
      <c r="B107" s="22"/>
      <c r="V107" s="17"/>
      <c r="W107" s="17"/>
      <c r="X107" s="17"/>
      <c r="Y107" s="17"/>
      <c r="AA107" s="17"/>
      <c r="AB107" s="17"/>
    </row>
  </sheetData>
  <autoFilter ref="A5:AK105" xr:uid="{9B4F0161-9DBB-41E3-9EFE-20CD9E489148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cd7496a-64a9-4468-81f2-17edfa3c3f42" xsi:nil="true"/>
    <lcf76f155ced4ddcb4097134ff3c332f xmlns="bf6d52f7-ddf3-4268-bde6-55cbe1df553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741A53-AE55-448C-8376-DF5A6685A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6d52f7-ddf3-4268-bde6-55cbe1df5538"/>
    <ds:schemaRef ds:uri="fcd7496a-64a9-4468-81f2-17edfa3c3f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2DE20E-BF24-47E6-A23F-93471F7E7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9132A0-B753-4ACD-A7AD-2D70A177B34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ec62929-19c2-4aa0-ace4-6c9185a56744"/>
    <ds:schemaRef ds:uri="http://purl.org/dc/terms/"/>
    <ds:schemaRef ds:uri="16f683be-f16a-4a17-8c08-8e6789c96830"/>
    <ds:schemaRef ds:uri="http://www.w3.org/XML/1998/namespace"/>
    <ds:schemaRef ds:uri="http://purl.org/dc/dcmitype/"/>
    <ds:schemaRef ds:uri="fcd7496a-64a9-4468-81f2-17edfa3c3f42"/>
    <ds:schemaRef ds:uri="bf6d52f7-ddf3-4268-bde6-55cbe1df553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1. TÉCNICO Y FINANCIERO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FLOREZ CASTANO</dc:creator>
  <cp:keywords/>
  <dc:description/>
  <cp:lastModifiedBy>hogar</cp:lastModifiedBy>
  <cp:revision/>
  <dcterms:created xsi:type="dcterms:W3CDTF">2025-04-29T18:16:43Z</dcterms:created>
  <dcterms:modified xsi:type="dcterms:W3CDTF">2026-08-22T23:02:51Z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