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1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copia\2.) D\D\PUTUMAYO 2026\CONTRATACION\MANTENIMIENTO DE SEDES\"/>
    </mc:Choice>
  </mc:AlternateContent>
  <xr:revisionPtr revIDLastSave="0" documentId="8_{E264A5B9-E32D-45E9-BB63-A699A9BA84B9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Hoja1" sheetId="7" r:id="rId1"/>
  </sheets>
  <definedNames>
    <definedName name="_xlnm._FilterDatabase" localSheetId="0" hidden="1">Hoja1!$A$9:$M$417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416" i="7" l="1"/>
  <c r="J416" i="7" s="1"/>
  <c r="K416" i="7" s="1"/>
  <c r="I416" i="7" l="1"/>
  <c r="H416" i="7"/>
  <c r="L416" i="7"/>
  <c r="G141" i="7" l="1"/>
  <c r="G290" i="7"/>
  <c r="G291" i="7"/>
  <c r="G318" i="7"/>
  <c r="G340" i="7"/>
  <c r="G341" i="7"/>
  <c r="G356" i="7"/>
  <c r="G355" i="7"/>
  <c r="G370" i="7"/>
  <c r="G326" i="7"/>
  <c r="G354" i="7"/>
  <c r="G352" i="7"/>
  <c r="J352" i="7" s="1"/>
  <c r="K352" i="7" s="1"/>
  <c r="G393" i="7"/>
  <c r="G146" i="7"/>
  <c r="H146" i="7" s="1"/>
  <c r="G155" i="7"/>
  <c r="H155" i="7" s="1"/>
  <c r="G169" i="7"/>
  <c r="G189" i="7"/>
  <c r="G207" i="7"/>
  <c r="H207" i="7" s="1"/>
  <c r="G208" i="7"/>
  <c r="J208" i="7" s="1"/>
  <c r="K208" i="7" s="1"/>
  <c r="G210" i="7"/>
  <c r="I210" i="7" s="1"/>
  <c r="G219" i="7"/>
  <c r="J219" i="7" s="1"/>
  <c r="K219" i="7" s="1"/>
  <c r="G322" i="7"/>
  <c r="I322" i="7" s="1"/>
  <c r="G347" i="7"/>
  <c r="H347" i="7" s="1"/>
  <c r="G351" i="7"/>
  <c r="I351" i="7" s="1"/>
  <c r="G378" i="7"/>
  <c r="G381" i="7"/>
  <c r="J381" i="7" s="1"/>
  <c r="K381" i="7" s="1"/>
  <c r="G382" i="7"/>
  <c r="H382" i="7" s="1"/>
  <c r="I146" i="7"/>
  <c r="J146" i="7"/>
  <c r="K146" i="7" s="1"/>
  <c r="H210" i="7"/>
  <c r="H378" i="7"/>
  <c r="I378" i="7"/>
  <c r="J378" i="7"/>
  <c r="K378" i="7" s="1"/>
  <c r="E417" i="7"/>
  <c r="G11" i="7"/>
  <c r="J11" i="7" s="1"/>
  <c r="G12" i="7"/>
  <c r="G13" i="7"/>
  <c r="G14" i="7"/>
  <c r="G15" i="7"/>
  <c r="G16" i="7"/>
  <c r="G17" i="7"/>
  <c r="H17" i="7" s="1"/>
  <c r="G18" i="7"/>
  <c r="G19" i="7"/>
  <c r="G20" i="7"/>
  <c r="G21" i="7"/>
  <c r="G22" i="7"/>
  <c r="G23" i="7"/>
  <c r="G24" i="7"/>
  <c r="G25" i="7"/>
  <c r="G26" i="7"/>
  <c r="G27" i="7"/>
  <c r="G28" i="7"/>
  <c r="G29" i="7"/>
  <c r="G30" i="7"/>
  <c r="G31" i="7"/>
  <c r="G32" i="7"/>
  <c r="G33" i="7"/>
  <c r="G34" i="7"/>
  <c r="G35" i="7"/>
  <c r="G36" i="7"/>
  <c r="G37" i="7"/>
  <c r="G38" i="7"/>
  <c r="G39" i="7"/>
  <c r="G40" i="7"/>
  <c r="G41" i="7"/>
  <c r="G42" i="7"/>
  <c r="G43" i="7"/>
  <c r="G44" i="7"/>
  <c r="G45" i="7"/>
  <c r="G46" i="7"/>
  <c r="G47" i="7"/>
  <c r="G48" i="7"/>
  <c r="G49" i="7"/>
  <c r="G50" i="7"/>
  <c r="G51" i="7"/>
  <c r="G52" i="7"/>
  <c r="G53" i="7"/>
  <c r="G54" i="7"/>
  <c r="G55" i="7"/>
  <c r="G56" i="7"/>
  <c r="G57" i="7"/>
  <c r="G58" i="7"/>
  <c r="G59" i="7"/>
  <c r="G60" i="7"/>
  <c r="G61" i="7"/>
  <c r="G62" i="7"/>
  <c r="G63" i="7"/>
  <c r="G64" i="7"/>
  <c r="G65" i="7"/>
  <c r="G66" i="7"/>
  <c r="G67" i="7"/>
  <c r="G68" i="7"/>
  <c r="G69" i="7"/>
  <c r="G70" i="7"/>
  <c r="G71" i="7"/>
  <c r="G72" i="7"/>
  <c r="G73" i="7"/>
  <c r="G74" i="7"/>
  <c r="G75" i="7"/>
  <c r="G76" i="7"/>
  <c r="G78" i="7"/>
  <c r="G79" i="7"/>
  <c r="J79" i="7" s="1"/>
  <c r="K79" i="7" s="1"/>
  <c r="G80" i="7"/>
  <c r="G81" i="7"/>
  <c r="G82" i="7"/>
  <c r="G83" i="7"/>
  <c r="G85" i="7"/>
  <c r="J85" i="7" s="1"/>
  <c r="K85" i="7" s="1"/>
  <c r="G86" i="7"/>
  <c r="G87" i="7"/>
  <c r="G88" i="7"/>
  <c r="G89" i="7"/>
  <c r="G91" i="7"/>
  <c r="G92" i="7"/>
  <c r="G93" i="7"/>
  <c r="G94" i="7"/>
  <c r="G95" i="7"/>
  <c r="G96" i="7"/>
  <c r="G97" i="7"/>
  <c r="G99" i="7"/>
  <c r="G100" i="7"/>
  <c r="G101" i="7"/>
  <c r="G102" i="7"/>
  <c r="G103" i="7"/>
  <c r="G104" i="7"/>
  <c r="G105" i="7"/>
  <c r="G106" i="7"/>
  <c r="G107" i="7"/>
  <c r="H107" i="7" s="1"/>
  <c r="G108" i="7"/>
  <c r="G109" i="7"/>
  <c r="G110" i="7"/>
  <c r="G111" i="7"/>
  <c r="G112" i="7"/>
  <c r="G113" i="7"/>
  <c r="G114" i="7"/>
  <c r="G115" i="7"/>
  <c r="G116" i="7"/>
  <c r="G117" i="7"/>
  <c r="G118" i="7"/>
  <c r="G119" i="7"/>
  <c r="G120" i="7"/>
  <c r="G121" i="7"/>
  <c r="G122" i="7"/>
  <c r="G123" i="7"/>
  <c r="G124" i="7"/>
  <c r="G125" i="7"/>
  <c r="H125" i="7" s="1"/>
  <c r="G126" i="7"/>
  <c r="G127" i="7"/>
  <c r="G128" i="7"/>
  <c r="G129" i="7"/>
  <c r="G130" i="7"/>
  <c r="H130" i="7" s="1"/>
  <c r="G131" i="7"/>
  <c r="G132" i="7"/>
  <c r="G133" i="7"/>
  <c r="G135" i="7"/>
  <c r="G136" i="7"/>
  <c r="G137" i="7"/>
  <c r="G138" i="7"/>
  <c r="G139" i="7"/>
  <c r="G140" i="7"/>
  <c r="G142" i="7"/>
  <c r="G143" i="7"/>
  <c r="G144" i="7"/>
  <c r="G145" i="7"/>
  <c r="G147" i="7"/>
  <c r="G148" i="7"/>
  <c r="G149" i="7"/>
  <c r="G150" i="7"/>
  <c r="G151" i="7"/>
  <c r="G152" i="7"/>
  <c r="I152" i="7" s="1"/>
  <c r="G153" i="7"/>
  <c r="G154" i="7"/>
  <c r="G156" i="7"/>
  <c r="G157" i="7"/>
  <c r="G158" i="7"/>
  <c r="G159" i="7"/>
  <c r="G160" i="7"/>
  <c r="G161" i="7"/>
  <c r="I161" i="7" s="1"/>
  <c r="G162" i="7"/>
  <c r="G163" i="7"/>
  <c r="G164" i="7"/>
  <c r="G165" i="7"/>
  <c r="G166" i="7"/>
  <c r="G167" i="7"/>
  <c r="I167" i="7" s="1"/>
  <c r="G168" i="7"/>
  <c r="G170" i="7"/>
  <c r="G171" i="7"/>
  <c r="G172" i="7"/>
  <c r="G173" i="7"/>
  <c r="G175" i="7"/>
  <c r="G176" i="7"/>
  <c r="J176" i="7" s="1"/>
  <c r="K176" i="7" s="1"/>
  <c r="G177" i="7"/>
  <c r="I177" i="7" s="1"/>
  <c r="G178" i="7"/>
  <c r="G179" i="7"/>
  <c r="G180" i="7"/>
  <c r="H180" i="7" s="1"/>
  <c r="G181" i="7"/>
  <c r="G182" i="7"/>
  <c r="G183" i="7"/>
  <c r="G184" i="7"/>
  <c r="G185" i="7"/>
  <c r="G186" i="7"/>
  <c r="G187" i="7"/>
  <c r="G188" i="7"/>
  <c r="G190" i="7"/>
  <c r="G191" i="7"/>
  <c r="G192" i="7"/>
  <c r="G193" i="7"/>
  <c r="G194" i="7"/>
  <c r="G195" i="7"/>
  <c r="G196" i="7"/>
  <c r="G197" i="7"/>
  <c r="G198" i="7"/>
  <c r="G199" i="7"/>
  <c r="G200" i="7"/>
  <c r="G201" i="7"/>
  <c r="I201" i="7" s="1"/>
  <c r="G203" i="7"/>
  <c r="G204" i="7"/>
  <c r="G205" i="7"/>
  <c r="G206" i="7"/>
  <c r="H206" i="7" s="1"/>
  <c r="G209" i="7"/>
  <c r="G211" i="7"/>
  <c r="G212" i="7"/>
  <c r="G213" i="7"/>
  <c r="G214" i="7"/>
  <c r="G215" i="7"/>
  <c r="G216" i="7"/>
  <c r="G217" i="7"/>
  <c r="I217" i="7" s="1"/>
  <c r="G218" i="7"/>
  <c r="G220" i="7"/>
  <c r="G221" i="7"/>
  <c r="G222" i="7"/>
  <c r="H222" i="7" s="1"/>
  <c r="G223" i="7"/>
  <c r="G224" i="7"/>
  <c r="G225" i="7"/>
  <c r="G226" i="7"/>
  <c r="G227" i="7"/>
  <c r="G228" i="7"/>
  <c r="G229" i="7"/>
  <c r="G231" i="7"/>
  <c r="G232" i="7"/>
  <c r="G233" i="7"/>
  <c r="G234" i="7"/>
  <c r="J234" i="7" s="1"/>
  <c r="K234" i="7" s="1"/>
  <c r="G235" i="7"/>
  <c r="G236" i="7"/>
  <c r="G237" i="7"/>
  <c r="I237" i="7" s="1"/>
  <c r="G238" i="7"/>
  <c r="G239" i="7"/>
  <c r="G240" i="7"/>
  <c r="G241" i="7"/>
  <c r="I241" i="7" s="1"/>
  <c r="G242" i="7"/>
  <c r="J242" i="7" s="1"/>
  <c r="G243" i="7"/>
  <c r="G244" i="7"/>
  <c r="G245" i="7"/>
  <c r="G246" i="7"/>
  <c r="G247" i="7"/>
  <c r="G248" i="7"/>
  <c r="G249" i="7"/>
  <c r="J249" i="7" s="1"/>
  <c r="K249" i="7" s="1"/>
  <c r="G250" i="7"/>
  <c r="G251" i="7"/>
  <c r="G252" i="7"/>
  <c r="G253" i="7"/>
  <c r="G254" i="7"/>
  <c r="G255" i="7"/>
  <c r="G256" i="7"/>
  <c r="G257" i="7"/>
  <c r="G258" i="7"/>
  <c r="G259" i="7"/>
  <c r="G260" i="7"/>
  <c r="G261" i="7"/>
  <c r="G262" i="7"/>
  <c r="G263" i="7"/>
  <c r="G264" i="7"/>
  <c r="G265" i="7"/>
  <c r="G266" i="7"/>
  <c r="G267" i="7"/>
  <c r="G268" i="7"/>
  <c r="G269" i="7"/>
  <c r="G270" i="7"/>
  <c r="G271" i="7"/>
  <c r="G272" i="7"/>
  <c r="G273" i="7"/>
  <c r="I273" i="7" s="1"/>
  <c r="G274" i="7"/>
  <c r="G275" i="7"/>
  <c r="G276" i="7"/>
  <c r="G277" i="7"/>
  <c r="G278" i="7"/>
  <c r="G279" i="7"/>
  <c r="G280" i="7"/>
  <c r="G281" i="7"/>
  <c r="J281" i="7" s="1"/>
  <c r="K281" i="7" s="1"/>
  <c r="G282" i="7"/>
  <c r="G283" i="7"/>
  <c r="G284" i="7"/>
  <c r="G285" i="7"/>
  <c r="G286" i="7"/>
  <c r="G287" i="7"/>
  <c r="G288" i="7"/>
  <c r="G289" i="7"/>
  <c r="J289" i="7" s="1"/>
  <c r="K289" i="7" s="1"/>
  <c r="G292" i="7"/>
  <c r="G293" i="7"/>
  <c r="J293" i="7" s="1"/>
  <c r="K293" i="7" s="1"/>
  <c r="G294" i="7"/>
  <c r="G295" i="7"/>
  <c r="G296" i="7"/>
  <c r="G297" i="7"/>
  <c r="G298" i="7"/>
  <c r="G299" i="7"/>
  <c r="G300" i="7"/>
  <c r="G301" i="7"/>
  <c r="H301" i="7" s="1"/>
  <c r="G302" i="7"/>
  <c r="G303" i="7"/>
  <c r="G304" i="7"/>
  <c r="G305" i="7"/>
  <c r="G306" i="7"/>
  <c r="G307" i="7"/>
  <c r="G308" i="7"/>
  <c r="G309" i="7"/>
  <c r="I309" i="7" s="1"/>
  <c r="G310" i="7"/>
  <c r="G311" i="7"/>
  <c r="G312" i="7"/>
  <c r="G313" i="7"/>
  <c r="J313" i="7" s="1"/>
  <c r="K313" i="7" s="1"/>
  <c r="G315" i="7"/>
  <c r="G316" i="7"/>
  <c r="G317" i="7"/>
  <c r="G319" i="7"/>
  <c r="G320" i="7"/>
  <c r="G321" i="7"/>
  <c r="G323" i="7"/>
  <c r="G324" i="7"/>
  <c r="G325" i="7"/>
  <c r="G327" i="7"/>
  <c r="G328" i="7"/>
  <c r="G329" i="7"/>
  <c r="G330" i="7"/>
  <c r="G331" i="7"/>
  <c r="G332" i="7"/>
  <c r="G333" i="7"/>
  <c r="H333" i="7" s="1"/>
  <c r="G334" i="7"/>
  <c r="G335" i="7"/>
  <c r="G336" i="7"/>
  <c r="G337" i="7"/>
  <c r="G338" i="7"/>
  <c r="G339" i="7"/>
  <c r="H341" i="7"/>
  <c r="G342" i="7"/>
  <c r="G343" i="7"/>
  <c r="G344" i="7"/>
  <c r="G345" i="7"/>
  <c r="G346" i="7"/>
  <c r="G348" i="7"/>
  <c r="G349" i="7"/>
  <c r="H349" i="7" s="1"/>
  <c r="G350" i="7"/>
  <c r="G357" i="7"/>
  <c r="I357" i="7" s="1"/>
  <c r="G358" i="7"/>
  <c r="G359" i="7"/>
  <c r="G360" i="7"/>
  <c r="G361" i="7"/>
  <c r="G362" i="7"/>
  <c r="G363" i="7"/>
  <c r="G364" i="7"/>
  <c r="G365" i="7"/>
  <c r="J365" i="7" s="1"/>
  <c r="K365" i="7" s="1"/>
  <c r="G366" i="7"/>
  <c r="G367" i="7"/>
  <c r="G368" i="7"/>
  <c r="G369" i="7"/>
  <c r="G371" i="7"/>
  <c r="G372" i="7"/>
  <c r="G373" i="7"/>
  <c r="G374" i="7"/>
  <c r="G376" i="7"/>
  <c r="G377" i="7"/>
  <c r="H377" i="7" s="1"/>
  <c r="G379" i="7"/>
  <c r="G380" i="7"/>
  <c r="G383" i="7"/>
  <c r="G384" i="7"/>
  <c r="G385" i="7"/>
  <c r="G387" i="7"/>
  <c r="G388" i="7"/>
  <c r="G389" i="7"/>
  <c r="J389" i="7" s="1"/>
  <c r="K389" i="7" s="1"/>
  <c r="G390" i="7"/>
  <c r="G391" i="7"/>
  <c r="G392" i="7"/>
  <c r="G394" i="7"/>
  <c r="G395" i="7"/>
  <c r="G396" i="7"/>
  <c r="G397" i="7"/>
  <c r="H397" i="7" s="1"/>
  <c r="G398" i="7"/>
  <c r="G399" i="7"/>
  <c r="G400" i="7"/>
  <c r="G401" i="7"/>
  <c r="J401" i="7" s="1"/>
  <c r="K401" i="7" s="1"/>
  <c r="G402" i="7"/>
  <c r="G403" i="7"/>
  <c r="G404" i="7"/>
  <c r="G405" i="7"/>
  <c r="J405" i="7" s="1"/>
  <c r="K405" i="7" s="1"/>
  <c r="G406" i="7"/>
  <c r="G407" i="7"/>
  <c r="H407" i="7" s="1"/>
  <c r="G408" i="7"/>
  <c r="I408" i="7" s="1"/>
  <c r="G409" i="7"/>
  <c r="J409" i="7" s="1"/>
  <c r="K409" i="7" s="1"/>
  <c r="G410" i="7"/>
  <c r="G411" i="7"/>
  <c r="G412" i="7"/>
  <c r="G413" i="7"/>
  <c r="J413" i="7" s="1"/>
  <c r="K413" i="7" s="1"/>
  <c r="G414" i="7"/>
  <c r="G415" i="7"/>
  <c r="I208" i="7" l="1"/>
  <c r="H322" i="7"/>
  <c r="J207" i="7"/>
  <c r="K207" i="7" s="1"/>
  <c r="I207" i="7"/>
  <c r="J382" i="7"/>
  <c r="K382" i="7" s="1"/>
  <c r="H351" i="7"/>
  <c r="J347" i="7"/>
  <c r="K347" i="7" s="1"/>
  <c r="J322" i="7"/>
  <c r="K322" i="7" s="1"/>
  <c r="J155" i="7"/>
  <c r="K155" i="7" s="1"/>
  <c r="I347" i="7"/>
  <c r="L347" i="7" s="1"/>
  <c r="H208" i="7"/>
  <c r="L208" i="7" s="1"/>
  <c r="I155" i="7"/>
  <c r="I17" i="7"/>
  <c r="F417" i="7"/>
  <c r="G10" i="7"/>
  <c r="J17" i="7"/>
  <c r="I352" i="7"/>
  <c r="I219" i="7"/>
  <c r="H352" i="7"/>
  <c r="H219" i="7"/>
  <c r="I382" i="7"/>
  <c r="J351" i="7"/>
  <c r="K351" i="7" s="1"/>
  <c r="J210" i="7"/>
  <c r="K210" i="7" s="1"/>
  <c r="H415" i="7"/>
  <c r="I415" i="7"/>
  <c r="H395" i="7"/>
  <c r="I395" i="7"/>
  <c r="J395" i="7"/>
  <c r="K395" i="7" s="1"/>
  <c r="I364" i="7"/>
  <c r="J364" i="7"/>
  <c r="K364" i="7" s="1"/>
  <c r="H364" i="7"/>
  <c r="J350" i="7"/>
  <c r="K350" i="7" s="1"/>
  <c r="H350" i="7"/>
  <c r="I350" i="7"/>
  <c r="J414" i="7"/>
  <c r="K414" i="7" s="1"/>
  <c r="H414" i="7"/>
  <c r="H410" i="7"/>
  <c r="I410" i="7"/>
  <c r="I406" i="7"/>
  <c r="J406" i="7"/>
  <c r="K406" i="7" s="1"/>
  <c r="H402" i="7"/>
  <c r="I402" i="7"/>
  <c r="J402" i="7"/>
  <c r="K402" i="7" s="1"/>
  <c r="H398" i="7"/>
  <c r="I398" i="7"/>
  <c r="J394" i="7"/>
  <c r="K394" i="7" s="1"/>
  <c r="H394" i="7"/>
  <c r="I394" i="7"/>
  <c r="H390" i="7"/>
  <c r="I390" i="7"/>
  <c r="J390" i="7"/>
  <c r="K390" i="7" s="1"/>
  <c r="H380" i="7"/>
  <c r="I380" i="7"/>
  <c r="J380" i="7"/>
  <c r="K380" i="7" s="1"/>
  <c r="H371" i="7"/>
  <c r="I371" i="7"/>
  <c r="J371" i="7"/>
  <c r="K371" i="7" s="1"/>
  <c r="J367" i="7"/>
  <c r="H367" i="7"/>
  <c r="I367" i="7"/>
  <c r="H363" i="7"/>
  <c r="I363" i="7"/>
  <c r="J363" i="7"/>
  <c r="K363" i="7" s="1"/>
  <c r="J359" i="7"/>
  <c r="K359" i="7" s="1"/>
  <c r="H359" i="7"/>
  <c r="I359" i="7"/>
  <c r="H355" i="7"/>
  <c r="I355" i="7"/>
  <c r="J355" i="7"/>
  <c r="K355" i="7" s="1"/>
  <c r="H344" i="7"/>
  <c r="I344" i="7"/>
  <c r="J344" i="7"/>
  <c r="K344" i="7" s="1"/>
  <c r="J340" i="7"/>
  <c r="K340" i="7" s="1"/>
  <c r="H340" i="7"/>
  <c r="I340" i="7"/>
  <c r="H336" i="7"/>
  <c r="I336" i="7"/>
  <c r="J336" i="7"/>
  <c r="K336" i="7" s="1"/>
  <c r="I332" i="7"/>
  <c r="J332" i="7"/>
  <c r="K332" i="7" s="1"/>
  <c r="H332" i="7"/>
  <c r="J328" i="7"/>
  <c r="K328" i="7" s="1"/>
  <c r="H328" i="7"/>
  <c r="I328" i="7"/>
  <c r="H324" i="7"/>
  <c r="I324" i="7"/>
  <c r="J324" i="7"/>
  <c r="K324" i="7" s="1"/>
  <c r="J319" i="7"/>
  <c r="K319" i="7" s="1"/>
  <c r="H319" i="7"/>
  <c r="I319" i="7"/>
  <c r="H315" i="7"/>
  <c r="I315" i="7"/>
  <c r="J315" i="7"/>
  <c r="K315" i="7" s="1"/>
  <c r="I311" i="7"/>
  <c r="J311" i="7"/>
  <c r="K311" i="7" s="1"/>
  <c r="H311" i="7"/>
  <c r="H307" i="7"/>
  <c r="I307" i="7"/>
  <c r="J307" i="7"/>
  <c r="K307" i="7" s="1"/>
  <c r="H303" i="7"/>
  <c r="I303" i="7"/>
  <c r="J303" i="7"/>
  <c r="K303" i="7" s="1"/>
  <c r="H299" i="7"/>
  <c r="I299" i="7"/>
  <c r="J299" i="7"/>
  <c r="K299" i="7" s="1"/>
  <c r="I295" i="7"/>
  <c r="H295" i="7"/>
  <c r="J295" i="7"/>
  <c r="K295" i="7" s="1"/>
  <c r="H291" i="7"/>
  <c r="I291" i="7"/>
  <c r="J291" i="7"/>
  <c r="K291" i="7" s="1"/>
  <c r="J287" i="7"/>
  <c r="K287" i="7" s="1"/>
  <c r="H287" i="7"/>
  <c r="I287" i="7"/>
  <c r="H283" i="7"/>
  <c r="J283" i="7"/>
  <c r="K283" i="7" s="1"/>
  <c r="I283" i="7"/>
  <c r="I279" i="7"/>
  <c r="H279" i="7"/>
  <c r="J279" i="7"/>
  <c r="K279" i="7" s="1"/>
  <c r="H275" i="7"/>
  <c r="I275" i="7"/>
  <c r="J275" i="7"/>
  <c r="K275" i="7" s="1"/>
  <c r="I271" i="7"/>
  <c r="J271" i="7"/>
  <c r="K271" i="7" s="1"/>
  <c r="H271" i="7"/>
  <c r="H267" i="7"/>
  <c r="I267" i="7"/>
  <c r="J267" i="7"/>
  <c r="K267" i="7" s="1"/>
  <c r="H263" i="7"/>
  <c r="I263" i="7"/>
  <c r="J263" i="7"/>
  <c r="K263" i="7" s="1"/>
  <c r="J259" i="7"/>
  <c r="K259" i="7" s="1"/>
  <c r="H259" i="7"/>
  <c r="I259" i="7"/>
  <c r="H255" i="7"/>
  <c r="I255" i="7"/>
  <c r="J255" i="7"/>
  <c r="K255" i="7" s="1"/>
  <c r="I251" i="7"/>
  <c r="J251" i="7"/>
  <c r="K251" i="7" s="1"/>
  <c r="H251" i="7"/>
  <c r="J247" i="7"/>
  <c r="K247" i="7" s="1"/>
  <c r="H247" i="7"/>
  <c r="I247" i="7"/>
  <c r="H243" i="7"/>
  <c r="I243" i="7"/>
  <c r="J243" i="7"/>
  <c r="K243" i="7" s="1"/>
  <c r="H239" i="7"/>
  <c r="I239" i="7"/>
  <c r="J239" i="7"/>
  <c r="K239" i="7" s="1"/>
  <c r="H71" i="7"/>
  <c r="I71" i="7"/>
  <c r="J71" i="7"/>
  <c r="K71" i="7" s="1"/>
  <c r="H67" i="7"/>
  <c r="I67" i="7"/>
  <c r="J67" i="7"/>
  <c r="K67" i="7" s="1"/>
  <c r="H63" i="7"/>
  <c r="I63" i="7"/>
  <c r="J63" i="7"/>
  <c r="K63" i="7" s="1"/>
  <c r="H59" i="7"/>
  <c r="I59" i="7"/>
  <c r="J59" i="7"/>
  <c r="K59" i="7" s="1"/>
  <c r="J55" i="7"/>
  <c r="K55" i="7" s="1"/>
  <c r="H55" i="7"/>
  <c r="I55" i="7"/>
  <c r="I51" i="7"/>
  <c r="J51" i="7"/>
  <c r="K51" i="7" s="1"/>
  <c r="H51" i="7"/>
  <c r="H47" i="7"/>
  <c r="I47" i="7"/>
  <c r="J47" i="7"/>
  <c r="K47" i="7" s="1"/>
  <c r="H43" i="7"/>
  <c r="I43" i="7"/>
  <c r="J43" i="7"/>
  <c r="K43" i="7" s="1"/>
  <c r="J39" i="7"/>
  <c r="K39" i="7" s="1"/>
  <c r="H39" i="7"/>
  <c r="I39" i="7"/>
  <c r="I35" i="7"/>
  <c r="J35" i="7"/>
  <c r="K35" i="7" s="1"/>
  <c r="H35" i="7"/>
  <c r="H31" i="7"/>
  <c r="I31" i="7"/>
  <c r="J31" i="7"/>
  <c r="K31" i="7" s="1"/>
  <c r="H27" i="7"/>
  <c r="I27" i="7"/>
  <c r="J27" i="7"/>
  <c r="K27" i="7" s="1"/>
  <c r="J23" i="7"/>
  <c r="K23" i="7" s="1"/>
  <c r="H23" i="7"/>
  <c r="I23" i="7"/>
  <c r="I19" i="7"/>
  <c r="J19" i="7"/>
  <c r="K19" i="7" s="1"/>
  <c r="H19" i="7"/>
  <c r="H15" i="7"/>
  <c r="I15" i="7"/>
  <c r="J15" i="7"/>
  <c r="K15" i="7" s="1"/>
  <c r="I11" i="7"/>
  <c r="K11" i="7"/>
  <c r="H11" i="7"/>
  <c r="H73" i="7"/>
  <c r="I73" i="7"/>
  <c r="J73" i="7"/>
  <c r="K73" i="7" s="1"/>
  <c r="J57" i="7"/>
  <c r="K57" i="7" s="1"/>
  <c r="H57" i="7"/>
  <c r="I57" i="7"/>
  <c r="J41" i="7"/>
  <c r="K41" i="7" s="1"/>
  <c r="H41" i="7"/>
  <c r="I41" i="7"/>
  <c r="J25" i="7"/>
  <c r="K25" i="7" s="1"/>
  <c r="H25" i="7"/>
  <c r="I25" i="7"/>
  <c r="J410" i="7"/>
  <c r="K410" i="7" s="1"/>
  <c r="J398" i="7"/>
  <c r="K398" i="7" s="1"/>
  <c r="H411" i="7"/>
  <c r="I411" i="7"/>
  <c r="J411" i="7"/>
  <c r="K411" i="7" s="1"/>
  <c r="H403" i="7"/>
  <c r="I403" i="7"/>
  <c r="J403" i="7"/>
  <c r="K403" i="7" s="1"/>
  <c r="I391" i="7"/>
  <c r="J391" i="7"/>
  <c r="K391" i="7" s="1"/>
  <c r="H391" i="7"/>
  <c r="H356" i="7"/>
  <c r="I356" i="7"/>
  <c r="J356" i="7"/>
  <c r="K356" i="7" s="1"/>
  <c r="J393" i="7"/>
  <c r="K393" i="7" s="1"/>
  <c r="H393" i="7"/>
  <c r="H379" i="7"/>
  <c r="I379" i="7"/>
  <c r="J379" i="7"/>
  <c r="K379" i="7" s="1"/>
  <c r="I374" i="7"/>
  <c r="J374" i="7"/>
  <c r="K374" i="7" s="1"/>
  <c r="H374" i="7"/>
  <c r="H370" i="7"/>
  <c r="I370" i="7"/>
  <c r="J370" i="7"/>
  <c r="K370" i="7" s="1"/>
  <c r="I366" i="7"/>
  <c r="J366" i="7"/>
  <c r="K366" i="7" s="1"/>
  <c r="H366" i="7"/>
  <c r="H362" i="7"/>
  <c r="I362" i="7"/>
  <c r="J362" i="7"/>
  <c r="K362" i="7" s="1"/>
  <c r="I358" i="7"/>
  <c r="J358" i="7"/>
  <c r="K358" i="7" s="1"/>
  <c r="H358" i="7"/>
  <c r="H354" i="7"/>
  <c r="I354" i="7"/>
  <c r="J354" i="7"/>
  <c r="K354" i="7" s="1"/>
  <c r="I348" i="7"/>
  <c r="J348" i="7"/>
  <c r="K348" i="7" s="1"/>
  <c r="H348" i="7"/>
  <c r="H343" i="7"/>
  <c r="I343" i="7"/>
  <c r="J343" i="7"/>
  <c r="K343" i="7" s="1"/>
  <c r="I339" i="7"/>
  <c r="J339" i="7"/>
  <c r="K339" i="7" s="1"/>
  <c r="H339" i="7"/>
  <c r="J335" i="7"/>
  <c r="K335" i="7" s="1"/>
  <c r="H335" i="7"/>
  <c r="I335" i="7"/>
  <c r="H331" i="7"/>
  <c r="I331" i="7"/>
  <c r="J331" i="7"/>
  <c r="K331" i="7" s="1"/>
  <c r="I327" i="7"/>
  <c r="J327" i="7"/>
  <c r="K327" i="7" s="1"/>
  <c r="H327" i="7"/>
  <c r="H323" i="7"/>
  <c r="I323" i="7"/>
  <c r="J323" i="7"/>
  <c r="K323" i="7" s="1"/>
  <c r="I318" i="7"/>
  <c r="J318" i="7"/>
  <c r="K318" i="7" s="1"/>
  <c r="H318" i="7"/>
  <c r="I310" i="7"/>
  <c r="J310" i="7"/>
  <c r="K310" i="7" s="1"/>
  <c r="H310" i="7"/>
  <c r="H306" i="7"/>
  <c r="I306" i="7"/>
  <c r="J306" i="7"/>
  <c r="K306" i="7" s="1"/>
  <c r="H302" i="7"/>
  <c r="I302" i="7"/>
  <c r="J302" i="7"/>
  <c r="K302" i="7" s="1"/>
  <c r="J298" i="7"/>
  <c r="K298" i="7" s="1"/>
  <c r="H298" i="7"/>
  <c r="I298" i="7"/>
  <c r="I294" i="7"/>
  <c r="J294" i="7"/>
  <c r="K294" i="7" s="1"/>
  <c r="H294" i="7"/>
  <c r="H290" i="7"/>
  <c r="J290" i="7"/>
  <c r="K290" i="7" s="1"/>
  <c r="I290" i="7"/>
  <c r="J286" i="7"/>
  <c r="K286" i="7" s="1"/>
  <c r="I286" i="7"/>
  <c r="H286" i="7"/>
  <c r="H282" i="7"/>
  <c r="I282" i="7"/>
  <c r="J282" i="7"/>
  <c r="K282" i="7" s="1"/>
  <c r="J278" i="7"/>
  <c r="K278" i="7" s="1"/>
  <c r="H278" i="7"/>
  <c r="I278" i="7"/>
  <c r="H274" i="7"/>
  <c r="I274" i="7"/>
  <c r="J274" i="7"/>
  <c r="K274" i="7" s="1"/>
  <c r="I270" i="7"/>
  <c r="J270" i="7"/>
  <c r="K270" i="7" s="1"/>
  <c r="H270" i="7"/>
  <c r="J266" i="7"/>
  <c r="K266" i="7" s="1"/>
  <c r="H266" i="7"/>
  <c r="I266" i="7"/>
  <c r="H262" i="7"/>
  <c r="I262" i="7"/>
  <c r="J262" i="7"/>
  <c r="K262" i="7" s="1"/>
  <c r="J258" i="7"/>
  <c r="K258" i="7" s="1"/>
  <c r="H258" i="7"/>
  <c r="I258" i="7"/>
  <c r="H254" i="7"/>
  <c r="I254" i="7"/>
  <c r="J254" i="7"/>
  <c r="K254" i="7" s="1"/>
  <c r="H250" i="7"/>
  <c r="I250" i="7"/>
  <c r="J250" i="7"/>
  <c r="H70" i="7"/>
  <c r="I70" i="7"/>
  <c r="J70" i="7"/>
  <c r="K70" i="7" s="1"/>
  <c r="J66" i="7"/>
  <c r="K66" i="7" s="1"/>
  <c r="H66" i="7"/>
  <c r="I66" i="7"/>
  <c r="H62" i="7"/>
  <c r="I62" i="7"/>
  <c r="J62" i="7"/>
  <c r="K62" i="7" s="1"/>
  <c r="J58" i="7"/>
  <c r="K58" i="7" s="1"/>
  <c r="H58" i="7"/>
  <c r="I58" i="7"/>
  <c r="I54" i="7"/>
  <c r="J54" i="7"/>
  <c r="K54" i="7" s="1"/>
  <c r="H54" i="7"/>
  <c r="H50" i="7"/>
  <c r="I50" i="7"/>
  <c r="J50" i="7"/>
  <c r="K50" i="7" s="1"/>
  <c r="H46" i="7"/>
  <c r="I46" i="7"/>
  <c r="J46" i="7"/>
  <c r="K46" i="7" s="1"/>
  <c r="J42" i="7"/>
  <c r="K42" i="7" s="1"/>
  <c r="H42" i="7"/>
  <c r="I42" i="7"/>
  <c r="I38" i="7"/>
  <c r="J38" i="7"/>
  <c r="K38" i="7" s="1"/>
  <c r="H38" i="7"/>
  <c r="H34" i="7"/>
  <c r="I34" i="7"/>
  <c r="J34" i="7"/>
  <c r="K34" i="7" s="1"/>
  <c r="H30" i="7"/>
  <c r="I30" i="7"/>
  <c r="J30" i="7"/>
  <c r="K30" i="7" s="1"/>
  <c r="J26" i="7"/>
  <c r="K26" i="7" s="1"/>
  <c r="H26" i="7"/>
  <c r="I26" i="7"/>
  <c r="I22" i="7"/>
  <c r="J22" i="7"/>
  <c r="K22" i="7" s="1"/>
  <c r="H22" i="7"/>
  <c r="H18" i="7"/>
  <c r="I18" i="7"/>
  <c r="J18" i="7"/>
  <c r="K18" i="7" s="1"/>
  <c r="I14" i="7"/>
  <c r="J14" i="7"/>
  <c r="K14" i="7" s="1"/>
  <c r="H14" i="7"/>
  <c r="H69" i="7"/>
  <c r="I69" i="7"/>
  <c r="J69" i="7"/>
  <c r="K69" i="7" s="1"/>
  <c r="I53" i="7"/>
  <c r="J53" i="7"/>
  <c r="K53" i="7" s="1"/>
  <c r="H53" i="7"/>
  <c r="I37" i="7"/>
  <c r="J37" i="7"/>
  <c r="K37" i="7" s="1"/>
  <c r="H37" i="7"/>
  <c r="I21" i="7"/>
  <c r="J21" i="7"/>
  <c r="H21" i="7"/>
  <c r="J415" i="7"/>
  <c r="K415" i="7" s="1"/>
  <c r="H399" i="7"/>
  <c r="I399" i="7"/>
  <c r="J376" i="7"/>
  <c r="K376" i="7" s="1"/>
  <c r="H376" i="7"/>
  <c r="I376" i="7"/>
  <c r="I412" i="7"/>
  <c r="J412" i="7"/>
  <c r="K412" i="7" s="1"/>
  <c r="J408" i="7"/>
  <c r="K408" i="7" s="1"/>
  <c r="H408" i="7"/>
  <c r="H404" i="7"/>
  <c r="I404" i="7"/>
  <c r="J404" i="7"/>
  <c r="K404" i="7" s="1"/>
  <c r="H400" i="7"/>
  <c r="I400" i="7"/>
  <c r="J400" i="7"/>
  <c r="K400" i="7" s="1"/>
  <c r="H396" i="7"/>
  <c r="I396" i="7"/>
  <c r="J396" i="7"/>
  <c r="K396" i="7" s="1"/>
  <c r="J392" i="7"/>
  <c r="K392" i="7" s="1"/>
  <c r="H392" i="7"/>
  <c r="I392" i="7"/>
  <c r="I388" i="7"/>
  <c r="J388" i="7"/>
  <c r="K388" i="7" s="1"/>
  <c r="H388" i="7"/>
  <c r="H384" i="7"/>
  <c r="I384" i="7"/>
  <c r="J384" i="7"/>
  <c r="K384" i="7" s="1"/>
  <c r="H346" i="7"/>
  <c r="I346" i="7"/>
  <c r="J346" i="7"/>
  <c r="K346" i="7" s="1"/>
  <c r="H342" i="7"/>
  <c r="I342" i="7"/>
  <c r="J342" i="7"/>
  <c r="K342" i="7" s="1"/>
  <c r="H338" i="7"/>
  <c r="I338" i="7"/>
  <c r="J338" i="7"/>
  <c r="K338" i="7" s="1"/>
  <c r="I334" i="7"/>
  <c r="J334" i="7"/>
  <c r="K334" i="7" s="1"/>
  <c r="H334" i="7"/>
  <c r="H330" i="7"/>
  <c r="I330" i="7"/>
  <c r="J330" i="7"/>
  <c r="K330" i="7" s="1"/>
  <c r="I326" i="7"/>
  <c r="J326" i="7"/>
  <c r="K326" i="7" s="1"/>
  <c r="H326" i="7"/>
  <c r="J321" i="7"/>
  <c r="K321" i="7" s="1"/>
  <c r="H321" i="7"/>
  <c r="J305" i="7"/>
  <c r="K305" i="7" s="1"/>
  <c r="I305" i="7"/>
  <c r="J65" i="7"/>
  <c r="K65" i="7" s="1"/>
  <c r="H65" i="7"/>
  <c r="I65" i="7"/>
  <c r="H49" i="7"/>
  <c r="I49" i="7"/>
  <c r="J49" i="7"/>
  <c r="K49" i="7" s="1"/>
  <c r="H33" i="7"/>
  <c r="I33" i="7"/>
  <c r="J33" i="7"/>
  <c r="K33" i="7" s="1"/>
  <c r="I414" i="7"/>
  <c r="I407" i="7"/>
  <c r="J407" i="7"/>
  <c r="K407" i="7" s="1"/>
  <c r="I387" i="7"/>
  <c r="J387" i="7"/>
  <c r="K387" i="7" s="1"/>
  <c r="H387" i="7"/>
  <c r="H383" i="7"/>
  <c r="I383" i="7"/>
  <c r="J383" i="7"/>
  <c r="K383" i="7" s="1"/>
  <c r="I372" i="7"/>
  <c r="J372" i="7"/>
  <c r="K372" i="7" s="1"/>
  <c r="H372" i="7"/>
  <c r="H368" i="7"/>
  <c r="I368" i="7"/>
  <c r="J368" i="7"/>
  <c r="K368" i="7" s="1"/>
  <c r="H360" i="7"/>
  <c r="I360" i="7"/>
  <c r="J360" i="7"/>
  <c r="K360" i="7" s="1"/>
  <c r="H320" i="7"/>
  <c r="I320" i="7"/>
  <c r="J320" i="7"/>
  <c r="K320" i="7" s="1"/>
  <c r="H316" i="7"/>
  <c r="I316" i="7"/>
  <c r="J316" i="7"/>
  <c r="K316" i="7" s="1"/>
  <c r="J312" i="7"/>
  <c r="K312" i="7" s="1"/>
  <c r="H312" i="7"/>
  <c r="I312" i="7"/>
  <c r="I308" i="7"/>
  <c r="J308" i="7"/>
  <c r="K308" i="7" s="1"/>
  <c r="H308" i="7"/>
  <c r="H304" i="7"/>
  <c r="I304" i="7"/>
  <c r="J304" i="7"/>
  <c r="K304" i="7" s="1"/>
  <c r="I300" i="7"/>
  <c r="J300" i="7"/>
  <c r="K300" i="7" s="1"/>
  <c r="H300" i="7"/>
  <c r="J296" i="7"/>
  <c r="K296" i="7" s="1"/>
  <c r="H296" i="7"/>
  <c r="I296" i="7"/>
  <c r="I292" i="7"/>
  <c r="H292" i="7"/>
  <c r="J292" i="7"/>
  <c r="K292" i="7" s="1"/>
  <c r="H288" i="7"/>
  <c r="I288" i="7"/>
  <c r="J288" i="7"/>
  <c r="K288" i="7" s="1"/>
  <c r="I284" i="7"/>
  <c r="H284" i="7"/>
  <c r="J284" i="7"/>
  <c r="K284" i="7" s="1"/>
  <c r="J280" i="7"/>
  <c r="K280" i="7" s="1"/>
  <c r="H280" i="7"/>
  <c r="I280" i="7"/>
  <c r="I276" i="7"/>
  <c r="J276" i="7"/>
  <c r="K276" i="7" s="1"/>
  <c r="H276" i="7"/>
  <c r="J272" i="7"/>
  <c r="K272" i="7" s="1"/>
  <c r="H272" i="7"/>
  <c r="I272" i="7"/>
  <c r="H268" i="7"/>
  <c r="I268" i="7"/>
  <c r="J268" i="7"/>
  <c r="K268" i="7" s="1"/>
  <c r="I264" i="7"/>
  <c r="J264" i="7"/>
  <c r="K264" i="7" s="1"/>
  <c r="H264" i="7"/>
  <c r="H260" i="7"/>
  <c r="I260" i="7"/>
  <c r="J260" i="7"/>
  <c r="K260" i="7" s="1"/>
  <c r="I256" i="7"/>
  <c r="J256" i="7"/>
  <c r="K256" i="7" s="1"/>
  <c r="H256" i="7"/>
  <c r="J252" i="7"/>
  <c r="K252" i="7" s="1"/>
  <c r="H252" i="7"/>
  <c r="I252" i="7"/>
  <c r="H248" i="7"/>
  <c r="I248" i="7"/>
  <c r="J248" i="7"/>
  <c r="K248" i="7" s="1"/>
  <c r="I244" i="7"/>
  <c r="J244" i="7"/>
  <c r="K244" i="7" s="1"/>
  <c r="H244" i="7"/>
  <c r="H240" i="7"/>
  <c r="I240" i="7"/>
  <c r="J240" i="7"/>
  <c r="K240" i="7" s="1"/>
  <c r="H236" i="7"/>
  <c r="I236" i="7"/>
  <c r="J236" i="7"/>
  <c r="K236" i="7" s="1"/>
  <c r="H232" i="7"/>
  <c r="I232" i="7"/>
  <c r="J232" i="7"/>
  <c r="K232" i="7" s="1"/>
  <c r="I228" i="7"/>
  <c r="J228" i="7"/>
  <c r="K228" i="7" s="1"/>
  <c r="H228" i="7"/>
  <c r="H224" i="7"/>
  <c r="I224" i="7"/>
  <c r="J224" i="7"/>
  <c r="K224" i="7" s="1"/>
  <c r="I220" i="7"/>
  <c r="J220" i="7"/>
  <c r="K220" i="7" s="1"/>
  <c r="H220" i="7"/>
  <c r="H215" i="7"/>
  <c r="I215" i="7"/>
  <c r="J215" i="7"/>
  <c r="K215" i="7" s="1"/>
  <c r="I211" i="7"/>
  <c r="J211" i="7"/>
  <c r="K211" i="7" s="1"/>
  <c r="H211" i="7"/>
  <c r="J204" i="7"/>
  <c r="K204" i="7" s="1"/>
  <c r="H204" i="7"/>
  <c r="I204" i="7"/>
  <c r="H200" i="7"/>
  <c r="I200" i="7"/>
  <c r="J200" i="7"/>
  <c r="K200" i="7" s="1"/>
  <c r="J196" i="7"/>
  <c r="K196" i="7" s="1"/>
  <c r="I196" i="7"/>
  <c r="H196" i="7"/>
  <c r="H192" i="7"/>
  <c r="I192" i="7"/>
  <c r="J192" i="7"/>
  <c r="K192" i="7" s="1"/>
  <c r="I187" i="7"/>
  <c r="J187" i="7"/>
  <c r="K187" i="7" s="1"/>
  <c r="H187" i="7"/>
  <c r="H183" i="7"/>
  <c r="J183" i="7"/>
  <c r="K183" i="7" s="1"/>
  <c r="I183" i="7"/>
  <c r="I179" i="7"/>
  <c r="J179" i="7"/>
  <c r="K179" i="7" s="1"/>
  <c r="H179" i="7"/>
  <c r="H175" i="7"/>
  <c r="I175" i="7"/>
  <c r="J175" i="7"/>
  <c r="K175" i="7" s="1"/>
  <c r="I171" i="7"/>
  <c r="J171" i="7"/>
  <c r="K171" i="7" s="1"/>
  <c r="H171" i="7"/>
  <c r="J166" i="7"/>
  <c r="K166" i="7" s="1"/>
  <c r="H166" i="7"/>
  <c r="I166" i="7"/>
  <c r="H162" i="7"/>
  <c r="I162" i="7"/>
  <c r="J162" i="7"/>
  <c r="K162" i="7" s="1"/>
  <c r="J158" i="7"/>
  <c r="K158" i="7" s="1"/>
  <c r="I158" i="7"/>
  <c r="H158" i="7"/>
  <c r="J144" i="7"/>
  <c r="K144" i="7" s="1"/>
  <c r="H144" i="7"/>
  <c r="I144" i="7"/>
  <c r="H140" i="7"/>
  <c r="I140" i="7"/>
  <c r="J140" i="7"/>
  <c r="K140" i="7" s="1"/>
  <c r="I136" i="7"/>
  <c r="J136" i="7"/>
  <c r="K136" i="7" s="1"/>
  <c r="H136" i="7"/>
  <c r="H132" i="7"/>
  <c r="I132" i="7"/>
  <c r="J132" i="7"/>
  <c r="K132" i="7" s="1"/>
  <c r="H128" i="7"/>
  <c r="I128" i="7"/>
  <c r="J128" i="7"/>
  <c r="K128" i="7" s="1"/>
  <c r="H124" i="7"/>
  <c r="I124" i="7"/>
  <c r="J124" i="7"/>
  <c r="K124" i="7" s="1"/>
  <c r="I120" i="7"/>
  <c r="J120" i="7"/>
  <c r="K120" i="7" s="1"/>
  <c r="H120" i="7"/>
  <c r="H116" i="7"/>
  <c r="I116" i="7"/>
  <c r="J116" i="7"/>
  <c r="K116" i="7" s="1"/>
  <c r="H112" i="7"/>
  <c r="I112" i="7"/>
  <c r="J112" i="7"/>
  <c r="K112" i="7" s="1"/>
  <c r="J108" i="7"/>
  <c r="K108" i="7" s="1"/>
  <c r="H108" i="7"/>
  <c r="I108" i="7"/>
  <c r="H104" i="7"/>
  <c r="I104" i="7"/>
  <c r="J104" i="7"/>
  <c r="K104" i="7" s="1"/>
  <c r="I100" i="7"/>
  <c r="J100" i="7"/>
  <c r="K100" i="7" s="1"/>
  <c r="H100" i="7"/>
  <c r="J96" i="7"/>
  <c r="K96" i="7" s="1"/>
  <c r="H96" i="7"/>
  <c r="I96" i="7"/>
  <c r="H92" i="7"/>
  <c r="I92" i="7"/>
  <c r="J92" i="7"/>
  <c r="K92" i="7" s="1"/>
  <c r="I88" i="7"/>
  <c r="J88" i="7"/>
  <c r="K88" i="7" s="1"/>
  <c r="H88" i="7"/>
  <c r="H80" i="7"/>
  <c r="I80" i="7"/>
  <c r="J80" i="7"/>
  <c r="K80" i="7" s="1"/>
  <c r="J76" i="7"/>
  <c r="K76" i="7" s="1"/>
  <c r="H76" i="7"/>
  <c r="I76" i="7"/>
  <c r="I72" i="7"/>
  <c r="J72" i="7"/>
  <c r="K72" i="7" s="1"/>
  <c r="H72" i="7"/>
  <c r="H68" i="7"/>
  <c r="I68" i="7"/>
  <c r="J68" i="7"/>
  <c r="K68" i="7" s="1"/>
  <c r="I64" i="7"/>
  <c r="H64" i="7"/>
  <c r="J64" i="7"/>
  <c r="K64" i="7" s="1"/>
  <c r="H60" i="7"/>
  <c r="I60" i="7"/>
  <c r="J60" i="7"/>
  <c r="K60" i="7" s="1"/>
  <c r="H56" i="7"/>
  <c r="I56" i="7"/>
  <c r="J56" i="7"/>
  <c r="K56" i="7" s="1"/>
  <c r="J52" i="7"/>
  <c r="K52" i="7" s="1"/>
  <c r="H52" i="7"/>
  <c r="I52" i="7"/>
  <c r="I48" i="7"/>
  <c r="J48" i="7"/>
  <c r="K48" i="7" s="1"/>
  <c r="H48" i="7"/>
  <c r="H44" i="7"/>
  <c r="I44" i="7"/>
  <c r="J44" i="7"/>
  <c r="K44" i="7" s="1"/>
  <c r="H40" i="7"/>
  <c r="I40" i="7"/>
  <c r="J40" i="7"/>
  <c r="K40" i="7" s="1"/>
  <c r="J36" i="7"/>
  <c r="K36" i="7" s="1"/>
  <c r="H36" i="7"/>
  <c r="I36" i="7"/>
  <c r="I32" i="7"/>
  <c r="J32" i="7"/>
  <c r="K32" i="7" s="1"/>
  <c r="H32" i="7"/>
  <c r="H28" i="7"/>
  <c r="I28" i="7"/>
  <c r="J28" i="7"/>
  <c r="K28" i="7" s="1"/>
  <c r="H24" i="7"/>
  <c r="I24" i="7"/>
  <c r="J24" i="7"/>
  <c r="K24" i="7" s="1"/>
  <c r="J20" i="7"/>
  <c r="K20" i="7" s="1"/>
  <c r="H20" i="7"/>
  <c r="I20" i="7"/>
  <c r="I16" i="7"/>
  <c r="J16" i="7"/>
  <c r="K16" i="7" s="1"/>
  <c r="H16" i="7"/>
  <c r="J12" i="7"/>
  <c r="K12" i="7" s="1"/>
  <c r="H12" i="7"/>
  <c r="I12" i="7"/>
  <c r="J61" i="7"/>
  <c r="K61" i="7" s="1"/>
  <c r="H61" i="7"/>
  <c r="I61" i="7"/>
  <c r="H45" i="7"/>
  <c r="I45" i="7"/>
  <c r="J45" i="7"/>
  <c r="K45" i="7" s="1"/>
  <c r="H29" i="7"/>
  <c r="I29" i="7"/>
  <c r="J29" i="7"/>
  <c r="K29" i="7" s="1"/>
  <c r="I13" i="7"/>
  <c r="J13" i="7"/>
  <c r="H13" i="7"/>
  <c r="H412" i="7"/>
  <c r="H406" i="7"/>
  <c r="J399" i="7"/>
  <c r="K399" i="7" s="1"/>
  <c r="H235" i="7"/>
  <c r="I235" i="7"/>
  <c r="J235" i="7"/>
  <c r="K235" i="7" s="1"/>
  <c r="J231" i="7"/>
  <c r="K231" i="7" s="1"/>
  <c r="H231" i="7"/>
  <c r="H227" i="7"/>
  <c r="I227" i="7"/>
  <c r="J227" i="7"/>
  <c r="K227" i="7" s="1"/>
  <c r="J223" i="7"/>
  <c r="K223" i="7" s="1"/>
  <c r="H223" i="7"/>
  <c r="I223" i="7"/>
  <c r="H218" i="7"/>
  <c r="I218" i="7"/>
  <c r="J218" i="7"/>
  <c r="K218" i="7" s="1"/>
  <c r="J214" i="7"/>
  <c r="K214" i="7" s="1"/>
  <c r="H214" i="7"/>
  <c r="I203" i="7"/>
  <c r="J203" i="7"/>
  <c r="K203" i="7" s="1"/>
  <c r="H203" i="7"/>
  <c r="H199" i="7"/>
  <c r="J199" i="7"/>
  <c r="K199" i="7" s="1"/>
  <c r="I195" i="7"/>
  <c r="J195" i="7"/>
  <c r="K195" i="7" s="1"/>
  <c r="H195" i="7"/>
  <c r="H191" i="7"/>
  <c r="I191" i="7"/>
  <c r="J191" i="7"/>
  <c r="K191" i="7" s="1"/>
  <c r="H186" i="7"/>
  <c r="I186" i="7"/>
  <c r="J182" i="7"/>
  <c r="K182" i="7" s="1"/>
  <c r="H182" i="7"/>
  <c r="I182" i="7"/>
  <c r="H178" i="7"/>
  <c r="I178" i="7"/>
  <c r="J178" i="7"/>
  <c r="K178" i="7" s="1"/>
  <c r="I170" i="7"/>
  <c r="J170" i="7"/>
  <c r="K170" i="7" s="1"/>
  <c r="H170" i="7"/>
  <c r="H152" i="7"/>
  <c r="J152" i="7"/>
  <c r="K152" i="7" s="1"/>
  <c r="I148" i="7"/>
  <c r="J148" i="7"/>
  <c r="K148" i="7" s="1"/>
  <c r="H148" i="7"/>
  <c r="I143" i="7"/>
  <c r="J143" i="7"/>
  <c r="K143" i="7" s="1"/>
  <c r="H139" i="7"/>
  <c r="I139" i="7"/>
  <c r="H135" i="7"/>
  <c r="I135" i="7"/>
  <c r="J135" i="7"/>
  <c r="K135" i="7" s="1"/>
  <c r="J131" i="7"/>
  <c r="K131" i="7" s="1"/>
  <c r="H131" i="7"/>
  <c r="I131" i="7"/>
  <c r="H127" i="7"/>
  <c r="I127" i="7"/>
  <c r="J127" i="7"/>
  <c r="K127" i="7" s="1"/>
  <c r="J123" i="7"/>
  <c r="K123" i="7" s="1"/>
  <c r="H123" i="7"/>
  <c r="H119" i="7"/>
  <c r="I119" i="7"/>
  <c r="J119" i="7"/>
  <c r="K119" i="7" s="1"/>
  <c r="J115" i="7"/>
  <c r="K115" i="7" s="1"/>
  <c r="H115" i="7"/>
  <c r="I115" i="7"/>
  <c r="H111" i="7"/>
  <c r="I111" i="7"/>
  <c r="J111" i="7"/>
  <c r="K111" i="7" s="1"/>
  <c r="I107" i="7"/>
  <c r="J107" i="7"/>
  <c r="K107" i="7" s="1"/>
  <c r="J103" i="7"/>
  <c r="K103" i="7" s="1"/>
  <c r="H103" i="7"/>
  <c r="H99" i="7"/>
  <c r="I99" i="7"/>
  <c r="J99" i="7"/>
  <c r="K99" i="7" s="1"/>
  <c r="I95" i="7"/>
  <c r="J95" i="7"/>
  <c r="K95" i="7" s="1"/>
  <c r="H95" i="7"/>
  <c r="H91" i="7"/>
  <c r="I91" i="7"/>
  <c r="J91" i="7"/>
  <c r="K91" i="7" s="1"/>
  <c r="H87" i="7"/>
  <c r="I87" i="7"/>
  <c r="J87" i="7"/>
  <c r="K87" i="7" s="1"/>
  <c r="J83" i="7"/>
  <c r="K83" i="7" s="1"/>
  <c r="H83" i="7"/>
  <c r="H79" i="7"/>
  <c r="I79" i="7"/>
  <c r="I75" i="7"/>
  <c r="J75" i="7"/>
  <c r="K75" i="7" s="1"/>
  <c r="H75" i="7"/>
  <c r="I231" i="7"/>
  <c r="I214" i="7"/>
  <c r="H143" i="7"/>
  <c r="I103" i="7"/>
  <c r="J246" i="7"/>
  <c r="K246" i="7" s="1"/>
  <c r="H246" i="7"/>
  <c r="H242" i="7"/>
  <c r="I242" i="7"/>
  <c r="H238" i="7"/>
  <c r="I238" i="7"/>
  <c r="J238" i="7"/>
  <c r="K238" i="7" s="1"/>
  <c r="H234" i="7"/>
  <c r="I234" i="7"/>
  <c r="H226" i="7"/>
  <c r="I226" i="7"/>
  <c r="J226" i="7"/>
  <c r="K226" i="7" s="1"/>
  <c r="I222" i="7"/>
  <c r="J222" i="7"/>
  <c r="K222" i="7" s="1"/>
  <c r="J206" i="7"/>
  <c r="K206" i="7" s="1"/>
  <c r="I206" i="7"/>
  <c r="J198" i="7"/>
  <c r="K198" i="7" s="1"/>
  <c r="H198" i="7"/>
  <c r="I198" i="7"/>
  <c r="H194" i="7"/>
  <c r="I194" i="7"/>
  <c r="J194" i="7"/>
  <c r="K194" i="7" s="1"/>
  <c r="J190" i="7"/>
  <c r="K190" i="7" s="1"/>
  <c r="I190" i="7"/>
  <c r="H168" i="7"/>
  <c r="I168" i="7"/>
  <c r="J168" i="7"/>
  <c r="K168" i="7" s="1"/>
  <c r="J164" i="7"/>
  <c r="K164" i="7" s="1"/>
  <c r="I164" i="7"/>
  <c r="H160" i="7"/>
  <c r="I160" i="7"/>
  <c r="J156" i="7"/>
  <c r="K156" i="7" s="1"/>
  <c r="H156" i="7"/>
  <c r="I156" i="7"/>
  <c r="J151" i="7"/>
  <c r="K151" i="7" s="1"/>
  <c r="H151" i="7"/>
  <c r="I151" i="7"/>
  <c r="H147" i="7"/>
  <c r="I147" i="7"/>
  <c r="J147" i="7"/>
  <c r="K147" i="7" s="1"/>
  <c r="H142" i="7"/>
  <c r="I142" i="7"/>
  <c r="J142" i="7"/>
  <c r="K142" i="7" s="1"/>
  <c r="J138" i="7"/>
  <c r="K138" i="7" s="1"/>
  <c r="H138" i="7"/>
  <c r="I138" i="7"/>
  <c r="I130" i="7"/>
  <c r="J130" i="7"/>
  <c r="K130" i="7" s="1"/>
  <c r="J126" i="7"/>
  <c r="K126" i="7" s="1"/>
  <c r="H126" i="7"/>
  <c r="I122" i="7"/>
  <c r="J122" i="7"/>
  <c r="K122" i="7" s="1"/>
  <c r="H122" i="7"/>
  <c r="H118" i="7"/>
  <c r="I118" i="7"/>
  <c r="J118" i="7"/>
  <c r="K118" i="7" s="1"/>
  <c r="I114" i="7"/>
  <c r="J114" i="7"/>
  <c r="K114" i="7" s="1"/>
  <c r="J110" i="7"/>
  <c r="K110" i="7" s="1"/>
  <c r="H110" i="7"/>
  <c r="H106" i="7"/>
  <c r="I106" i="7"/>
  <c r="J106" i="7"/>
  <c r="K106" i="7" s="1"/>
  <c r="I102" i="7"/>
  <c r="J102" i="7"/>
  <c r="K102" i="7" s="1"/>
  <c r="H102" i="7"/>
  <c r="H94" i="7"/>
  <c r="I94" i="7"/>
  <c r="J94" i="7"/>
  <c r="K94" i="7" s="1"/>
  <c r="H86" i="7"/>
  <c r="I86" i="7"/>
  <c r="I82" i="7"/>
  <c r="J82" i="7"/>
  <c r="K82" i="7" s="1"/>
  <c r="H82" i="7"/>
  <c r="J78" i="7"/>
  <c r="K78" i="7" s="1"/>
  <c r="H78" i="7"/>
  <c r="I78" i="7"/>
  <c r="H74" i="7"/>
  <c r="I74" i="7"/>
  <c r="J74" i="7"/>
  <c r="K74" i="7" s="1"/>
  <c r="I246" i="7"/>
  <c r="H190" i="7"/>
  <c r="H164" i="7"/>
  <c r="J139" i="7"/>
  <c r="K139" i="7" s="1"/>
  <c r="I126" i="7"/>
  <c r="H114" i="7"/>
  <c r="J86" i="7"/>
  <c r="K86" i="7" s="1"/>
  <c r="H216" i="7"/>
  <c r="I216" i="7"/>
  <c r="J216" i="7"/>
  <c r="K216" i="7" s="1"/>
  <c r="J212" i="7"/>
  <c r="K212" i="7" s="1"/>
  <c r="H212" i="7"/>
  <c r="I212" i="7"/>
  <c r="J188" i="7"/>
  <c r="K188" i="7" s="1"/>
  <c r="H188" i="7"/>
  <c r="I188" i="7"/>
  <c r="H184" i="7"/>
  <c r="I184" i="7"/>
  <c r="J184" i="7"/>
  <c r="K184" i="7" s="1"/>
  <c r="J180" i="7"/>
  <c r="K180" i="7" s="1"/>
  <c r="I180" i="7"/>
  <c r="H176" i="7"/>
  <c r="I176" i="7"/>
  <c r="J172" i="7"/>
  <c r="K172" i="7" s="1"/>
  <c r="H172" i="7"/>
  <c r="I172" i="7"/>
  <c r="H167" i="7"/>
  <c r="J167" i="7"/>
  <c r="K167" i="7" s="1"/>
  <c r="I163" i="7"/>
  <c r="J163" i="7"/>
  <c r="K163" i="7" s="1"/>
  <c r="H163" i="7"/>
  <c r="H159" i="7"/>
  <c r="I159" i="7"/>
  <c r="J159" i="7"/>
  <c r="K159" i="7" s="1"/>
  <c r="H154" i="7"/>
  <c r="I154" i="7"/>
  <c r="J154" i="7"/>
  <c r="K154" i="7" s="1"/>
  <c r="I150" i="7"/>
  <c r="J150" i="7"/>
  <c r="K150" i="7" s="1"/>
  <c r="H150" i="7"/>
  <c r="I199" i="7"/>
  <c r="J186" i="7"/>
  <c r="K186" i="7" s="1"/>
  <c r="J160" i="7"/>
  <c r="K160" i="7" s="1"/>
  <c r="I123" i="7"/>
  <c r="I110" i="7"/>
  <c r="I83" i="7"/>
  <c r="H401" i="7"/>
  <c r="I401" i="7"/>
  <c r="H385" i="7"/>
  <c r="I385" i="7"/>
  <c r="H381" i="7"/>
  <c r="I381" i="7"/>
  <c r="J373" i="7"/>
  <c r="K373" i="7" s="1"/>
  <c r="H369" i="7"/>
  <c r="I369" i="7"/>
  <c r="H361" i="7"/>
  <c r="I361" i="7"/>
  <c r="I345" i="7"/>
  <c r="J345" i="7"/>
  <c r="K345" i="7" s="1"/>
  <c r="H337" i="7"/>
  <c r="I337" i="7"/>
  <c r="H329" i="7"/>
  <c r="I329" i="7"/>
  <c r="H325" i="7"/>
  <c r="I317" i="7"/>
  <c r="J317" i="7"/>
  <c r="K317" i="7" s="1"/>
  <c r="H297" i="7"/>
  <c r="I297" i="7"/>
  <c r="H293" i="7"/>
  <c r="I285" i="7"/>
  <c r="J285" i="7"/>
  <c r="K285" i="7" s="1"/>
  <c r="I277" i="7"/>
  <c r="J277" i="7"/>
  <c r="K277" i="7" s="1"/>
  <c r="I269" i="7"/>
  <c r="J269" i="7"/>
  <c r="K269" i="7" s="1"/>
  <c r="H261" i="7"/>
  <c r="I253" i="7"/>
  <c r="H253" i="7"/>
  <c r="I245" i="7"/>
  <c r="J245" i="7"/>
  <c r="K245" i="7" s="1"/>
  <c r="J237" i="7"/>
  <c r="K237" i="7" s="1"/>
  <c r="H237" i="7"/>
  <c r="J229" i="7"/>
  <c r="K229" i="7" s="1"/>
  <c r="H229" i="7"/>
  <c r="I229" i="7"/>
  <c r="J221" i="7"/>
  <c r="K221" i="7" s="1"/>
  <c r="H221" i="7"/>
  <c r="I221" i="7"/>
  <c r="J213" i="7"/>
  <c r="K213" i="7" s="1"/>
  <c r="H213" i="7"/>
  <c r="I213" i="7"/>
  <c r="J205" i="7"/>
  <c r="K205" i="7" s="1"/>
  <c r="H205" i="7"/>
  <c r="I205" i="7"/>
  <c r="J197" i="7"/>
  <c r="K197" i="7" s="1"/>
  <c r="H197" i="7"/>
  <c r="I197" i="7"/>
  <c r="H189" i="7"/>
  <c r="I189" i="7"/>
  <c r="J189" i="7"/>
  <c r="K189" i="7" s="1"/>
  <c r="H181" i="7"/>
  <c r="I181" i="7"/>
  <c r="J181" i="7"/>
  <c r="K181" i="7" s="1"/>
  <c r="I173" i="7"/>
  <c r="J173" i="7"/>
  <c r="K173" i="7" s="1"/>
  <c r="H165" i="7"/>
  <c r="I165" i="7"/>
  <c r="J165" i="7"/>
  <c r="K165" i="7" s="1"/>
  <c r="I157" i="7"/>
  <c r="J157" i="7"/>
  <c r="K157" i="7" s="1"/>
  <c r="H157" i="7"/>
  <c r="H149" i="7"/>
  <c r="I149" i="7"/>
  <c r="I141" i="7"/>
  <c r="J141" i="7"/>
  <c r="K141" i="7" s="1"/>
  <c r="H141" i="7"/>
  <c r="H133" i="7"/>
  <c r="I133" i="7"/>
  <c r="J133" i="7"/>
  <c r="K133" i="7" s="1"/>
  <c r="I125" i="7"/>
  <c r="J125" i="7"/>
  <c r="K125" i="7" s="1"/>
  <c r="H117" i="7"/>
  <c r="I117" i="7"/>
  <c r="J117" i="7"/>
  <c r="K117" i="7" s="1"/>
  <c r="H105" i="7"/>
  <c r="I105" i="7"/>
  <c r="J105" i="7"/>
  <c r="K105" i="7" s="1"/>
  <c r="J97" i="7"/>
  <c r="K97" i="7" s="1"/>
  <c r="H97" i="7"/>
  <c r="H89" i="7"/>
  <c r="I89" i="7"/>
  <c r="J89" i="7"/>
  <c r="K89" i="7" s="1"/>
  <c r="I409" i="7"/>
  <c r="I365" i="7"/>
  <c r="H345" i="7"/>
  <c r="J337" i="7"/>
  <c r="K337" i="7" s="1"/>
  <c r="H305" i="7"/>
  <c r="I293" i="7"/>
  <c r="I289" i="7"/>
  <c r="H245" i="7"/>
  <c r="J149" i="7"/>
  <c r="K149" i="7" s="1"/>
  <c r="I97" i="7"/>
  <c r="H409" i="7"/>
  <c r="J385" i="7"/>
  <c r="K385" i="7" s="1"/>
  <c r="I377" i="7"/>
  <c r="H373" i="7"/>
  <c r="J369" i="7"/>
  <c r="K369" i="7" s="1"/>
  <c r="H365" i="7"/>
  <c r="J361" i="7"/>
  <c r="K361" i="7" s="1"/>
  <c r="I349" i="7"/>
  <c r="I341" i="7"/>
  <c r="J325" i="7"/>
  <c r="K325" i="7" s="1"/>
  <c r="H289" i="7"/>
  <c r="H277" i="7"/>
  <c r="J261" i="7"/>
  <c r="K261" i="7" s="1"/>
  <c r="J253" i="7"/>
  <c r="K253" i="7" s="1"/>
  <c r="H173" i="7"/>
  <c r="K242" i="7"/>
  <c r="H413" i="7"/>
  <c r="I413" i="7"/>
  <c r="H405" i="7"/>
  <c r="I405" i="7"/>
  <c r="J397" i="7"/>
  <c r="K397" i="7" s="1"/>
  <c r="H389" i="7"/>
  <c r="I389" i="7"/>
  <c r="H357" i="7"/>
  <c r="I333" i="7"/>
  <c r="J333" i="7"/>
  <c r="K333" i="7" s="1"/>
  <c r="H313" i="7"/>
  <c r="I313" i="7"/>
  <c r="H309" i="7"/>
  <c r="I301" i="7"/>
  <c r="J301" i="7"/>
  <c r="K301" i="7" s="1"/>
  <c r="H281" i="7"/>
  <c r="I281" i="7"/>
  <c r="J273" i="7"/>
  <c r="K273" i="7" s="1"/>
  <c r="H273" i="7"/>
  <c r="H265" i="7"/>
  <c r="J265" i="7"/>
  <c r="K265" i="7" s="1"/>
  <c r="J257" i="7"/>
  <c r="K257" i="7" s="1"/>
  <c r="I257" i="7"/>
  <c r="H249" i="7"/>
  <c r="I249" i="7"/>
  <c r="J241" i="7"/>
  <c r="K241" i="7" s="1"/>
  <c r="H241" i="7"/>
  <c r="J233" i="7"/>
  <c r="K233" i="7" s="1"/>
  <c r="H233" i="7"/>
  <c r="I233" i="7"/>
  <c r="J225" i="7"/>
  <c r="K225" i="7" s="1"/>
  <c r="H225" i="7"/>
  <c r="I225" i="7"/>
  <c r="J217" i="7"/>
  <c r="K217" i="7" s="1"/>
  <c r="H217" i="7"/>
  <c r="J209" i="7"/>
  <c r="K209" i="7" s="1"/>
  <c r="H209" i="7"/>
  <c r="I209" i="7"/>
  <c r="J201" i="7"/>
  <c r="K201" i="7" s="1"/>
  <c r="H201" i="7"/>
  <c r="J193" i="7"/>
  <c r="K193" i="7" s="1"/>
  <c r="H193" i="7"/>
  <c r="I193" i="7"/>
  <c r="J185" i="7"/>
  <c r="K185" i="7" s="1"/>
  <c r="H185" i="7"/>
  <c r="I185" i="7"/>
  <c r="J177" i="7"/>
  <c r="K177" i="7" s="1"/>
  <c r="H177" i="7"/>
  <c r="H169" i="7"/>
  <c r="I169" i="7"/>
  <c r="J169" i="7"/>
  <c r="K169" i="7" s="1"/>
  <c r="J161" i="7"/>
  <c r="K161" i="7" s="1"/>
  <c r="H161" i="7"/>
  <c r="H153" i="7"/>
  <c r="I153" i="7"/>
  <c r="J153" i="7"/>
  <c r="K153" i="7" s="1"/>
  <c r="J145" i="7"/>
  <c r="K145" i="7" s="1"/>
  <c r="H145" i="7"/>
  <c r="I145" i="7"/>
  <c r="H137" i="7"/>
  <c r="I137" i="7"/>
  <c r="J137" i="7"/>
  <c r="K137" i="7" s="1"/>
  <c r="J129" i="7"/>
  <c r="K129" i="7" s="1"/>
  <c r="H129" i="7"/>
  <c r="I129" i="7"/>
  <c r="H121" i="7"/>
  <c r="I121" i="7"/>
  <c r="J121" i="7"/>
  <c r="K121" i="7" s="1"/>
  <c r="J113" i="7"/>
  <c r="K113" i="7" s="1"/>
  <c r="H113" i="7"/>
  <c r="I113" i="7"/>
  <c r="I109" i="7"/>
  <c r="J109" i="7"/>
  <c r="K109" i="7" s="1"/>
  <c r="H109" i="7"/>
  <c r="H101" i="7"/>
  <c r="I101" i="7"/>
  <c r="J101" i="7"/>
  <c r="K101" i="7" s="1"/>
  <c r="I93" i="7"/>
  <c r="J93" i="7"/>
  <c r="K93" i="7" s="1"/>
  <c r="H93" i="7"/>
  <c r="H85" i="7"/>
  <c r="I85" i="7"/>
  <c r="J81" i="7"/>
  <c r="K81" i="7" s="1"/>
  <c r="H81" i="7"/>
  <c r="I81" i="7"/>
  <c r="J377" i="7"/>
  <c r="K377" i="7" s="1"/>
  <c r="I373" i="7"/>
  <c r="J357" i="7"/>
  <c r="K357" i="7" s="1"/>
  <c r="J349" i="7"/>
  <c r="K349" i="7" s="1"/>
  <c r="J341" i="7"/>
  <c r="K341" i="7" s="1"/>
  <c r="H317" i="7"/>
  <c r="J297" i="7"/>
  <c r="K297" i="7" s="1"/>
  <c r="H269" i="7"/>
  <c r="I397" i="7"/>
  <c r="I393" i="7"/>
  <c r="J329" i="7"/>
  <c r="K329" i="7" s="1"/>
  <c r="I325" i="7"/>
  <c r="I321" i="7"/>
  <c r="J309" i="7"/>
  <c r="K309" i="7" s="1"/>
  <c r="H285" i="7"/>
  <c r="I265" i="7"/>
  <c r="I261" i="7"/>
  <c r="H257" i="7"/>
  <c r="L322" i="7"/>
  <c r="L382" i="7"/>
  <c r="L378" i="7"/>
  <c r="K367" i="7"/>
  <c r="L207" i="7"/>
  <c r="L146" i="7"/>
  <c r="G417" i="7"/>
  <c r="L381" i="7" l="1"/>
  <c r="L128" i="7"/>
  <c r="L155" i="7"/>
  <c r="L352" i="7"/>
  <c r="L316" i="7"/>
  <c r="L34" i="7"/>
  <c r="L413" i="7"/>
  <c r="L293" i="7"/>
  <c r="L160" i="7"/>
  <c r="L341" i="7"/>
  <c r="I10" i="7"/>
  <c r="H10" i="7"/>
  <c r="J10" i="7"/>
  <c r="K10" i="7" s="1"/>
  <c r="L86" i="7"/>
  <c r="L118" i="7"/>
  <c r="L143" i="7"/>
  <c r="L83" i="7"/>
  <c r="L112" i="7"/>
  <c r="L179" i="7"/>
  <c r="L204" i="7"/>
  <c r="L256" i="7"/>
  <c r="L272" i="7"/>
  <c r="L399" i="7"/>
  <c r="L323" i="7"/>
  <c r="L219" i="7"/>
  <c r="L214" i="7"/>
  <c r="L161" i="7"/>
  <c r="L313" i="7"/>
  <c r="L305" i="7"/>
  <c r="L114" i="7"/>
  <c r="L66" i="7"/>
  <c r="L274" i="7"/>
  <c r="L290" i="7"/>
  <c r="L400" i="7"/>
  <c r="L398" i="7"/>
  <c r="L402" i="7"/>
  <c r="L392" i="7"/>
  <c r="L397" i="7"/>
  <c r="L384" i="7"/>
  <c r="L334" i="7"/>
  <c r="L331" i="7"/>
  <c r="L319" i="7"/>
  <c r="L350" i="7"/>
  <c r="L320" i="7"/>
  <c r="L317" i="7"/>
  <c r="L247" i="7"/>
  <c r="L287" i="7"/>
  <c r="L303" i="7"/>
  <c r="L254" i="7"/>
  <c r="L288" i="7"/>
  <c r="L262" i="7"/>
  <c r="L278" i="7"/>
  <c r="L239" i="7"/>
  <c r="L199" i="7"/>
  <c r="L176" i="7"/>
  <c r="L186" i="7"/>
  <c r="L144" i="7"/>
  <c r="L169" i="7"/>
  <c r="L170" i="7"/>
  <c r="L107" i="7"/>
  <c r="L131" i="7"/>
  <c r="L123" i="7"/>
  <c r="L16" i="7"/>
  <c r="L259" i="7"/>
  <c r="L279" i="7"/>
  <c r="L268" i="7"/>
  <c r="L342" i="7"/>
  <c r="L395" i="7"/>
  <c r="L337" i="7"/>
  <c r="L163" i="7"/>
  <c r="L126" i="7"/>
  <c r="L246" i="7"/>
  <c r="L142" i="7"/>
  <c r="L168" i="7"/>
  <c r="L222" i="7"/>
  <c r="L231" i="7"/>
  <c r="L91" i="7"/>
  <c r="L95" i="7"/>
  <c r="L206" i="7"/>
  <c r="L238" i="7"/>
  <c r="L343" i="7"/>
  <c r="L210" i="7"/>
  <c r="L409" i="7"/>
  <c r="L105" i="7"/>
  <c r="L133" i="7"/>
  <c r="L213" i="7"/>
  <c r="L150" i="7"/>
  <c r="L188" i="7"/>
  <c r="L75" i="7"/>
  <c r="L284" i="7"/>
  <c r="L300" i="7"/>
  <c r="L294" i="7"/>
  <c r="L187" i="7"/>
  <c r="L85" i="7"/>
  <c r="L308" i="7"/>
  <c r="L78" i="7"/>
  <c r="L82" i="7"/>
  <c r="L94" i="7"/>
  <c r="L102" i="7"/>
  <c r="L110" i="7"/>
  <c r="L190" i="7"/>
  <c r="L194" i="7"/>
  <c r="L234" i="7"/>
  <c r="L79" i="7"/>
  <c r="L127" i="7"/>
  <c r="L139" i="7"/>
  <c r="L178" i="7"/>
  <c r="L223" i="7"/>
  <c r="L227" i="7"/>
  <c r="L235" i="7"/>
  <c r="L20" i="7"/>
  <c r="L48" i="7"/>
  <c r="L195" i="7"/>
  <c r="L304" i="7"/>
  <c r="L359" i="7"/>
  <c r="L321" i="7"/>
  <c r="L349" i="7"/>
  <c r="L277" i="7"/>
  <c r="L12" i="7"/>
  <c r="L36" i="7"/>
  <c r="L338" i="7"/>
  <c r="L346" i="7"/>
  <c r="L388" i="7"/>
  <c r="L396" i="7"/>
  <c r="L18" i="7"/>
  <c r="L50" i="7"/>
  <c r="L286" i="7"/>
  <c r="L302" i="7"/>
  <c r="L306" i="7"/>
  <c r="L318" i="7"/>
  <c r="L335" i="7"/>
  <c r="L356" i="7"/>
  <c r="L391" i="7"/>
  <c r="L67" i="7"/>
  <c r="L251" i="7"/>
  <c r="L267" i="7"/>
  <c r="L295" i="7"/>
  <c r="L315" i="7"/>
  <c r="L328" i="7"/>
  <c r="L332" i="7"/>
  <c r="L340" i="7"/>
  <c r="L344" i="7"/>
  <c r="L363" i="7"/>
  <c r="L394" i="7"/>
  <c r="L111" i="7"/>
  <c r="L198" i="7"/>
  <c r="L310" i="7"/>
  <c r="L362" i="7"/>
  <c r="L271" i="7"/>
  <c r="L96" i="7"/>
  <c r="L393" i="7"/>
  <c r="L282" i="7"/>
  <c r="L52" i="7"/>
  <c r="L80" i="7"/>
  <c r="L158" i="7"/>
  <c r="L162" i="7"/>
  <c r="L211" i="7"/>
  <c r="L215" i="7"/>
  <c r="L248" i="7"/>
  <c r="L312" i="7"/>
  <c r="L368" i="7"/>
  <c r="L387" i="7"/>
  <c r="L49" i="7"/>
  <c r="L15" i="7"/>
  <c r="L47" i="7"/>
  <c r="L147" i="7"/>
  <c r="L243" i="7"/>
  <c r="L307" i="7"/>
  <c r="L326" i="7"/>
  <c r="L191" i="7"/>
  <c r="L367" i="7"/>
  <c r="L404" i="7"/>
  <c r="L410" i="7"/>
  <c r="L172" i="7"/>
  <c r="L180" i="7"/>
  <c r="L99" i="7"/>
  <c r="L411" i="7"/>
  <c r="L132" i="7"/>
  <c r="L270" i="7"/>
  <c r="L330" i="7"/>
  <c r="L242" i="7"/>
  <c r="L120" i="7"/>
  <c r="L175" i="7"/>
  <c r="L192" i="7"/>
  <c r="L260" i="7"/>
  <c r="L14" i="7"/>
  <c r="L218" i="7"/>
  <c r="L226" i="7"/>
  <c r="L291" i="7"/>
  <c r="L339" i="7"/>
  <c r="L351" i="7"/>
  <c r="L355" i="7"/>
  <c r="L407" i="7"/>
  <c r="L374" i="7"/>
  <c r="L182" i="7"/>
  <c r="L266" i="7"/>
  <c r="L414" i="7"/>
  <c r="L258" i="7"/>
  <c r="L360" i="7"/>
  <c r="L285" i="7"/>
  <c r="L389" i="7"/>
  <c r="K250" i="7"/>
  <c r="L250" i="7" s="1"/>
  <c r="L298" i="7"/>
  <c r="L32" i="7"/>
  <c r="L72" i="7"/>
  <c r="L383" i="7"/>
  <c r="L27" i="7"/>
  <c r="L43" i="7"/>
  <c r="L59" i="7"/>
  <c r="L380" i="7"/>
  <c r="L364" i="7"/>
  <c r="L31" i="7"/>
  <c r="L63" i="7"/>
  <c r="L130" i="7"/>
  <c r="L166" i="7"/>
  <c r="L203" i="7"/>
  <c r="L275" i="7"/>
  <c r="L183" i="7"/>
  <c r="L371" i="7"/>
  <c r="L358" i="7"/>
  <c r="L408" i="7"/>
  <c r="L164" i="7"/>
  <c r="L115" i="7"/>
  <c r="L148" i="7"/>
  <c r="L370" i="7"/>
  <c r="L264" i="7"/>
  <c r="L292" i="7"/>
  <c r="L354" i="7"/>
  <c r="L124" i="7"/>
  <c r="L140" i="7"/>
  <c r="L200" i="7"/>
  <c r="L236" i="7"/>
  <c r="L37" i="7"/>
  <c r="L385" i="7"/>
  <c r="L376" i="7"/>
  <c r="L379" i="7"/>
  <c r="L137" i="7"/>
  <c r="L301" i="7"/>
  <c r="L167" i="7"/>
  <c r="L152" i="7"/>
  <c r="L76" i="7"/>
  <c r="L100" i="7"/>
  <c r="L108" i="7"/>
  <c r="L255" i="7"/>
  <c r="L336" i="7"/>
  <c r="L309" i="7"/>
  <c r="L289" i="7"/>
  <c r="L269" i="7"/>
  <c r="L225" i="7"/>
  <c r="L249" i="7"/>
  <c r="L265" i="7"/>
  <c r="L159" i="7"/>
  <c r="L216" i="7"/>
  <c r="L135" i="7"/>
  <c r="L263" i="7"/>
  <c r="L217" i="7"/>
  <c r="L273" i="7"/>
  <c r="L165" i="7"/>
  <c r="L205" i="7"/>
  <c r="L237" i="7"/>
  <c r="L253" i="7"/>
  <c r="L297" i="7"/>
  <c r="L184" i="7"/>
  <c r="L74" i="7"/>
  <c r="L103" i="7"/>
  <c r="L87" i="7"/>
  <c r="K13" i="7"/>
  <c r="L13" i="7" s="1"/>
  <c r="L88" i="7"/>
  <c r="L92" i="7"/>
  <c r="L104" i="7"/>
  <c r="L224" i="7"/>
  <c r="L228" i="7"/>
  <c r="L240" i="7"/>
  <c r="L244" i="7"/>
  <c r="L252" i="7"/>
  <c r="L276" i="7"/>
  <c r="L33" i="7"/>
  <c r="L65" i="7"/>
  <c r="L53" i="7"/>
  <c r="L70" i="7"/>
  <c r="L403" i="7"/>
  <c r="L57" i="7"/>
  <c r="L19" i="7"/>
  <c r="L35" i="7"/>
  <c r="L51" i="7"/>
  <c r="L311" i="7"/>
  <c r="L324" i="7"/>
  <c r="L406" i="7"/>
  <c r="L415" i="7"/>
  <c r="L201" i="7"/>
  <c r="L209" i="7"/>
  <c r="L357" i="7"/>
  <c r="L173" i="7"/>
  <c r="L181" i="7"/>
  <c r="L197" i="7"/>
  <c r="L229" i="7"/>
  <c r="L329" i="7"/>
  <c r="L212" i="7"/>
  <c r="L122" i="7"/>
  <c r="L138" i="7"/>
  <c r="L156" i="7"/>
  <c r="L45" i="7"/>
  <c r="L24" i="7"/>
  <c r="L28" i="7"/>
  <c r="L40" i="7"/>
  <c r="L44" i="7"/>
  <c r="L56" i="7"/>
  <c r="L60" i="7"/>
  <c r="L64" i="7"/>
  <c r="L68" i="7"/>
  <c r="L136" i="7"/>
  <c r="L171" i="7"/>
  <c r="L280" i="7"/>
  <c r="L296" i="7"/>
  <c r="K17" i="7"/>
  <c r="L17" i="7" s="1"/>
  <c r="L22" i="7"/>
  <c r="L38" i="7"/>
  <c r="L54" i="7"/>
  <c r="L348" i="7"/>
  <c r="L366" i="7"/>
  <c r="L41" i="7"/>
  <c r="L73" i="7"/>
  <c r="L23" i="7"/>
  <c r="L39" i="7"/>
  <c r="L55" i="7"/>
  <c r="L283" i="7"/>
  <c r="L390" i="7"/>
  <c r="L257" i="7"/>
  <c r="L81" i="7"/>
  <c r="L93" i="7"/>
  <c r="L129" i="7"/>
  <c r="L177" i="7"/>
  <c r="L193" i="7"/>
  <c r="L233" i="7"/>
  <c r="L281" i="7"/>
  <c r="L405" i="7"/>
  <c r="L89" i="7"/>
  <c r="L117" i="7"/>
  <c r="L189" i="7"/>
  <c r="L221" i="7"/>
  <c r="L261" i="7"/>
  <c r="L154" i="7"/>
  <c r="L106" i="7"/>
  <c r="L151" i="7"/>
  <c r="L119" i="7"/>
  <c r="L29" i="7"/>
  <c r="L61" i="7"/>
  <c r="L116" i="7"/>
  <c r="L196" i="7"/>
  <c r="L220" i="7"/>
  <c r="L232" i="7"/>
  <c r="L372" i="7"/>
  <c r="K21" i="7"/>
  <c r="L21" i="7" s="1"/>
  <c r="L69" i="7"/>
  <c r="L26" i="7"/>
  <c r="L30" i="7"/>
  <c r="L42" i="7"/>
  <c r="L46" i="7"/>
  <c r="L58" i="7"/>
  <c r="L62" i="7"/>
  <c r="L327" i="7"/>
  <c r="L25" i="7"/>
  <c r="L11" i="7"/>
  <c r="L71" i="7"/>
  <c r="L299" i="7"/>
  <c r="L373" i="7"/>
  <c r="L325" i="7"/>
  <c r="L412" i="7"/>
  <c r="L97" i="7"/>
  <c r="L141" i="7"/>
  <c r="L369" i="7"/>
  <c r="L101" i="7"/>
  <c r="L109" i="7"/>
  <c r="L113" i="7"/>
  <c r="L145" i="7"/>
  <c r="L333" i="7"/>
  <c r="L377" i="7"/>
  <c r="L245" i="7"/>
  <c r="L157" i="7"/>
  <c r="L345" i="7"/>
  <c r="L149" i="7"/>
  <c r="L401" i="7"/>
  <c r="L121" i="7"/>
  <c r="L153" i="7"/>
  <c r="L185" i="7"/>
  <c r="L241" i="7"/>
  <c r="L365" i="7"/>
  <c r="L125" i="7"/>
  <c r="L361" i="7"/>
  <c r="L10" i="7" l="1"/>
  <c r="L417" i="7" s="1"/>
  <c r="I417" i="7"/>
  <c r="J417" i="7"/>
  <c r="H417" i="7"/>
  <c r="K417" i="7" l="1"/>
</calcChain>
</file>

<file path=xl/sharedStrings.xml><?xml version="1.0" encoding="utf-8"?>
<sst xmlns="http://schemas.openxmlformats.org/spreadsheetml/2006/main" count="824" uniqueCount="435">
  <si>
    <t>ESTUDIO DE MERCADO</t>
  </si>
  <si>
    <t>PROCESO GESTIÓN DE BIENES</t>
  </si>
  <si>
    <t>FORMATO CANTIDADES Y COSTOS DE OBRA</t>
  </si>
  <si>
    <t>LISTADO DE ACTIVIDADES DE MANTENIMIENTOS
Y/O REMODELACIONES (OBRA) - SUBDIRECCION REGIONAL DE APOYO CENTRO SUR - 2026</t>
  </si>
  <si>
    <t>CONDICIONES CONTRACTUALES</t>
  </si>
  <si>
    <t xml:space="preserve">ITEM </t>
  </si>
  <si>
    <t>ACTIVIDAD</t>
  </si>
  <si>
    <t>UNIDAD MEDIDA</t>
  </si>
  <si>
    <t>CANTIDAD</t>
  </si>
  <si>
    <t xml:space="preserve">MLW DISEÑOS Y CONSTRUCCIONES S.A.S </t>
  </si>
  <si>
    <t xml:space="preserve">VEGA INGENIERIA Y CONSTRUCCION S.A.S VEICCON </t>
  </si>
  <si>
    <t>PROMEDIO MERCADO</t>
  </si>
  <si>
    <t>ADMINISTRACION</t>
  </si>
  <si>
    <t xml:space="preserve">IMPREVISTOS </t>
  </si>
  <si>
    <t>UTILIDAD</t>
  </si>
  <si>
    <t>IVA SOBRE UTILIDAD</t>
  </si>
  <si>
    <t>V/R UNITARIO BRUTO</t>
  </si>
  <si>
    <t>V/R UNITARIO NETO</t>
  </si>
  <si>
    <t>VALOR UNITARIO</t>
  </si>
  <si>
    <t xml:space="preserve">PRELIMINARES </t>
  </si>
  <si>
    <t xml:space="preserve">Demolición de piso existente. </t>
  </si>
  <si>
    <t>M2</t>
  </si>
  <si>
    <t>Demolición de guardaescobas existente</t>
  </si>
  <si>
    <t>ML</t>
  </si>
  <si>
    <t>Desmonte de luminarias</t>
  </si>
  <si>
    <t>UN</t>
  </si>
  <si>
    <t>Demolicion de cieloraso en icopor, perfiles y demás accesorios que lo constituyen.</t>
  </si>
  <si>
    <t>Desmonte de ducto de ventilación y accesorios que lo componen</t>
  </si>
  <si>
    <t>Desmonte de cabinas  en madera y accesorios que lo componen</t>
  </si>
  <si>
    <t xml:space="preserve">Desmonte de sistema de blancos </t>
  </si>
  <si>
    <t>Desmonte de estanteria metálica y accesorios que lo componen</t>
  </si>
  <si>
    <t>Desmonte de cobertura con tejas en Barro.</t>
  </si>
  <si>
    <t xml:space="preserve">Desmonte de teja eternit con Fibrocemento </t>
  </si>
  <si>
    <t>Desmonte y retiro de cerramiento en malla eslabonada y tubos intermedios en acero y elementos que lo componen.</t>
  </si>
  <si>
    <t>Demolición de cielo raso en láminas o listones de madera, perfiles y demás accesorios que lo constituyen.</t>
  </si>
  <si>
    <t xml:space="preserve">Demolición de cuneta perimetral </t>
  </si>
  <si>
    <t>Desmonte de teja española y accesorios que lo componen</t>
  </si>
  <si>
    <t>Desmonte de cubierta en domo acrilico y accesorios que lo componen</t>
  </si>
  <si>
    <t xml:space="preserve">Demolición de adoquines </t>
  </si>
  <si>
    <t xml:space="preserve">Demolición de mamposteria </t>
  </si>
  <si>
    <t>Demolición de muros en drywall</t>
  </si>
  <si>
    <t xml:space="preserve">Demolicion de Pañetes </t>
  </si>
  <si>
    <t xml:space="preserve">Demolicion de poyo </t>
  </si>
  <si>
    <t xml:space="preserve">Demolición de placa en concreto </t>
  </si>
  <si>
    <t>Demolición de ventana existente</t>
  </si>
  <si>
    <t>Desmonte de puertas con sus marcos</t>
  </si>
  <si>
    <t>Ejecucion regata instalación sanitaria</t>
  </si>
  <si>
    <t>Ejecucion regata tuberia electrica piso</t>
  </si>
  <si>
    <t>Sellamiento punto hidraulico</t>
  </si>
  <si>
    <t>Sellamiento punto sanitario</t>
  </si>
  <si>
    <t xml:space="preserve">Desmonte de baranda metálica en acero,  o aluminio o lámina </t>
  </si>
  <si>
    <t>Desmonte de puesto de trabajo y accesorios que lo componen</t>
  </si>
  <si>
    <t>Desmonte de divisiones de oficina abierta y accesorios que lo componen</t>
  </si>
  <si>
    <t>Desmonte de unidades de archivo rodante y accesorios que lo componen</t>
  </si>
  <si>
    <t>Montaje de unidades de archivo rodante y accesorios que lo componen</t>
  </si>
  <si>
    <t>Desmonte de Sanitario</t>
  </si>
  <si>
    <t>Desmonte de lavamanos</t>
  </si>
  <si>
    <t>Desmonte de orinal</t>
  </si>
  <si>
    <t>Desmonte de divisiones de baño y accesorios que lo componen</t>
  </si>
  <si>
    <t>Demolicion de meson</t>
  </si>
  <si>
    <t xml:space="preserve">Desmonte de parlantes </t>
  </si>
  <si>
    <t>Desmonte de detectores de humo y accesorios que lo componen</t>
  </si>
  <si>
    <t>Desmonte de piso vinilico</t>
  </si>
  <si>
    <t>Desmonte de salida electrica de alumbrado</t>
  </si>
  <si>
    <t>Retiro de cableado UTP y electrico</t>
  </si>
  <si>
    <t>Desmonte de salidas de voz y datos</t>
  </si>
  <si>
    <t>Desmonte de salidas normales y reguladas</t>
  </si>
  <si>
    <t>Desmonte e instalacion de persianas y accesorios que lo componen</t>
  </si>
  <si>
    <t>Desmonte de ventaneria en aluminio y accesorios que lo componen</t>
  </si>
  <si>
    <t>Desmonte e instalacion de puertas y divisiones en vidrio templado</t>
  </si>
  <si>
    <t>Adecuacion y nivelacion del terreno</t>
  </si>
  <si>
    <t>Localizacion y replanteo</t>
  </si>
  <si>
    <t>GLB</t>
  </si>
  <si>
    <t>Desmonte y retiro de bandeja portacable</t>
  </si>
  <si>
    <t>Desmonte de canaleta metalica</t>
  </si>
  <si>
    <t>Retiro de tablero electrico parcial de distribución con espacio para totalizador</t>
  </si>
  <si>
    <t xml:space="preserve">Desmonte de tubería en hierro, HF, galvanizada, pvc y/o cobre incluye retiro de sobrantes </t>
  </si>
  <si>
    <t xml:space="preserve">Demolición de dinteles en mamposteria reforzada </t>
  </si>
  <si>
    <t xml:space="preserve">ML </t>
  </si>
  <si>
    <t xml:space="preserve">Excavación manual, incluye retiro de escombros. </t>
  </si>
  <si>
    <t>M3</t>
  </si>
  <si>
    <t xml:space="preserve">Demolicion de enchape de pared, incluye retiro de escombros de proyecto </t>
  </si>
  <si>
    <t>Desmonte cámaras sistema de vigilancia, con accesorios y cableado</t>
  </si>
  <si>
    <t>Desmonte e instalacion de persianas y cortinas enrollables</t>
  </si>
  <si>
    <t>Desmonte de Puertas en Madera o Metálicas de 0.60 a 1.00 M x H = 2.00 Incluye Marco y accesorios</t>
  </si>
  <si>
    <t>Retiro de salidas electricas de alumbrado y tomas sobre techo. Incluye el retiro de cableado y resane de puntos</t>
  </si>
  <si>
    <t>Demolición afinado de cubiertas, incluye limpieza y retiro de escombros</t>
  </si>
  <si>
    <t>Raspado y retoque de pintura, estuco y pañete, en muros internos, externos y techos del predio.</t>
  </si>
  <si>
    <t>Apertura de vanos en muros, incluye retiro de escombros.</t>
  </si>
  <si>
    <t>Demolición de cieloraso en drywall, perfiles y demás accesorios que lo constituyen.</t>
  </si>
  <si>
    <t>Democlición de cieloraso en PVC, perfiles y demás accesorios que lo constituyen.</t>
  </si>
  <si>
    <t>Desmonte y limpieza de adoquin existente para posterior reubicación</t>
  </si>
  <si>
    <t>Desmonte Techo Tejas de Zinc</t>
  </si>
  <si>
    <t xml:space="preserve">CONCRETO </t>
  </si>
  <si>
    <t xml:space="preserve">Elaboración de viga en concreto armado </t>
  </si>
  <si>
    <t xml:space="preserve">Elaboración de Columna en concreto armado </t>
  </si>
  <si>
    <t>Dintel en concreto</t>
  </si>
  <si>
    <t>Construccion de placa entre piso</t>
  </si>
  <si>
    <t xml:space="preserve">Construccion de placa base de tanque de agua </t>
  </si>
  <si>
    <t xml:space="preserve">Construcción de placa piso en concreto de 10 cm de espesor </t>
  </si>
  <si>
    <t>MAMPOSTERIA Y ACCESORIOS</t>
  </si>
  <si>
    <t>Elaboracion de muro  en bloque No. 5</t>
  </si>
  <si>
    <t>Elaboración de muro  en bloque No. 4</t>
  </si>
  <si>
    <t xml:space="preserve">Elaboración de muro en ladrillo tolete </t>
  </si>
  <si>
    <t xml:space="preserve">Suministro e instalación de mesón en acero inoxidable </t>
  </si>
  <si>
    <t xml:space="preserve">Suministro e instalación de duchas a muro, incluye grifería Mono control, todos los materiales y elementos necesarios para su correcta instalación y funcionamiento </t>
  </si>
  <si>
    <t xml:space="preserve">PAÑETES y ESTUCO </t>
  </si>
  <si>
    <t xml:space="preserve">Pañete 1:3 , incluye filos y dilataciones lineales </t>
  </si>
  <si>
    <t xml:space="preserve">Pañete 1:4 , incluye filos y dilataciones lineales </t>
  </si>
  <si>
    <t xml:space="preserve">Estuco incluye filos y dilataciones lineales </t>
  </si>
  <si>
    <t xml:space="preserve">Suministro e instalación de relleno en 1:4 </t>
  </si>
  <si>
    <t xml:space="preserve">Aplicación de Estuco sobre muros interiores, incluye, resanes, filos y dilataciones, ademas de todo el material y herramienta requerida para su correcta ejecucion y funcionamiento. </t>
  </si>
  <si>
    <t>Estuco acrílico exterior sobre muros</t>
  </si>
  <si>
    <t>Pañete con mortero impermeabilizado 1:3</t>
  </si>
  <si>
    <t xml:space="preserve">PISOS </t>
  </si>
  <si>
    <t>Alistado y afinado de piso en mortero 1:3</t>
  </si>
  <si>
    <t>Suministro e instalación de placas en caucho negro de 45x45 cm, e=1cm</t>
  </si>
  <si>
    <t>Suministro e instalacion de guardaescoba en ceramica de calidad superior  similar al piso instalado de 10 cms de alto</t>
  </si>
  <si>
    <t>Suministro e instalación de adoquines o piedra natural incluye la limpieza de la zona, de ser necesario la nivelación del terreno, además de todos los materiales y herramientas para su correcto funcionamiento.</t>
  </si>
  <si>
    <t>Suministro e instalacion de Ceramica en muro de calidad superior, de 30 x 60 cm</t>
  </si>
  <si>
    <t xml:space="preserve">Suministro e instalacion de Ceramica piso de calidad superior de 50 X 50 cm </t>
  </si>
  <si>
    <t>Instalacion y resane de piso con granito pulido</t>
  </si>
  <si>
    <t>Pulida de piso en granito</t>
  </si>
  <si>
    <t xml:space="preserve">Suministro e instalacion de Guardaescoba en ceramica de 0,08 m </t>
  </si>
  <si>
    <t>Suministro e instalacion de piso vinilico de trafico alto</t>
  </si>
  <si>
    <t>Suministro e instalacion de guardaescoba en vinilo</t>
  </si>
  <si>
    <t>Afinado y nivelación de piso para preparar superficie para el piso vinilico (mastico)</t>
  </si>
  <si>
    <t>Suministro e instalacion de guardaescoba en porcelanato similar al piso instalado de 10 cms de alto</t>
  </si>
  <si>
    <t>Suministro e instalacion de porcelanato de 60*60 tipo alfa o similar trafico alto</t>
  </si>
  <si>
    <t xml:space="preserve">Suministro e instalacion de alfombra de trafico alto modular </t>
  </si>
  <si>
    <t>Suministro e instalacion de ceramica de piso para baño tipo pizarra negra o similar de calidad superior</t>
  </si>
  <si>
    <t>Suministro e instalacion de guardaescoba en granito natural de h:10 cms</t>
  </si>
  <si>
    <t>Suministro e instalacion de piso en granito natural</t>
  </si>
  <si>
    <t>Suministro e instalacion de piso tipo deck, trafico alto, incluye estructura</t>
  </si>
  <si>
    <t xml:space="preserve">Media Caña en granito pulido 0.30 m batería sanitaría (incluye wing en bronce) </t>
  </si>
  <si>
    <t>Suministro e instalacion de guardaescoba en madera forrado en melaminico</t>
  </si>
  <si>
    <t>Suministro e Instalacion de Lamina en Superboard de 10  mm  Sobre estructura Metalica, altura 4 mt, incluye tornilleria y andamios  y todo lo necesario para su correcta Instalacion y  funcionamineto.</t>
  </si>
  <si>
    <t>Aplicación de gravilla lavada en piso, incluye construccion de dilataciones perimetrales</t>
  </si>
  <si>
    <t>Sello de juntas piso terraza con mortero de reparación, incluye reparacion de cintas en mortero</t>
  </si>
  <si>
    <t>Retiro de boquilla en mortero ancho 1" con pulidora</t>
  </si>
  <si>
    <t>Aplicación boquilla de 1" o mas en mortero impermeabilizado 1:3 para sello de tablon. Incluye cambio de tablones sueltos</t>
  </si>
  <si>
    <t>Alistado de nivelacion de piso impermeabilizado</t>
  </si>
  <si>
    <t>Bocapuerta en gravilla lavada incluye dilataciones plasticas</t>
  </si>
  <si>
    <t>Instalacion de canaleta pvc suministrada en sitio</t>
  </si>
  <si>
    <t>Suministro e instalación de cerámica de calidad superior, para piso 60X60 cm.</t>
  </si>
  <si>
    <t xml:space="preserve">Suministro e instalacion de win plastico </t>
  </si>
  <si>
    <t>Construccion de Bordillo H=20 cm, incluye acero de refuerzo</t>
  </si>
  <si>
    <t>Construccion de cañuela para recepcion de aguas lloraderos muros</t>
  </si>
  <si>
    <t>Nivelación de terreno para postura de adoquin (incluye suministro de arena - cemento y todas las actividades de adecuación necesarias para su postura)</t>
  </si>
  <si>
    <t>Postura de adoquin existente</t>
  </si>
  <si>
    <t xml:space="preserve">CARPINTERIA METÁLICA Y MADERA </t>
  </si>
  <si>
    <t>Suministro e instalación de  estructura de blancos</t>
  </si>
  <si>
    <t xml:space="preserve">Suministro e instalacion de rejilla Cárcamo elaborado en angulos, Angulo 1/2 x 3/16 y Angulo 1.1/2 x 1/8. </t>
  </si>
  <si>
    <t>Suministro e instalación de estanteria metálica, construida en angulos, incluye todo el material y elementos para su correcta instalación y funcionamiento.</t>
  </si>
  <si>
    <t>Limpieza y Pintura en ángulos y tubos con esmalte y anticorrosivo (dos capas).</t>
  </si>
  <si>
    <t>Suministro e instalación de ventaneria en aluminio para exteriores, incluye vidrio, perfileria y todo para su correcto funcionamiento</t>
  </si>
  <si>
    <t>Suministro e instalación de reja metalica con bastidor cuadrado   barrotes verticales de tubo cuadrado incluye todo el material y accesorios para su correcto funcionamiento.</t>
  </si>
  <si>
    <t xml:space="preserve">Suministro e instalación de puerta interior sencilla entamborada, bastidor de madera y paneles en tablero contrachapado. Incluye marco y todo el material y accesorios para su correcto funcionamiento </t>
  </si>
  <si>
    <t xml:space="preserve">Suministro e instalación de puerta metálica, incluye marco, bisagras, cerradura de seguridad, pintura con una mano de anticorrosivo y dos manos de pintura de esmalte, ademas de todo el material y elementos para su correcto funcionamiento e instalación. </t>
  </si>
  <si>
    <t xml:space="preserve">Suministro e instalación de rejas en varilla de 1" y platina de 1. 1/2" </t>
  </si>
  <si>
    <t xml:space="preserve">Suministro e instalación de puerta tipo corredera  de 1.30 m ancho x 2.15 m de altura, incluye todo el material y elementos para su correcto funcionamiento </t>
  </si>
  <si>
    <t>Suministro e instalación de  alfajia  en lámina CLR CAL. 18, incluye todos los elementos y materiales necesarios para su correcta instalación y funcionamiento.</t>
  </si>
  <si>
    <t xml:space="preserve">Suministro e instalación de malla eslabonada  compuesta por tejido de alambre galvanizado,  con recubrimiento en PVC 2-1/4 x 2-1/4 con marco en angulo de 1"x1/8", parales en tubo galvanizado de 2" de 2 m de altura. Incluye anticorrosivo y pintura y anclaje en concreto de 20x20x0,40, empotrados en dados de concreto. </t>
  </si>
  <si>
    <t xml:space="preserve">M2 </t>
  </si>
  <si>
    <t xml:space="preserve">Suministro e instalación de bisagra hidraulica para cierre automático de puertas puertas </t>
  </si>
  <si>
    <t>Suministro e instalacion de pelicula sanblasting</t>
  </si>
  <si>
    <t>Suministro e instalacion de chapa de seguridad</t>
  </si>
  <si>
    <t>Suministro e instalación de mueble alto en madera y formica</t>
  </si>
  <si>
    <t>Suministro e instalación de mueble bajo en madera y formica</t>
  </si>
  <si>
    <t xml:space="preserve">Suministro e instalación de divisiones para baño en acero inoxidable, incluye todo el material y accesorios para su correcto funcionamiento </t>
  </si>
  <si>
    <t>Suministro e instalacion de meson en acero inoxidable, incluye todo el material y accesorios para su correcto funcionamiento</t>
  </si>
  <si>
    <t>Suministro e instalacion de ventana corrediza en aluminio de dos naves empaquetada, con vidrio de 6 mm templado, cada nave y cerradura color blanco mate, incluye todo el material y accesorios para su correcto funcionamiento</t>
  </si>
  <si>
    <t xml:space="preserve">Suministro e instalación de Puertas Metálicas en Lámina CR Cal 18, Ancho de 0,60 A 1,00 M X H=2,00 A 2,20 M, Incluye Marco Metálico y Base en Pintura Anticorrosiva y con Acabado en pintura de esmalte,  incluye todo el material y accesorios para su correcto funcionamiento. </t>
  </si>
  <si>
    <t xml:space="preserve">Suministro e instalación de Puertas en Madera, Ancho de 0,60 A 1,00 M X H=2,00 A 2,20 M, Incluye Marco Metálico o en Madera y Cerradura,  incluye todo el material y accesorios para su correcto funcionamiento </t>
  </si>
  <si>
    <t>Suministro e instalación de Mueble Superior Cocina en Madera Aglomerada con Acabado en Laminado de Alta Presión</t>
  </si>
  <si>
    <t xml:space="preserve">Suministro e instalación de Puertas Metálicas Tipo Celosía, Ancho de 0,60 A 1,00 M X H=2,00 A 2,20 M, Incluye Marco Metálico o en Madera y Cerradura </t>
  </si>
  <si>
    <t>Mantenimiento de ventaneria, incluye cambio de accesorios dañados</t>
  </si>
  <si>
    <t>Mantenimiento ventaneria en carpinteria metalica con sello perimetral en sikaflex y silicona transparente en vidrio</t>
  </si>
  <si>
    <t>Desmonte, adecuación y reinstalación de puerta hoja sencilla en madera (incluye dos capas de laca, sellada e impermeabilización cambio de bisagras si es necesario)</t>
  </si>
  <si>
    <t>Instalacion de cerraduras de poma suministradas por la entidad</t>
  </si>
  <si>
    <t>Suministro e instalacion de entrepaños en madera  hasta 1,25m de longitud, color seleccionado por la entidad.</t>
  </si>
  <si>
    <t>Instalacion de cerradura de seguridad suministrada por la entidad</t>
  </si>
  <si>
    <t>Desmonte, adecuación y reinstalación de mesón en madera (incluye dos capas de laca, sellada e impermeabilización cambio de bisagras si es necesario)</t>
  </si>
  <si>
    <t>Suministro e instalación de puerta interior sencilla entamborada  mueble bajo meson (incluye dos capas de laca, sellada e impermeabilización cambio de bisagras si es necesario)</t>
  </si>
  <si>
    <t>Suministro e instalación de bisagra hidraúlica de piso para puerta en vidrio templado, incluye accesorios y todos los elementos necesarios para su correcta instalación y correcto funcionamiento</t>
  </si>
  <si>
    <t>UND</t>
  </si>
  <si>
    <t>Suministro e instalación de Puerta en persiana metálica calibre 20, marco en calibre 18 y pintura metalizada (color escogido por la Entidad)</t>
  </si>
  <si>
    <t xml:space="preserve">Suministro de portón metálico de 2 metros de alto X 5 metros de ancho, a 2 hojas, tubos de 2", galvanizado, calibre 18, marcos en ángulo de 1"X3X16", malla eslabonada, escuadra 2-1/4 X2-1/4, pivotes en tubo petrolero de 2", pintura anticorrosiva (2 manos y pintura de esmalte a dos manos (color escogido por la Entidad) </t>
  </si>
  <si>
    <t>Suministro e instalación de chapas de bola para puerta de madera. Incluye 2 llaves.</t>
  </si>
  <si>
    <t>Mantenimiento de marcos metálicos de puertas. Incluye (pintura en esmalte, anticorrosivo, puntos de soldadura donjde se requiera, resane y ajuste de puerta).</t>
  </si>
  <si>
    <t>Suministro e instalación de marco de puerta metálica.</t>
  </si>
  <si>
    <t>Suministro e instalación de puerta en aluminio de A= 1,00 mt x L=2,00 mt (incluye marco, bisagras y cerradura).</t>
  </si>
  <si>
    <t xml:space="preserve">IMPERMEABILIZACIÓN , PINTURA y ACABADOS  </t>
  </si>
  <si>
    <t>Pintura de esmalte en puertas y marcos existentes (dos manos)</t>
  </si>
  <si>
    <t>Pintura sobre muros tipo koraza, incluye resanes, filos y dilataciones. Vinilo tipo 1, dos (2) manos</t>
  </si>
  <si>
    <t>Pintura bajo placa, incluye resanes, filos y dilataciones. Vinilo tipo 1, dos (2) manos</t>
  </si>
  <si>
    <t>Pintura anti humedad, incluye resanes, filos y dilataciones dos (2) manos</t>
  </si>
  <si>
    <t xml:space="preserve">Pintura epoxica </t>
  </si>
  <si>
    <t>Suministro e instalación de aviso para fachada en acrilico</t>
  </si>
  <si>
    <t xml:space="preserve">Suministro e instalación de cielo raso en drywall o  PVC plano,  incluye todo el material y accesorios para su correcto funcionamiento </t>
  </si>
  <si>
    <t xml:space="preserve">Suministro e instalación de cielo raso en láminas y tiras de madera,  incluye todo el material y accesorios para su correcto funcionamiento </t>
  </si>
  <si>
    <t xml:space="preserve">Muro en super board dos caras incluye dos manos de pintura, lineales, filos, dilataciones, perfilerìa, elementos de seguridad y todo el material y accesorios para su correcto funcionamiento </t>
  </si>
  <si>
    <t xml:space="preserve">Suministro e instalación de divisiones en láminas de superboard de 17mm, incluye viguetas, omegas, parales, dilataciones, tornillería y acabados en pintura blanca tipo 2 dos manos y tipo 1 una mano.           </t>
  </si>
  <si>
    <t xml:space="preserve">Muro en drywall doble cara de .12 (insonorisado con frescasa), incluye dos manos de pintura,filos, dilataciones, instalaciòn de tapas contra las ventanas,  incluye todo el material y accesorios para su correcto funcionamiento  </t>
  </si>
  <si>
    <t xml:space="preserve">Impermeabilización de zona inferior de muros exteriores con betún, elastomeros o resinas acrilicas  resistentes a la intemperie, incluye limpieza de muros y todos los materiales necesarios para su correctora aplicación. </t>
  </si>
  <si>
    <t>Reparación de grietas en fachada en piedra natural, con  inyección de mortero con resina epoxi y arena de sílice, de endurecimiento rápido, incluye la limpieza de la grieta, y todos los materiales y herramientas para su buen funcionamiento.</t>
  </si>
  <si>
    <t xml:space="preserve">Pintura interior sobre muros, incluye, resanes, filos y dilataciones. Vinilo tipo 1, dos (2) manos, ademas de todo el material y herramienta requerida para su correcta ejecucion y funcionamiento. </t>
  </si>
  <si>
    <t>Suministro y aplicación de impermeabilizante en muro interior mediante revestimiento elástico a base de polímeros e imprimación a base de resinas acrílicas incluye limpieza de muro y todos los elementos  y materiales necesarios para su correcto funcionamiento y aplicación.</t>
  </si>
  <si>
    <t>Dintel en drywall reforzado con madera, incluye todos los materiales y elementos para su correcta instalación.</t>
  </si>
  <si>
    <t>Suministro e instalacion de cielo raso en lamina metalica perforada 60x60, incluye todos los materiales y elementos para su correcta instalación.</t>
  </si>
  <si>
    <t>Suministro e instalación de papel tapiz texturizado para pared.</t>
  </si>
  <si>
    <t xml:space="preserve">Suministro e Instalación Media Caña Plástica para remates Cielo Raso en PVC </t>
  </si>
  <si>
    <t>Pintura de Guardaescobas en aceite</t>
  </si>
  <si>
    <t xml:space="preserve">Impermeabilización de cubierta con pintura elastica sobre membrana, incluye impermeabilización de fisuras y uniones entre elementos de la cubierta, ademas de todo el material y herramienta para su correcto funcionamiento </t>
  </si>
  <si>
    <t>Pintura tipo koraza sobre bordes placas y puentes</t>
  </si>
  <si>
    <t>Nivelacion e impermeabilizacion alfajia ventanas</t>
  </si>
  <si>
    <t xml:space="preserve">Impermeabilización de culatas sobre pañete con pintura elastica, incluye impermeabilización de fisuras y uniones entre elementos de la culatas, ademas de todo el material y herramienta para su correcto funcionamiento </t>
  </si>
  <si>
    <t>Encorazado de orificios entre muros y cubierta</t>
  </si>
  <si>
    <t>Mantenimiento de cielo raso en drywall, incluye cambio de accesorios, elementos de fijación y mantenimiento de la estructura portante.</t>
  </si>
  <si>
    <t>Mantenimiento de cielo raso en PVC, incluye cambio de accesorios, elementos de fijación y mantenimiento de la estructura portante.</t>
  </si>
  <si>
    <t>CUBIERTAS - CANALES Y BAJANTES</t>
  </si>
  <si>
    <t>Suministro e instalación de tejas en barro</t>
  </si>
  <si>
    <t>Suministro e instalación de canales perimetrales</t>
  </si>
  <si>
    <t>Mantenimiento y limpieza de cárcamos perimetrales.</t>
  </si>
  <si>
    <t>Mantenimiento y limpieza de canales perimetrales</t>
  </si>
  <si>
    <t>Limpieza y fumigación de tejas de cubierta por medios manuales e hidrolavadora, incluye retiro de basura, hojas, hiervas, escombros, entre otros, limpieza de manchas de moho y verdín, aplicación de líquido herbicida eliminador de hongos y moho, además de todos los elementos y materiales necesarios para la correcta limpieza.</t>
  </si>
  <si>
    <t>Limpieza de cuneta y paso perimetral en piedra natural o adoquin por medios manuales e hidrolavadora, incluye retiro de basura, hojas, hiervas, escombros, entre otros, limpieza de manchas de moho y verdín, aplicación de líquido herbicida eliminador de hongos y moho, además de todos los elementos y materiales necesarios para la correcta limpieza.</t>
  </si>
  <si>
    <t xml:space="preserve">Impermeabilización de teja colonial con pintura elastica antigoteras, incluye impermeabilización de fisuras y uniones entre elementos de la cubierta, ademas de todo el material y herramienta para su correcto funcionamiento </t>
  </si>
  <si>
    <t xml:space="preserve">Suministro e instalación de cuneta perimetral triangular de 0,80 (m) de ancho y 0,33 (m) de alto, incluye revestimiento en concreto simple f'C: 21MP e impermeabilización, ademas de todo el material y herramienta requerida para su correcta ejecucion y funcionamiento. </t>
  </si>
  <si>
    <t>Suministro e instalación de teja colonial, incluye todo el material para su correcto funcionamiento e instalación.</t>
  </si>
  <si>
    <t xml:space="preserve">Suministro e instalación de domo cupula exterior parabolica en acrilico transparente, incluye desmonte de cupula existente, impermeabilización en juntas, tornilleria , anclajes y todo el material necesario para su correcta instalación y funcionamiento </t>
  </si>
  <si>
    <t>bandeja galvanizada bajo canal conexión aguaslluvias</t>
  </si>
  <si>
    <t>Suministro e instalacion de teja traslucida incluye elementos de fijacion y todo los demas elementos para su correcta ejecucion</t>
  </si>
  <si>
    <t xml:space="preserve">Impermeabilizacion de canales con  impermeabilizante acrilico cubierta </t>
  </si>
  <si>
    <t xml:space="preserve">Demonte de cubierta en policarbonato </t>
  </si>
  <si>
    <t>Limpieza y pintura de estructura portante para instalacion de domo en policarbonato, incluye anticorrosivo y dos manos de pintura de esmalte (color escogido por la entidad)</t>
  </si>
  <si>
    <t xml:space="preserve">Suminitro e instalacion de domo en policarbonato 6mm, incluye accesorios de conexión y fijacion, incluye todo el material y herramienta para su correcto funcionamiento </t>
  </si>
  <si>
    <t xml:space="preserve">Mantenimiento de cubierta en teja termoacustica incluye lavado total con jabon neutro,  hidrolavadora  e Impermeabilización  de elementos de fijacion de teja  con pintura elastica antigoteras, incluye impermeabilización de fisuras y uniones entre elementos de la cubierta, ademas de todo el material y herramientas para su correcto funcionamiento </t>
  </si>
  <si>
    <t>Suministro e instalacion de bajante en pvc 2" con accesorios.</t>
  </si>
  <si>
    <t>Desmonte de canales en pvc y metalicas</t>
  </si>
  <si>
    <t>Suministro e intalacion de teja tipo eternit</t>
  </si>
  <si>
    <t xml:space="preserve">Ampliacion de desague canal para evitar rebosamiento </t>
  </si>
  <si>
    <t xml:space="preserve">Reparacion  de goteras sobre cubiertas, incluye todo el material y herramienta para su correcto funcionamiento </t>
  </si>
  <si>
    <t xml:space="preserve">Suministro e instalación de pasamanos en tubo redondo ø1 1/2" en acero inoxidable de 2,5 m de longitud  (incluye anclajes a la pared y accesorios para su normal funcionamiento) </t>
  </si>
  <si>
    <t>Suministro e instalación de teja de zinc cal 33", incluye todos los accesorios y elementos para su corecta fijación y funcionamiento</t>
  </si>
  <si>
    <t>Suministro e instalación de muro en DRYWALL, a 1 cara,  (cinta, frescasa, resane entre laminas y pintura tipo 1 a tres manos).</t>
  </si>
  <si>
    <t>Suministro e instalación de Cubierta trapezoidal tipo arquitectonica galvanizada. cal. 30".  incluye todos los accesorios y elementos para su corecta fijación y funcionamiento</t>
  </si>
  <si>
    <t>Suministro e instalación de Cubierta trapezoidal termo acústica. cal. 30".  incluye todos los accesorios y elementos para su corecta fijación y funcionamiento</t>
  </si>
  <si>
    <t xml:space="preserve">INSTALACIONES HIDRAULICAS Y SANITARIAS </t>
  </si>
  <si>
    <t>Suministro e instalación de aparatos sanitarios (lavamanos y sanatario tipo institucional o convencional)  incluye todos los accesorios necesarios para su correcto funcionamiento.</t>
  </si>
  <si>
    <t xml:space="preserve">Suministro e instalación de tuberia para ventilacion PVC 2"               </t>
  </si>
  <si>
    <t>Suministro e instalación Tuberia sanitaria PVC 2"</t>
  </si>
  <si>
    <t>Suministro e instalación Tuberia sanitaria PVC 3"</t>
  </si>
  <si>
    <t>Suministro e instalación de Tuberia sanitaria PVC 4"</t>
  </si>
  <si>
    <t>Suministro e instalacion de tuberia hidraulica pvc de 1"</t>
  </si>
  <si>
    <t>Suministro e instalacion de tuberia hidraulica pvc de 2"</t>
  </si>
  <si>
    <t>Suministro e instalacion de tuberia hidraulica pvc de 1  1/2"</t>
  </si>
  <si>
    <t>Suministro e instalación de Yee Sanitaria PVC 4"</t>
  </si>
  <si>
    <t>Suministro e instalación de Yee  Reduccion Sanitaria PVC 4x2"</t>
  </si>
  <si>
    <t>Suministro e instalación Yee  Reducción Sanitaria PVC 4x3"</t>
  </si>
  <si>
    <t>Suministro e instalación Yee  Reducción Sanitaria 3x2"</t>
  </si>
  <si>
    <t>Suministro e instalación Semicodo Sanitaria 3"</t>
  </si>
  <si>
    <t>Suministro e instalación Buje Sanitario 3x2"</t>
  </si>
  <si>
    <t>Suministro e instalación Codo Sanitario 2"</t>
  </si>
  <si>
    <t>Suministro e instalación Semicodos sanitarios 2"</t>
  </si>
  <si>
    <t>Suministro e instalación Tee sanitaria 2"</t>
  </si>
  <si>
    <t>Suministro e instalación Tee red hidraulica pvc de 1"</t>
  </si>
  <si>
    <t>Suministro e instalación Tee red hidraulica pvc de 2"</t>
  </si>
  <si>
    <t>Suministro e instalación Codo red hidraulica 1"</t>
  </si>
  <si>
    <t>Suministro e instalación Codo red hidraulica 1 1/2"</t>
  </si>
  <si>
    <t>Suministro e instalación Bujes red hidraulica 2 x 1 1/2"</t>
  </si>
  <si>
    <t xml:space="preserve">Suministro e instalacion sistemas de Válvulas. </t>
  </si>
  <si>
    <t>Suministro e instalacion de rejilla con sosco de 3" a 2" metalicas</t>
  </si>
  <si>
    <t xml:space="preserve">Desmonte, suministro e instalación de llaves y acoples para lavamanos, incluye, accesorios, tuberia y de ser necesario cambio en la tuberia hidrosanitaria , además, de todo el material  para su correcto funcionamiento e instalación. </t>
  </si>
  <si>
    <t xml:space="preserve">Desmonte, suministro e instalación de  acoples para sanitario incluye, accesorios, tuberia y de ser necesario cambio en la tuberia hidrosanitaria, además, de todo el material  para su correcto funcionamiento e instalación. </t>
  </si>
  <si>
    <t xml:space="preserve">Acometida en pvc de 1"  </t>
  </si>
  <si>
    <t xml:space="preserve">Acometida en pvc de 1/2"  </t>
  </si>
  <si>
    <t>Punto de agua fria PVCP 1"</t>
  </si>
  <si>
    <t>Registro de 1"</t>
  </si>
  <si>
    <t>Reventilacion PVC 3"</t>
  </si>
  <si>
    <t>Punto sanitario de desague de 3" hasta 3 ML , incluye regatas y accesorios</t>
  </si>
  <si>
    <t>Punto sanitario de desague de 4" hasta 3 ML , incluye regatas y accesorios</t>
  </si>
  <si>
    <t>Suministro e instalacion de sanitario tipo fluxometro, incluye todos los accesorios para su correcto funcionamiento</t>
  </si>
  <si>
    <t>Suministro e instalacion de lavamanos de empotrar en meson en granito,  incluye todos los accesorios para su correcto funcionamiento</t>
  </si>
  <si>
    <t>Suministro e instalacion de orinal institucional,  incluye todos los accesorios para su correcto funcionamiento</t>
  </si>
  <si>
    <t>Suministro e instalacion de meson en granito caracol negro para lavamanos de empotrar, incluye salpicadero y faldon</t>
  </si>
  <si>
    <t>Registro hidraulico de 1/2", incluye tapa</t>
  </si>
  <si>
    <t>Cajas de inspeccion de 1*1 mts</t>
  </si>
  <si>
    <t>Desmonte de griferia tipo tanque para sanitario convencional institucional</t>
  </si>
  <si>
    <t>Desmonte de fluxómetro existente para sanitario</t>
  </si>
  <si>
    <t>Suministro e instalación de fluxómetro tipo sloan o de palanca para sanitario similar al existente, incluye todos los accesorios para su instalación y correcto funcionamiento</t>
  </si>
  <si>
    <t>Suministro e instalación de kit de griferia tipo tanque para sanitario convencional o institucional, incluye todos los accesorios para su instalación y correcto funcionamiento</t>
  </si>
  <si>
    <t>Desmonte de griferia existente de lavamanos de mesa convencional institucional</t>
  </si>
  <si>
    <t>Suministro e instalación de griferia tipo push de cierre automático para lavamanos institucional, incluye todos los accesorios para su instalación y correcto funcionamiento</t>
  </si>
  <si>
    <t>Suministro e instalación de griferia tipo mezclador para lavamanos institucional , incluye todos los accesorios para su instalación y correcto funcionamiento</t>
  </si>
  <si>
    <t>Suministro e instalación de griferia tipo sencilla y/o monocontrol para lavamanos institucional, incluye todos los accesorios para su instalación y correcto funcionamiento</t>
  </si>
  <si>
    <t>Instalación de griferia tipo tanque para sanitario convencional institucional, suministrado por la entidad</t>
  </si>
  <si>
    <t>Mantenimiento y reparacion red de desagues y bajantes, incluye sondeo y cambio de accesorios dañados.</t>
  </si>
  <si>
    <t>Mantenimiento red sanitario, incluye sondeo verificacion de pegues y juntas, destaponamiento y prueba de estanqueidad</t>
  </si>
  <si>
    <t>Suministro e instalacion de sanitario tipo Institucional, incluye todos los accesorios para su correcto funcionamiento</t>
  </si>
  <si>
    <t xml:space="preserve">Suministro e intalacion de tapa de registro </t>
  </si>
  <si>
    <t>Mantenimiento de fugas internas en tubería de baños, incluye todos los materiales y actividades necesarias para detectar las fugas y solucionarlas, tambien ionclpuye el cambio de todos los elementos dañadosy su correcta instalación en sitio.</t>
  </si>
  <si>
    <t xml:space="preserve">Mantenimiento de redes sanitarias y cajas de inspeccion incluye retiro de residuos solidos y liquidos, raices de arboles, limpieza general con hidrolavora, excavacion y demolicion de placa en concreto para inspeccion de cajas. </t>
  </si>
  <si>
    <t>Construcccion de media caña en piso cajas de inspeccion con mortero impermeabilizado</t>
  </si>
  <si>
    <t xml:space="preserve">Levantar muros de cajas para dejarlas a nivel de piso para facilitar la localizacion  para mantenimientos futuros </t>
  </si>
  <si>
    <t>Marco  para tapas cajas  en angulo metalico 2" , contramarco en platina , malla con separacion de 20cm en ambos sentidos, manijas en varilla de 3/8", pintada con esmalte.</t>
  </si>
  <si>
    <t>Tapas en lamina galvanizada y marco en angulo de 1" totalmente pintada</t>
  </si>
  <si>
    <t>Manijas en varilla redonda de 1/2"</t>
  </si>
  <si>
    <t>Instalacion de brazos soporte de canal</t>
  </si>
  <si>
    <t xml:space="preserve">Suministro e instalación de taza para inodoro </t>
  </si>
  <si>
    <t xml:space="preserve">Suministro e intalación soporte barra en acero inoxidable para baño discapacitados </t>
  </si>
  <si>
    <t>Suministro e instalación de lavamanos tipo institucional con todos sus accesorios.Incluye: desmonte del existente, grifería, pegante, accesorios y todo lo necesario para su correcto funcionamiento.</t>
  </si>
  <si>
    <t>Suministro e instalación de lavamanos tipo push con todos sus accesorios.Incluye: desmonte del existente, grifería, pegante, accesorios y todo lo necesario para su correcto funcionamiento.</t>
  </si>
  <si>
    <t>Mantenimiento de lavamanos tipo institucional, red y griferia, incluye: revisión, desmonte (donde se requiera), destape con sonda, ajuste, pegante y reinstalación del mismo.</t>
  </si>
  <si>
    <t>Mantenimiento de lavamanos tipo push, red y grifería. Incluye: desmonte (donde se requiera), pegante, accesorios y reinstalación del mismo.</t>
  </si>
  <si>
    <t>Suministro e instalación de asiento plástico de sanitario con tapa similar al existente.</t>
  </si>
  <si>
    <t>Mantenimiento de aparato sanitario y red hidraúlica. Incluye:  revisión, destape con sonda, desmonte, pegante y reinstalacion de sanitario).</t>
  </si>
  <si>
    <t>Mantenimiento de fluxometro tipo sloan para aparato sanitario (incluye cambio de accesorios)</t>
  </si>
  <si>
    <t>Suministro e instalación de orinal tipó convencional o institucional.   Incluye todos los accesorios para su instalación y correcto funcionamiento</t>
  </si>
  <si>
    <t>Suministro e instalación de orinal tipó push.   Incluye todos los accesorios para su instalación y correcto funcionamiento</t>
  </si>
  <si>
    <t>Suministro e instalación de orinal tipó sloan o de palanca.   Incluye todos los accesorios para su instalación y correcto funcionamiento</t>
  </si>
  <si>
    <t>Suministro e instalación de fluxometro tipo sloan o de palanca para orinal similar al existente.Incluye todos los accesorios para su instalación y correcto funcionamiento</t>
  </si>
  <si>
    <t>Mantenimiento de fluxometro tipo sloan para orinal (incluye cambio de accesorios)</t>
  </si>
  <si>
    <t>Mantenimiento de la red sanitaria del orinal , incluye (revisión, destape con sonda, desmonte, accesorios y reinstalacion de orinal).</t>
  </si>
  <si>
    <t>Mantenimiento griferia de lavaplatos.incluye desmonte, pegante, accesorios y reinstalación del mismo.</t>
  </si>
  <si>
    <t>Suministro e instalación de griferia para lavaplatos, similar al existente.Incluye todos los accesorios para su instalación y correcto funcionamiento</t>
  </si>
  <si>
    <t>Sellado de juntas e impermeabilización en enchape de pocetas de agua</t>
  </si>
  <si>
    <t>Suministro e instalación de tapa plástica para llave de paso. Incluye todos los accesorios para su instalación y correcto funcionamiento</t>
  </si>
  <si>
    <t>Suministro e instalación de llave manguera.Incluye todos los accesorios para su instalación y correcto funcionamiento</t>
  </si>
  <si>
    <t>Suministro e instalación de ducha sencilla. Incluye todos los accesorios para su instalación y correcto funcionamiento</t>
  </si>
  <si>
    <t xml:space="preserve">Mantenimiento y revisión de sifones. Incluye (destape con sonda y reinstalación). </t>
  </si>
  <si>
    <t>Suministro e instalación de rejilla para sifón anticucaracha. Incluye limpieza y pegante y todos los accesorios para su instalación y correcto funcionamiento</t>
  </si>
  <si>
    <t>INSTALACIONES ELECTRICAS Y CONECTIVIDAD</t>
  </si>
  <si>
    <t>Suministro e instalación de tablero de 6 circuitos monofasico enchufables, incluye breakers, calidad superior y homologada por normativa RETIE.</t>
  </si>
  <si>
    <t>Suministro e instalación de tablero electrico  de  36 circuitos</t>
  </si>
  <si>
    <t>Suministro e instalación de tablero electrico de  24 circuitos</t>
  </si>
  <si>
    <t>Suministro e instalación de tablero electrico de  18 circuitos</t>
  </si>
  <si>
    <t>Suministro e instalación de tablero electrico  de 12 circuitos</t>
  </si>
  <si>
    <t>Suministro e instalación de tomacorriente doble con polo a tierra, cableado en alambre de cobre THWN #12 AWG, tubo EMT de ø1/2", tornillos, regatas y resanes.</t>
  </si>
  <si>
    <t>Suministro e instalación de salida para interruptor doble. Incluye interruptor doble, incluye caja metalica galvanizada, cableado en, tubería EMT, resanes, conectores Y todos los elementos para su correcto funcionamiento.</t>
  </si>
  <si>
    <t>Suministro e instalación de Lampara LED 60X60. Incluye la perforación del cielo raso, cableado para salida de alumbrado en cable encauchetado #12 AWG hasta el toma de la salida, clavija aérea;  ademas de caja  metalica galvanizada hexagonal; suplemento; tomacorriente doble con polo a tierra, cableado en alambre de cobre THWN #12 AWG, tubo EMT de ø1/2", tornillos, regatas, canaleta, resanes y todo lo necesario para su correcto funcionamiento.</t>
  </si>
  <si>
    <t>Tablero CCM, para inversor de marcha, con protección termomagnetica, estación de mando enclavamiento mecánico y eléctrico ensamblado en encerramiento metálico.</t>
  </si>
  <si>
    <t>Interconexión entre la puesta a tierra y el Tablero General de Distribución en cable de CU desnudo #2/0 AWG. Todas las uniones deben hacerse mediante soldadura exotérmica Termoweld x 115 gr.</t>
  </si>
  <si>
    <t>Suministro e instalación de tuberia conduit  de Ø  1/2"</t>
  </si>
  <si>
    <t>Suministro e instalación de tuberia conduit de De  Ø  1"</t>
  </si>
  <si>
    <t>Suministro e instalación de tuberia conduit de De  Ø  2"</t>
  </si>
  <si>
    <t>Suministro e instalación de tuberia EMT   De  Ø 1/2"</t>
  </si>
  <si>
    <t>Suministro e instalación de tuberia EMT  De  Ø 3/4"</t>
  </si>
  <si>
    <t>Suministro e instalación de tuberia EMT De  Ø  1"</t>
  </si>
  <si>
    <t>Suministro e instalación de tuberia EMT De  Ø 1 1/2"</t>
  </si>
  <si>
    <t>Suministro e instalación de tuberia EMT De  Ø  2"</t>
  </si>
  <si>
    <t>Suministro e instalación de tuberia EMT De  Ø  3"</t>
  </si>
  <si>
    <t>Suministro e instalación de luminarias Panel LED de 60X60, por cambio de lámpara similar en mal estado. INCLUYE desmonte de la luminaria en mal estado,  clavija aérea; tornillos, fijación y resanes.</t>
  </si>
  <si>
    <t>Instalación de luminaria LED 60x60 de sobreponer, Incluye; tornillos, fijación y resanes, a una altura hasta 6 mt.. la luminaria es suministrada en sitio por la Entidad.</t>
  </si>
  <si>
    <t>Instalación de luminaria LED diámetro menor a 60 cm, a una altura hasta 6 mt., Incluye; tornillos, fijación y resanes,  la luminaria es suministrada en sitio por la Entidad.</t>
  </si>
  <si>
    <t>Suministro e instalacion de panel led de 12w incluye todos los materiales y accesorios para su correcto funcionamiento</t>
  </si>
  <si>
    <t>Suministro e instalacion de panel led de 24w incluye tods los materiales y accesorios para su correcto funcionamiento</t>
  </si>
  <si>
    <t>Suministro de marco para panel led 60x60 de sobreponer</t>
  </si>
  <si>
    <t>Independizacion de circuitos por áreas, incluye instalacion de taco y accesorios en área interiores de oficinas</t>
  </si>
  <si>
    <t>Suministro e instalacion de marco de incrustar en aluminio base de luminaria led 60x60</t>
  </si>
  <si>
    <t>Suministro e instalacion de panel led de 18w incluye todos los materiales y accesorios para su correcto funcionamiento</t>
  </si>
  <si>
    <t>Suministro e instalación de tablero trifásico con espacio para totalizador de 12 circuitos, incluye 3 breaker sencillo de 20 amp enchufables, un breaker  de 2x30 enchufable, un totalizador industrial de 60 amp, cable #8 y terminales.</t>
  </si>
  <si>
    <t>Mantenimiento de acometida exterior aérea, incluye cambio de conectores metálicos, templado y aseguramiento de la acometida.</t>
  </si>
  <si>
    <t>Suministro e Instalacion de toma corrientes o interruptores suministrados por la entidad</t>
  </si>
  <si>
    <t>Suministro e instalación de interruptor doble o sencillo, incluye retiro del dañado</t>
  </si>
  <si>
    <t>Suministro e Instalacion de Tablero de 36 circuitos con espacio para totalizador, incluye totalizador de 100 Amperios, incluye barraje de 200 amperios y adecuaciones de acometidas parciales existentes a traves de terminales de ponchar.  Tambien incluye acrilico de proteccion, señalizacion en placa acrilica mas adhesivo  y aisladores tipo barraje</t>
  </si>
  <si>
    <t>Suministro e instalación de punto de red de voz y datos.</t>
  </si>
  <si>
    <t>Construccion de tomas de fuerza a 220 V para los equipos de aire acondicionado</t>
  </si>
  <si>
    <t>Circuito electrico independiente en cable de cobre N° 10 para alimentacion de aire acondicionado de 18,000 BTU y 24000 BTU a 220 vatios con breaker tipo industrial de 2 x 50 amperios desde tablero de distribucion principal con sus correspondientes breaker de 30 amperios</t>
  </si>
  <si>
    <t>Acometida electrica bifasica (), 54 mts de cable No. 1/0 para faces, 27 mts de cable No. 2 neutro; ducto de tres pulgada IMC conduit, una curva de tres pulgadas IMC conduit, un capacete de 3", medidor integrado electrico, 2 transformadores de potencia de 100/5, 18 metros de tubos PVC de 3" electrico, 3 caja bifasicas de 12 ctos. con espacio para totalizador; breaker de fuerza de 2 x 100 Regulable.  Polo a tierra, Incluye contador, gabinete de distribucion con barraje para 4 automaticos de 2 x 60 y tramite de legalizacion.  Permisos ante entidades y particulares</t>
  </si>
  <si>
    <t xml:space="preserve">PUERTA DIVISIONES Y MUEBLES EN VIDRIO Y VIDRIO </t>
  </si>
  <si>
    <t>Suministro e instalacion de puertas en vidrio templado de 8 a 10 mm, incluye pelicula sanblasting, herrajes y todo lo necesario para su correcto funcionamiento.</t>
  </si>
  <si>
    <t>Suministro e instalacion de divisiones en vidrio templado de 10 mm, incluye pelicula sanblasting, perfileria en aluminio tipo F, y todo lo necesario para su correcto funcionamiento</t>
  </si>
  <si>
    <t>Suministro e instalacion de puertas en vidrio templado de 10 mm, con perfileria en aluminio proyectante de 1 1/2" * 1 1/2", incluye película sanblasting y todo lo necesario para su correcto funcionamiento</t>
  </si>
  <si>
    <t>Suministro e instalación de espejos para baños de 6 mm flotado</t>
  </si>
  <si>
    <t>Suministro e instalacion de divisiones en vidrio templado de 10 mm, con perfileria en aluminio proyectante de 1 1/2" * 1 1/2", incluye película sanblasting y todo lo necesario para su correcto funcionamiento</t>
  </si>
  <si>
    <t>Suministro e Instalacion de Puertas en Vidrio Templado de 8mm, incluye película sanblasting , herrajes y todo lo necesario para su correcto funcionamineto.</t>
  </si>
  <si>
    <t>Suministro e Instalacion de puerta en vidrio templado y laminado de 10 mm (5+5), ancho 0,80  a  1,00  m  x  h=2,20  a  2,40  m  con  herrajes  en  acero inoxidable y película sanblasting (p-1)</t>
  </si>
  <si>
    <t>Suministro e Instalacion de puerta en vidrio templado y laminado de 10 mm (5+5), ancho 1,20  a  1,40  m  x  h=2,20  a  2.40  m  con  herrajes  en  acero inoxidable y película sanblasting (p-2)</t>
  </si>
  <si>
    <t>Reinstalación puerta en vidrio templado, ancho 1,20 a 1,40 m x h=2,20 a 2.40 m, incluye todos los accesorios y elementos necesarios para su correcta reinstalación y funcionamiento.</t>
  </si>
  <si>
    <t>Suministro e Instalacion de división en vidrio laminado - templado de 10 mm (5+5), incluye película tipo sandblasting herrajes y todo lo necesario para su correcto funcionamiento.</t>
  </si>
  <si>
    <t>Suministro e Instalacion de ventaneria en aluminio y vidrio laminado incoloro de 6mm (3+3)</t>
  </si>
  <si>
    <t>Cambio vidrios en crudo de entre  4 a 6 mm en ventaneria existente, incluye todos los elementos necesarios para su correcta instalación del nuevo y desmonte el dañado.</t>
  </si>
  <si>
    <t xml:space="preserve">suministro e instalación de espejos flotados 4 mm, bordes biselados </t>
  </si>
  <si>
    <t>suministro e instalación divisiones baños en acero inoxidable (incluye accesorios, herrajes y todo lo necesario para su correcto funcionamiento)</t>
  </si>
  <si>
    <t>Cambio de vidrios  en crudo de 4 a 6mm, incluye desmonte de vidrio en mal estado y suministro de instalación del vidrio nuevo,  con película de protección, así como todos los accesorios para su correcto funcionamiento y fijación.</t>
  </si>
  <si>
    <t>Puerta en vidrio de seguridad laminado 4+4 mm enzocalado con perfil manija de zócalo a zócalo, cerradura de sobreponer, bisagra hidráulica en una hoja y en la otra hoja solo con pivote, con película esmerilada.</t>
  </si>
  <si>
    <t>Sellado de ventaneria con sellador elástico de alto desempeño, de un solo componente, con base en poliuretano, para juntas entre muros y carpintería metálica o aluminio</t>
  </si>
  <si>
    <t>Suministro e instalación de vidrio de 4 a 6mm en crudo con película de protección, incluye todos los accesorios para su correcto funcionamiento.</t>
  </si>
  <si>
    <t>Cambio de vidrio templado entre 8mm a 10 mm, incluye desmonte de vidrio en mal estado y suministro de instalación del vidrio nuevo,  con película de protección, así como todos los accesorios para su correcto funcionamiento y fijación.</t>
  </si>
  <si>
    <t>Cambio de vidrio de seguridad laminado 4+4 mm   incluye desmonte de vidrio en mal estado y suministro de instalación del vidrio nuevo,  con película de protección, así como todos los accesorios para su correcto funcionamiento y fijación.</t>
  </si>
  <si>
    <t>Suministro e instalación de señalización para áreas y evacuación en PVC foto luminiscente de 224x224 mm. Incluye elementos de fijación.</t>
  </si>
  <si>
    <t xml:space="preserve">ALISTAMIENTO EN GENERAL </t>
  </si>
  <si>
    <t>Limpieza mecania para Fachadas</t>
  </si>
  <si>
    <t>Limpieza de ladrillo a la Vista</t>
  </si>
  <si>
    <t xml:space="preserve">Aseo y desinfección de muros con revestimiento, usando maquina de presión y ácido muriático en una concentración no mayor al 30%, imprimación y sellado de gritas   y   juntas usando   selladores   de poliuretano e impermeabilizantes como sikaflex 1-A plus o productos similares.	</t>
  </si>
  <si>
    <t>Limpieza de filtros con ácido muriático con una concentración no mayor al 30%</t>
  </si>
  <si>
    <t>Limpieza y mantenimiento de piedra natural de fachada por medios manuales e hidrolavadora, incluye raspado de piedra natural  limpieza de manchas de moho y verdín, aplicación de líquido herbicida eliminador de hongos y moho, además de todos los elementos y materiales necesarios para la correcta limpieza.</t>
  </si>
  <si>
    <t>Limpieza y mantenimiento de piedra natural  perimetral, adoquin y muros en ladrillo recocido por medios manuales e hidrolavadora, incluye raspado de piedra natural  limpieza de manchas de moho y verdín, aplicación de líquido herbicida eliminador de hongos y moho, además de todos los elementos y materiales necesarios para la correcta limpieza.</t>
  </si>
  <si>
    <t>Limpieza y aplicación de Pintura de esmalte  en malla eslabonada, ángulos y tubos con esmalte y aplicación de anticorrosivo (dos manos).</t>
  </si>
  <si>
    <t>lavado de piso con acido muriatico e hidrolavadora</t>
  </si>
  <si>
    <t>Suministro e instalacion de extractores para baño.</t>
  </si>
  <si>
    <t xml:space="preserve">PINTURAS Y MANTENIMIENTO EN GENERAL </t>
  </si>
  <si>
    <t>Pintura en esmalte sobre barandas metálicas</t>
  </si>
  <si>
    <t>Pintura en esmalte sobre rejas metálicas dos caras</t>
  </si>
  <si>
    <t>Pintura de esmalte sobre lamina llena.</t>
  </si>
  <si>
    <t>Aplicación de graniplast sobre muros y placas.</t>
  </si>
  <si>
    <t>Reparación de unidad sanitaria en baños incluye destape, corrección de fugas y todo lo necesario para su perfecto mantenimiento.</t>
  </si>
  <si>
    <t>Cambio de guardas a cerraduras de seguridad</t>
  </si>
  <si>
    <t>Suministro e instalación de baranda metalíca en tubo de 2", platina de 1y1/2" x 1/4"  varilla de 11 mm</t>
  </si>
  <si>
    <t xml:space="preserve">Construcción de estructura metálica para cubierta soporte de teja termo acústica </t>
  </si>
  <si>
    <t>Suministro e instalación de teja PVC termo acústica, incluye flanches</t>
  </si>
  <si>
    <t>Pedestales en concreto</t>
  </si>
  <si>
    <t>Suministro e Instalación línea cerramiento en alambre de púa</t>
  </si>
  <si>
    <t xml:space="preserve">Instalación tanque de agua potable, incluye refuerzo de placa soporte del tanque y conexiones hidráulicas </t>
  </si>
  <si>
    <t xml:space="preserve">Suministro e instalacion de mesón en granito negro San Gabriel </t>
  </si>
  <si>
    <t>Pintura de esmalte sobre lamina llena en gualderas y perfiles menores a los 50 cm.</t>
  </si>
  <si>
    <t xml:space="preserve">UN </t>
  </si>
  <si>
    <t xml:space="preserve">Reinstalacion de persianas, cortinas enrrollables tipo solar screen y / o Black out </t>
  </si>
  <si>
    <t>limpieza de tablones con acido incluye sello de piso para terminacion uniforme, incluye sello de piso</t>
  </si>
  <si>
    <t>Mantenimiento y adecuación de jardín - area no superior a 50 m2</t>
  </si>
  <si>
    <t>Pulida y desmanchada de gradas en granito natural de 30 cm., incluye resanes.</t>
  </si>
  <si>
    <t>Mantenimiento de piso con brilladora industrial  incluye resanes y sellado de piso</t>
  </si>
  <si>
    <t>Instalacion de Cinta antideslizante y reflectiva suministrada por la entidad</t>
  </si>
  <si>
    <t>Suministro e instalación de angeo con su marco en aluminio para evitar ingreso de insectos.</t>
  </si>
  <si>
    <t>Suministro e instalacion canaleta plastica dimension hasta 1".</t>
  </si>
  <si>
    <t>Reparcheo en asfalto en frio  en zona de ingreso vehicular y parquederos, incluye corte, demolicion de zonas afectadas.</t>
  </si>
  <si>
    <t>Clausura de puerta con dos platinas soldadas</t>
  </si>
  <si>
    <t xml:space="preserve">Suministro e instalación de aislante térmico - con espuma elastomérica para tubería de equipos de aire acondicionado </t>
  </si>
  <si>
    <t>Tapete atrapamugre tráfico extrafuerte con logos de la Fiscalía General de la Nación</t>
  </si>
  <si>
    <t>Suministro e instalación cinta antideslizante reflectiva pisos</t>
  </si>
  <si>
    <t>Pintura aluminio bituminoso sobre impermeabilizaciones en manto asfaltico. Incluye filos, remates y dilataciones.</t>
  </si>
  <si>
    <t>Aseo general del inmueble</t>
  </si>
  <si>
    <t xml:space="preserve">Retiro de escombro 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</si>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</sst>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_-&quot;$&quot;\ * #,##0.00_-;\-&quot;$&quot;\ * #,##0.00_-;_-&quot;$&quot;\ * &quot;-&quot;??_-;_-@_-"/>
    <numFmt numFmtId="165" formatCode="_-* #,##0.00_-;\-* #,##0.00_-;_-* &quot;-&quot;??_-;_-@_-"/>
    <numFmt numFmtId="166" formatCode="_-* #,##0.00\ _€_-;\-* #,##0.00\ _€_-;_-* &quot;-&quot;??\ _€_-;_-@_-"/>
    <numFmt numFmtId="167" formatCode="_-[$$-240A]\ * #,##0.00_-;\-[$$-240A]\ * #,##0.00_-;_-[$$-240A]\ * &quot;-&quot;??_-;_-@_-"/>
  </numFmts>
  <fonts count="13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theme="1"/>
      <name val="Calibri"/>
      <family val="2"/>
      <scheme val="minor"/>
    </font>
    <font>
      <b/>
      <sz val="16"/>
      <name val="Calibri"/>
      <family val="2"/>
      <scheme val="minor"/>
    </font>
    <font>
      <b/>
      <sz val="13"/>
      <name val="Calibri"/>
      <family val="2"/>
      <scheme val="minor"/>
    </font>
    <font>
      <b/>
      <sz val="14"/>
      <name val="Arial Narrow"/>
      <family val="2"/>
    </font>
    <font>
      <sz val="9"/>
      <name val="Arial Narrow"/>
      <family val="2"/>
    </font>
    <font>
      <b/>
      <sz val="9"/>
      <name val="Arial Narrow"/>
      <family val="2"/>
    </font>
    <font>
      <sz val="10"/>
      <name val="Arial Narrow"/>
      <family val="2"/>
    </font>
    <font>
      <b/>
      <sz val="10"/>
      <name val="Arial Narrow"/>
      <family val="2"/>
    </font>
    <font>
      <sz val="11"/>
      <name val="Arial Narrow"/>
      <family val="2"/>
    </font>
    <font>
      <b/>
      <sz val="11"/>
      <name val="Arial Narrow"/>
      <family val="2"/>
    </font>
    <font>
      <sz val="12"/>
      <name val="Arial Narrow"/>
      <family val="2"/>
    </font>
  </fonts>
  <fills count="1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79998168889431442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2">
    <xf numFmtId="0" fontId="0" fillId="0" borderId="0"/>
    <xf numFmtId="164" fontId="2" fillId="0" borderId="0" applyFont="0" applyFill="0" applyBorder="0" applyAlignment="0" applyProtection="0"/>
    <xf numFmtId="0" fontId="1" fillId="0" borderId="0"/>
    <xf numFmtId="166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4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0" fontId="1" fillId="0" borderId="0"/>
  </cellStyleXfs>
  <cellXfs count="68">
    <xf numFmtId="0" fontId="0" fillId="0" borderId="0" xfId="0"/>
    <xf numFmtId="3" fontId="8" fillId="3" borderId="5" xfId="0" applyNumberFormat="1" applyFont="1" applyFill="1" applyBorder="1" applyAlignment="1" applyProtection="1">
      <alignment horizontal="center" vertical="center" wrapText="1"/>
      <protection locked="0"/>
    </xf>
    <xf numFmtId="0" fontId="9" fillId="3" borderId="1" xfId="0" applyFont="1" applyFill="1" applyBorder="1" applyAlignment="1" applyProtection="1">
      <alignment horizontal="center" vertical="center" wrapText="1"/>
      <protection locked="0"/>
    </xf>
    <xf numFmtId="165" fontId="9" fillId="3" borderId="1" xfId="0" applyNumberFormat="1" applyFont="1" applyFill="1" applyBorder="1" applyAlignment="1" applyProtection="1">
      <alignment horizontal="center" vertical="center" wrapText="1"/>
      <protection locked="0"/>
    </xf>
    <xf numFmtId="4" fontId="8" fillId="0" borderId="1" xfId="0" applyNumberFormat="1" applyFont="1" applyBorder="1" applyAlignment="1" applyProtection="1">
      <alignment horizontal="center" vertical="center" wrapText="1"/>
      <protection locked="0"/>
    </xf>
    <xf numFmtId="0" fontId="8" fillId="0" borderId="1" xfId="0" applyFont="1" applyBorder="1" applyAlignment="1" applyProtection="1">
      <alignment horizontal="justify" vertical="center" wrapText="1"/>
      <protection locked="0"/>
    </xf>
    <xf numFmtId="0" fontId="8" fillId="0" borderId="1" xfId="0" applyFont="1" applyBorder="1" applyAlignment="1" applyProtection="1">
      <alignment horizontal="center" vertical="center" wrapText="1"/>
      <protection locked="0"/>
    </xf>
    <xf numFmtId="3" fontId="8" fillId="0" borderId="1" xfId="1" applyNumberFormat="1" applyFont="1" applyFill="1" applyBorder="1" applyAlignment="1" applyProtection="1">
      <alignment horizontal="center" vertical="center" wrapText="1"/>
      <protection locked="0"/>
    </xf>
    <xf numFmtId="0" fontId="8" fillId="0" borderId="1" xfId="0" applyFont="1" applyBorder="1" applyAlignment="1" applyProtection="1">
      <alignment vertical="center" wrapText="1"/>
      <protection locked="0"/>
    </xf>
    <xf numFmtId="167" fontId="8" fillId="0" borderId="1" xfId="0" applyNumberFormat="1" applyFont="1" applyBorder="1" applyAlignment="1">
      <alignment horizontal="center" vertical="center" wrapText="1"/>
    </xf>
    <xf numFmtId="9" fontId="9" fillId="0" borderId="1" xfId="0" applyNumberFormat="1" applyFont="1" applyBorder="1" applyAlignment="1">
      <alignment horizontal="center" vertical="center" wrapText="1"/>
    </xf>
    <xf numFmtId="167" fontId="8" fillId="3" borderId="1" xfId="0" applyNumberFormat="1" applyFont="1" applyFill="1" applyBorder="1" applyAlignment="1">
      <alignment horizontal="center" vertical="center" wrapText="1"/>
    </xf>
    <xf numFmtId="167" fontId="8" fillId="3" borderId="6" xfId="0" applyNumberFormat="1" applyFont="1" applyFill="1" applyBorder="1" applyAlignment="1">
      <alignment horizontal="center" vertical="center" wrapText="1"/>
    </xf>
    <xf numFmtId="167" fontId="8" fillId="0" borderId="6" xfId="0" applyNumberFormat="1" applyFont="1" applyBorder="1" applyAlignment="1">
      <alignment horizontal="center" vertical="center" wrapText="1"/>
    </xf>
    <xf numFmtId="0" fontId="6" fillId="0" borderId="0" xfId="0" applyFont="1" applyAlignment="1" applyProtection="1">
      <alignment horizontal="center" vertical="center" wrapText="1"/>
      <protection locked="0"/>
    </xf>
    <xf numFmtId="3" fontId="6" fillId="0" borderId="0" xfId="0" applyNumberFormat="1" applyFont="1" applyAlignment="1" applyProtection="1">
      <alignment horizontal="center" vertical="center" wrapText="1"/>
      <protection locked="0"/>
    </xf>
    <xf numFmtId="167" fontId="6" fillId="0" borderId="0" xfId="0" applyNumberFormat="1" applyFont="1" applyAlignment="1" applyProtection="1">
      <alignment horizontal="center" vertical="center" wrapText="1"/>
      <protection locked="0"/>
    </xf>
    <xf numFmtId="0" fontId="9" fillId="0" borderId="3" xfId="0" applyFont="1" applyBorder="1" applyAlignment="1" applyProtection="1">
      <alignment horizontal="center" vertical="center" wrapText="1"/>
      <protection locked="0"/>
    </xf>
    <xf numFmtId="0" fontId="7" fillId="0" borderId="0" xfId="0" applyFont="1" applyAlignment="1" applyProtection="1">
      <alignment horizontal="center" vertical="center" wrapText="1"/>
      <protection locked="0"/>
    </xf>
    <xf numFmtId="3" fontId="9" fillId="3" borderId="1" xfId="1" applyNumberFormat="1" applyFont="1" applyFill="1" applyBorder="1" applyAlignment="1" applyProtection="1">
      <alignment horizontal="center" vertical="center" wrapText="1"/>
      <protection locked="0"/>
    </xf>
    <xf numFmtId="167" fontId="8" fillId="3" borderId="1" xfId="0" applyNumberFormat="1" applyFont="1" applyFill="1" applyBorder="1" applyAlignment="1" applyProtection="1">
      <alignment horizontal="center" vertical="center" wrapText="1"/>
      <protection locked="0"/>
    </xf>
    <xf numFmtId="4" fontId="8" fillId="0" borderId="5" xfId="0" applyNumberFormat="1" applyFont="1" applyBorder="1" applyAlignment="1" applyProtection="1">
      <alignment horizontal="center" vertical="center" wrapText="1"/>
      <protection locked="0"/>
    </xf>
    <xf numFmtId="3" fontId="8" fillId="0" borderId="1" xfId="10" applyNumberFormat="1" applyFont="1" applyFill="1" applyBorder="1" applyAlignment="1" applyProtection="1">
      <alignment horizontal="center" vertical="center" wrapText="1"/>
      <protection locked="0"/>
    </xf>
    <xf numFmtId="3" fontId="8" fillId="0" borderId="1" xfId="0" applyNumberFormat="1" applyFont="1" applyBorder="1" applyAlignment="1" applyProtection="1">
      <alignment horizontal="center" vertical="center" wrapText="1"/>
      <protection locked="0"/>
    </xf>
    <xf numFmtId="0" fontId="8" fillId="4" borderId="1" xfId="11" applyFont="1" applyFill="1" applyBorder="1" applyAlignment="1" applyProtection="1">
      <alignment horizontal="left" vertical="center" wrapText="1"/>
      <protection locked="0"/>
    </xf>
    <xf numFmtId="0" fontId="8" fillId="0" borderId="1" xfId="0" applyFont="1" applyBorder="1" applyAlignment="1" applyProtection="1">
      <alignment horizontal="left" vertical="center" wrapText="1"/>
      <protection locked="0"/>
    </xf>
    <xf numFmtId="0" fontId="8" fillId="0" borderId="1" xfId="0" applyFont="1" applyBorder="1" applyAlignment="1" applyProtection="1">
      <alignment horizontal="left" wrapText="1"/>
      <protection locked="0"/>
    </xf>
    <xf numFmtId="0" fontId="8" fillId="0" borderId="1" xfId="0" applyFont="1" applyBorder="1" applyAlignment="1" applyProtection="1">
      <alignment horizontal="left" vertical="top" wrapText="1"/>
      <protection locked="0"/>
    </xf>
    <xf numFmtId="167" fontId="8" fillId="2" borderId="1" xfId="0" applyNumberFormat="1" applyFont="1" applyFill="1" applyBorder="1" applyAlignment="1" applyProtection="1">
      <alignment horizontal="center" vertical="center" wrapText="1"/>
      <protection locked="0"/>
    </xf>
    <xf numFmtId="167" fontId="8" fillId="2" borderId="1" xfId="0" applyNumberFormat="1" applyFont="1" applyFill="1" applyBorder="1" applyAlignment="1">
      <alignment horizontal="center" vertical="center" wrapText="1"/>
    </xf>
    <xf numFmtId="167" fontId="8" fillId="2" borderId="6" xfId="0" applyNumberFormat="1" applyFont="1" applyFill="1" applyBorder="1" applyAlignment="1">
      <alignment horizontal="center" vertical="center" wrapText="1"/>
    </xf>
    <xf numFmtId="167" fontId="9" fillId="6" borderId="1" xfId="0" applyNumberFormat="1" applyFont="1" applyFill="1" applyBorder="1" applyAlignment="1" applyProtection="1">
      <alignment horizontal="center" vertical="center" wrapText="1"/>
      <protection locked="0"/>
    </xf>
    <xf numFmtId="4" fontId="8" fillId="0" borderId="11" xfId="0" applyNumberFormat="1" applyFont="1" applyBorder="1" applyAlignment="1" applyProtection="1">
      <alignment horizontal="center" vertical="center" wrapText="1"/>
      <protection locked="0"/>
    </xf>
    <xf numFmtId="0" fontId="8" fillId="0" borderId="12" xfId="0" applyFont="1" applyBorder="1" applyAlignment="1" applyProtection="1">
      <alignment horizontal="justify" vertical="center" wrapText="1"/>
      <protection locked="0"/>
    </xf>
    <xf numFmtId="0" fontId="8" fillId="0" borderId="12" xfId="0" applyFont="1" applyBorder="1" applyAlignment="1" applyProtection="1">
      <alignment horizontal="center" vertical="center" wrapText="1"/>
      <protection locked="0"/>
    </xf>
    <xf numFmtId="3" fontId="8" fillId="0" borderId="12" xfId="1" applyNumberFormat="1" applyFont="1" applyFill="1" applyBorder="1" applyAlignment="1" applyProtection="1">
      <alignment horizontal="center" vertical="center" wrapText="1"/>
      <protection locked="0"/>
    </xf>
    <xf numFmtId="3" fontId="10" fillId="0" borderId="1" xfId="0" applyNumberFormat="1" applyFont="1" applyBorder="1" applyAlignment="1" applyProtection="1">
      <alignment horizontal="right" vertical="center" wrapText="1"/>
      <protection locked="0"/>
    </xf>
    <xf numFmtId="167" fontId="9" fillId="3" borderId="1" xfId="0" applyNumberFormat="1" applyFont="1" applyFill="1" applyBorder="1" applyAlignment="1" applyProtection="1">
      <alignment horizontal="center" vertical="center" wrapText="1"/>
      <protection locked="0"/>
    </xf>
    <xf numFmtId="3" fontId="11" fillId="5" borderId="1" xfId="0" applyNumberFormat="1" applyFont="1" applyFill="1" applyBorder="1" applyAlignment="1" applyProtection="1">
      <alignment horizontal="right" vertical="center" wrapText="1"/>
      <protection locked="0"/>
    </xf>
    <xf numFmtId="167" fontId="8" fillId="0" borderId="1" xfId="0" applyNumberFormat="1" applyFont="1" applyBorder="1" applyAlignment="1" applyProtection="1">
      <alignment horizontal="center" vertical="center" wrapText="1"/>
      <protection locked="0"/>
    </xf>
    <xf numFmtId="167" fontId="9" fillId="7" borderId="3" xfId="0" applyNumberFormat="1" applyFont="1" applyFill="1" applyBorder="1" applyAlignment="1" applyProtection="1">
      <alignment horizontal="center" vertical="center" wrapText="1"/>
      <protection locked="0"/>
    </xf>
    <xf numFmtId="167" fontId="9" fillId="0" borderId="17" xfId="0" applyNumberFormat="1" applyFont="1" applyBorder="1" applyAlignment="1" applyProtection="1">
      <alignment vertical="center" wrapText="1"/>
      <protection locked="0"/>
    </xf>
    <xf numFmtId="167" fontId="9" fillId="0" borderId="1" xfId="0" applyNumberFormat="1" applyFont="1" applyBorder="1" applyAlignment="1" applyProtection="1">
      <alignment horizontal="center" vertical="center" wrapText="1"/>
      <protection locked="0"/>
    </xf>
    <xf numFmtId="167" fontId="9" fillId="8" borderId="3" xfId="0" applyNumberFormat="1" applyFont="1" applyFill="1" applyBorder="1" applyAlignment="1" applyProtection="1">
      <alignment horizontal="center" vertical="center" wrapText="1"/>
      <protection locked="0"/>
    </xf>
    <xf numFmtId="0" fontId="7" fillId="9" borderId="3" xfId="0" applyFont="1" applyFill="1" applyBorder="1" applyAlignment="1" applyProtection="1">
      <alignment horizontal="center" vertical="center" wrapText="1"/>
      <protection locked="0"/>
    </xf>
    <xf numFmtId="0" fontId="12" fillId="0" borderId="13" xfId="0" applyFont="1" applyBorder="1" applyAlignment="1" applyProtection="1">
      <alignment horizontal="center" vertical="center" wrapText="1"/>
      <protection locked="0"/>
    </xf>
    <xf numFmtId="0" fontId="12" fillId="0" borderId="10" xfId="0" applyFont="1" applyBorder="1" applyAlignment="1" applyProtection="1">
      <alignment horizontal="center" vertical="center" wrapText="1"/>
      <protection locked="0"/>
    </xf>
    <xf numFmtId="0" fontId="12" fillId="0" borderId="14" xfId="0" applyFont="1" applyBorder="1" applyAlignment="1" applyProtection="1">
      <alignment horizontal="center" vertical="center" wrapText="1"/>
      <protection locked="0"/>
    </xf>
    <xf numFmtId="0" fontId="9" fillId="7" borderId="15" xfId="0" applyFont="1" applyFill="1" applyBorder="1" applyAlignment="1" applyProtection="1">
      <alignment horizontal="center" vertical="center" wrapText="1"/>
      <protection locked="0"/>
    </xf>
    <xf numFmtId="0" fontId="9" fillId="7" borderId="16" xfId="0" applyFont="1" applyFill="1" applyBorder="1" applyAlignment="1" applyProtection="1">
      <alignment horizontal="center" vertical="center" wrapText="1"/>
      <protection locked="0"/>
    </xf>
    <xf numFmtId="0" fontId="9" fillId="0" borderId="2" xfId="0" applyFont="1" applyBorder="1" applyAlignment="1" applyProtection="1">
      <alignment horizontal="center" vertical="center" wrapText="1"/>
      <protection locked="0"/>
    </xf>
    <xf numFmtId="0" fontId="9" fillId="0" borderId="5" xfId="0" applyFont="1" applyBorder="1" applyAlignment="1" applyProtection="1">
      <alignment horizontal="center" vertical="center" wrapText="1"/>
      <protection locked="0"/>
    </xf>
    <xf numFmtId="0" fontId="9" fillId="0" borderId="3" xfId="0" applyFont="1" applyBorder="1" applyAlignment="1" applyProtection="1">
      <alignment horizontal="center" vertical="center" wrapText="1"/>
      <protection locked="0"/>
    </xf>
    <xf numFmtId="0" fontId="9" fillId="0" borderId="1" xfId="0" applyFont="1" applyBorder="1" applyAlignment="1" applyProtection="1">
      <alignment horizontal="center" vertical="center" wrapText="1"/>
      <protection locked="0"/>
    </xf>
    <xf numFmtId="3" fontId="9" fillId="0" borderId="3" xfId="0" applyNumberFormat="1" applyFont="1" applyBorder="1" applyAlignment="1" applyProtection="1">
      <alignment horizontal="center" vertical="center" wrapText="1"/>
      <protection locked="0"/>
    </xf>
    <xf numFmtId="3" fontId="9" fillId="0" borderId="1" xfId="0" applyNumberFormat="1" applyFont="1" applyBorder="1" applyAlignment="1" applyProtection="1">
      <alignment horizontal="center" vertical="center" wrapText="1"/>
      <protection locked="0"/>
    </xf>
    <xf numFmtId="0" fontId="3" fillId="3" borderId="2" xfId="0" applyFont="1" applyFill="1" applyBorder="1" applyAlignment="1" applyProtection="1">
      <alignment horizontal="center" vertical="center" wrapText="1"/>
      <protection locked="0"/>
    </xf>
    <xf numFmtId="0" fontId="3" fillId="3" borderId="3" xfId="0" applyFont="1" applyFill="1" applyBorder="1" applyAlignment="1" applyProtection="1">
      <alignment horizontal="center" vertical="center" wrapText="1"/>
      <protection locked="0"/>
    </xf>
    <xf numFmtId="0" fontId="3" fillId="3" borderId="4" xfId="0" applyFont="1" applyFill="1" applyBorder="1" applyAlignment="1" applyProtection="1">
      <alignment horizontal="center" vertical="center" wrapText="1"/>
      <protection locked="0"/>
    </xf>
    <xf numFmtId="0" fontId="3" fillId="0" borderId="5" xfId="0" applyFont="1" applyBorder="1" applyAlignment="1" applyProtection="1">
      <alignment horizontal="center" vertical="center" wrapText="1"/>
      <protection locked="0"/>
    </xf>
    <xf numFmtId="0" fontId="3" fillId="0" borderId="1" xfId="0" applyFont="1" applyBorder="1" applyAlignment="1" applyProtection="1">
      <alignment horizontal="center" vertical="center" wrapText="1"/>
      <protection locked="0"/>
    </xf>
    <xf numFmtId="0" fontId="3" fillId="0" borderId="6" xfId="0" applyFont="1" applyBorder="1" applyAlignment="1" applyProtection="1">
      <alignment horizontal="center" vertical="center" wrapText="1"/>
      <protection locked="0"/>
    </xf>
    <xf numFmtId="0" fontId="4" fillId="2" borderId="5" xfId="0" applyFont="1" applyFill="1" applyBorder="1" applyAlignment="1" applyProtection="1">
      <alignment horizontal="center" vertical="center" wrapText="1"/>
      <protection locked="0"/>
    </xf>
    <xf numFmtId="0" fontId="4" fillId="2" borderId="1" xfId="0" applyFont="1" applyFill="1" applyBorder="1" applyAlignment="1" applyProtection="1">
      <alignment horizontal="center" vertical="center" wrapText="1"/>
      <protection locked="0"/>
    </xf>
    <xf numFmtId="0" fontId="4" fillId="2" borderId="6" xfId="0" applyFont="1" applyFill="1" applyBorder="1" applyAlignment="1" applyProtection="1">
      <alignment horizontal="center" vertical="center" wrapText="1"/>
      <protection locked="0"/>
    </xf>
    <xf numFmtId="0" fontId="5" fillId="0" borderId="7" xfId="0" applyFont="1" applyBorder="1" applyAlignment="1" applyProtection="1">
      <alignment horizontal="center" vertical="center" wrapText="1"/>
      <protection locked="0"/>
    </xf>
    <xf numFmtId="0" fontId="5" fillId="0" borderId="8" xfId="0" applyFont="1" applyBorder="1" applyAlignment="1" applyProtection="1">
      <alignment horizontal="center" vertical="center" wrapText="1"/>
      <protection locked="0"/>
    </xf>
    <xf numFmtId="0" fontId="5" fillId="0" borderId="9" xfId="0" applyFont="1" applyBorder="1" applyAlignment="1" applyProtection="1">
      <alignment horizontal="center" vertical="center" wrapText="1"/>
      <protection locked="0"/>
    </xf>
  </cellXfs>
  <cellStyles count="12">
    <cellStyle name="Millares" xfId="10" builtinId="3"/>
    <cellStyle name="Millares 2" xfId="3" xr:uid="{00000000-0005-0000-0000-000001000000}"/>
    <cellStyle name="Moneda" xfId="1" builtinId="4"/>
    <cellStyle name="Moneda 2 3" xfId="9" xr:uid="{00000000-0005-0000-0000-000003000000}"/>
    <cellStyle name="Normal" xfId="0" builtinId="0"/>
    <cellStyle name="Normal 2 19" xfId="2" xr:uid="{00000000-0005-0000-0000-000005000000}"/>
    <cellStyle name="Normal 2 2 4" xfId="5" xr:uid="{00000000-0005-0000-0000-000006000000}"/>
    <cellStyle name="Normal 2 2 4 2" xfId="6" xr:uid="{00000000-0005-0000-0000-000007000000}"/>
    <cellStyle name="Normal 3" xfId="11" xr:uid="{00000000-0005-0000-0000-000008000000}"/>
    <cellStyle name="Normal 3 3" xfId="4" xr:uid="{00000000-0005-0000-0000-000009000000}"/>
    <cellStyle name="Normal 3 5" xfId="7" xr:uid="{00000000-0005-0000-0000-00000A000000}"/>
    <cellStyle name="Normal 6" xfId="8" xr:uid="{00000000-0005-0000-0000-00000B000000}"/>
  </cellStyles>
  <dxfs count="0"/>
  <tableStyles count="0" defaultTableStyle="TableStyleMedium2" defaultPivotStyle="PivotStyleLight16"/>
  <colors>
    <mruColors>
      <color rgb="FFFFCCFF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181202</xdr:colOff>
      <xdr:row>3</xdr:row>
      <xdr:rowOff>124702</xdr:rowOff>
    </xdr:from>
    <xdr:to>
      <xdr:col>1</xdr:col>
      <xdr:colOff>1857375</xdr:colOff>
      <xdr:row>3</xdr:row>
      <xdr:rowOff>619125</xdr:rowOff>
    </xdr:to>
    <xdr:pic>
      <xdr:nvPicPr>
        <xdr:cNvPr id="2" name="Picture 4">
          <a:extLst>
            <a:ext uri="{FF2B5EF4-FFF2-40B4-BE49-F238E27FC236}">
              <a16:creationId xmlns:a16="http://schemas.microsoft.com/office/drawing/2014/main" id="{873D998D-647F-4689-BEDA-D4E46BC48CA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1202" y="1134352"/>
          <a:ext cx="2057173" cy="49442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417"/>
  <sheetViews>
    <sheetView tabSelected="1" zoomScale="85" zoomScaleNormal="85" workbookViewId="0">
      <selection sqref="A1:L1"/>
    </sheetView>
  </sheetViews>
  <sheetFormatPr defaultColWidth="11.42578125" defaultRowHeight="13.5"/>
  <cols>
    <col min="1" max="1" width="5.7109375" style="14" bestFit="1" customWidth="1"/>
    <col min="2" max="2" width="93.28515625" style="14" customWidth="1"/>
    <col min="3" max="3" width="15.7109375" style="14" bestFit="1" customWidth="1"/>
    <col min="4" max="4" width="10.28515625" style="15" bestFit="1" customWidth="1"/>
    <col min="5" max="5" width="18.85546875" style="16" bestFit="1" customWidth="1"/>
    <col min="6" max="7" width="18.85546875" style="16" customWidth="1"/>
    <col min="8" max="11" width="16.28515625" style="14" customWidth="1"/>
    <col min="12" max="12" width="20" style="14" bestFit="1" customWidth="1"/>
    <col min="13" max="16384" width="11.42578125" style="14"/>
  </cols>
  <sheetData>
    <row r="1" spans="1:12" ht="21">
      <c r="A1" s="56" t="s">
        <v>0</v>
      </c>
      <c r="B1" s="57"/>
      <c r="C1" s="57"/>
      <c r="D1" s="57"/>
      <c r="E1" s="57"/>
      <c r="F1" s="57"/>
      <c r="G1" s="57"/>
      <c r="H1" s="57"/>
      <c r="I1" s="57"/>
      <c r="J1" s="57"/>
      <c r="K1" s="57"/>
      <c r="L1" s="58"/>
    </row>
    <row r="2" spans="1:12" ht="37.5" customHeight="1">
      <c r="A2" s="59" t="s">
        <v>1</v>
      </c>
      <c r="B2" s="60"/>
      <c r="C2" s="60"/>
      <c r="D2" s="60"/>
      <c r="E2" s="60"/>
      <c r="F2" s="60"/>
      <c r="G2" s="60"/>
      <c r="H2" s="60"/>
      <c r="I2" s="60"/>
      <c r="J2" s="60"/>
      <c r="K2" s="60"/>
      <c r="L2" s="61"/>
    </row>
    <row r="3" spans="1:12" ht="21">
      <c r="A3" s="59" t="s">
        <v>2</v>
      </c>
      <c r="B3" s="60"/>
      <c r="C3" s="60"/>
      <c r="D3" s="60"/>
      <c r="E3" s="60"/>
      <c r="F3" s="60"/>
      <c r="G3" s="60"/>
      <c r="H3" s="60"/>
      <c r="I3" s="60"/>
      <c r="J3" s="60"/>
      <c r="K3" s="60"/>
      <c r="L3" s="61"/>
    </row>
    <row r="4" spans="1:12" ht="57" customHeight="1">
      <c r="A4" s="62" t="s">
        <v>3</v>
      </c>
      <c r="B4" s="63"/>
      <c r="C4" s="63"/>
      <c r="D4" s="63"/>
      <c r="E4" s="63"/>
      <c r="F4" s="63"/>
      <c r="G4" s="63"/>
      <c r="H4" s="63"/>
      <c r="I4" s="63"/>
      <c r="J4" s="63"/>
      <c r="K4" s="63"/>
      <c r="L4" s="64"/>
    </row>
    <row r="5" spans="1:12" ht="18.75" thickBot="1">
      <c r="A5" s="65" t="s">
        <v>4</v>
      </c>
      <c r="B5" s="66"/>
      <c r="C5" s="66"/>
      <c r="D5" s="66"/>
      <c r="E5" s="66"/>
      <c r="F5" s="66"/>
      <c r="G5" s="66"/>
      <c r="H5" s="66"/>
      <c r="I5" s="66"/>
      <c r="J5" s="66"/>
      <c r="K5" s="66"/>
      <c r="L5" s="67"/>
    </row>
    <row r="6" spans="1:12" ht="14.25" thickBot="1"/>
    <row r="7" spans="1:12" s="18" customFormat="1" ht="40.5">
      <c r="A7" s="50" t="s">
        <v>5</v>
      </c>
      <c r="B7" s="52" t="s">
        <v>6</v>
      </c>
      <c r="C7" s="52" t="s">
        <v>7</v>
      </c>
      <c r="D7" s="54" t="s">
        <v>8</v>
      </c>
      <c r="E7" s="43" t="s">
        <v>9</v>
      </c>
      <c r="F7" s="44" t="s">
        <v>10</v>
      </c>
      <c r="G7" s="40" t="s">
        <v>11</v>
      </c>
      <c r="H7" s="17" t="s">
        <v>12</v>
      </c>
      <c r="I7" s="17" t="s">
        <v>13</v>
      </c>
      <c r="J7" s="17" t="s">
        <v>14</v>
      </c>
      <c r="K7" s="17" t="s">
        <v>15</v>
      </c>
      <c r="L7" s="48" t="s">
        <v>16</v>
      </c>
    </row>
    <row r="8" spans="1:12" s="18" customFormat="1" ht="32.25" customHeight="1">
      <c r="A8" s="51"/>
      <c r="B8" s="53"/>
      <c r="C8" s="53"/>
      <c r="D8" s="55"/>
      <c r="E8" s="41" t="s">
        <v>17</v>
      </c>
      <c r="F8" s="42" t="s">
        <v>18</v>
      </c>
      <c r="G8" s="31" t="s">
        <v>18</v>
      </c>
      <c r="H8" s="10">
        <v>0.2</v>
      </c>
      <c r="I8" s="10">
        <v>0.01</v>
      </c>
      <c r="J8" s="10">
        <v>0.04</v>
      </c>
      <c r="K8" s="10">
        <v>0.19</v>
      </c>
      <c r="L8" s="49"/>
    </row>
    <row r="9" spans="1:12">
      <c r="A9" s="1">
        <v>1</v>
      </c>
      <c r="B9" s="2" t="s">
        <v>19</v>
      </c>
      <c r="C9" s="3"/>
      <c r="D9" s="19"/>
      <c r="E9" s="20"/>
      <c r="F9" s="20"/>
      <c r="G9" s="20"/>
      <c r="H9" s="11"/>
      <c r="I9" s="11"/>
      <c r="J9" s="11"/>
      <c r="K9" s="11"/>
      <c r="L9" s="12"/>
    </row>
    <row r="10" spans="1:12">
      <c r="A10" s="21">
        <v>1.01</v>
      </c>
      <c r="B10" s="5" t="s">
        <v>20</v>
      </c>
      <c r="C10" s="4" t="s">
        <v>21</v>
      </c>
      <c r="D10" s="7">
        <v>1</v>
      </c>
      <c r="E10" s="39">
        <v>10248</v>
      </c>
      <c r="F10" s="39">
        <v>14580</v>
      </c>
      <c r="G10" s="31">
        <f>AVERAGE(E10:F10)</f>
        <v>12414</v>
      </c>
      <c r="H10" s="9">
        <f>+G10*$H$8</f>
        <v>2482.8000000000002</v>
      </c>
      <c r="I10" s="9">
        <f>+G10*$I$8</f>
        <v>124.14</v>
      </c>
      <c r="J10" s="9">
        <f>+G10*$J$8</f>
        <v>496.56</v>
      </c>
      <c r="K10" s="9">
        <f>+J10*$K$8</f>
        <v>94.346400000000003</v>
      </c>
      <c r="L10" s="13">
        <f>ROUND(SUM(G10:K10),0.1)</f>
        <v>15612</v>
      </c>
    </row>
    <row r="11" spans="1:12">
      <c r="A11" s="21">
        <v>1.02</v>
      </c>
      <c r="B11" s="5" t="s">
        <v>22</v>
      </c>
      <c r="C11" s="4" t="s">
        <v>23</v>
      </c>
      <c r="D11" s="7">
        <v>1</v>
      </c>
      <c r="E11" s="39">
        <v>4500</v>
      </c>
      <c r="F11" s="39">
        <v>7581</v>
      </c>
      <c r="G11" s="31">
        <f>AVERAGE(E11:F11)</f>
        <v>6040.5</v>
      </c>
      <c r="H11" s="9">
        <f t="shared" ref="H11:H74" si="0">+G11*$H$8</f>
        <v>1208.1000000000001</v>
      </c>
      <c r="I11" s="9">
        <f t="shared" ref="I11:I74" si="1">+G11*$I$8</f>
        <v>60.405000000000001</v>
      </c>
      <c r="J11" s="9">
        <f>+G11*$J$8</f>
        <v>241.62</v>
      </c>
      <c r="K11" s="9">
        <f t="shared" ref="K11:K74" si="2">+J11*$K$8</f>
        <v>45.907800000000002</v>
      </c>
      <c r="L11" s="13">
        <f t="shared" ref="L11:L74" si="3">ROUND(SUM(G11:K11),0.1)</f>
        <v>7597</v>
      </c>
    </row>
    <row r="12" spans="1:12">
      <c r="A12" s="21">
        <v>1.03</v>
      </c>
      <c r="B12" s="5" t="s">
        <v>24</v>
      </c>
      <c r="C12" s="4" t="s">
        <v>25</v>
      </c>
      <c r="D12" s="7">
        <v>1</v>
      </c>
      <c r="E12" s="39">
        <v>10200</v>
      </c>
      <c r="F12" s="39">
        <v>18079</v>
      </c>
      <c r="G12" s="31">
        <f>AVERAGE(E12:F12)</f>
        <v>14139.5</v>
      </c>
      <c r="H12" s="9">
        <f t="shared" si="0"/>
        <v>2827.9</v>
      </c>
      <c r="I12" s="9">
        <f t="shared" si="1"/>
        <v>141.39500000000001</v>
      </c>
      <c r="J12" s="9">
        <f t="shared" ref="J12:J74" si="4">+G12*$J$8</f>
        <v>565.58000000000004</v>
      </c>
      <c r="K12" s="9">
        <f t="shared" si="2"/>
        <v>107.46020000000001</v>
      </c>
      <c r="L12" s="13">
        <f t="shared" si="3"/>
        <v>17782</v>
      </c>
    </row>
    <row r="13" spans="1:12">
      <c r="A13" s="21">
        <v>1.04</v>
      </c>
      <c r="B13" s="5" t="s">
        <v>26</v>
      </c>
      <c r="C13" s="4" t="s">
        <v>21</v>
      </c>
      <c r="D13" s="7">
        <v>1</v>
      </c>
      <c r="E13" s="39">
        <v>8400</v>
      </c>
      <c r="F13" s="39">
        <v>11080</v>
      </c>
      <c r="G13" s="31">
        <f>AVERAGE(E13:F13)</f>
        <v>9740</v>
      </c>
      <c r="H13" s="9">
        <f t="shared" si="0"/>
        <v>1948</v>
      </c>
      <c r="I13" s="9">
        <f t="shared" si="1"/>
        <v>97.4</v>
      </c>
      <c r="J13" s="9">
        <f t="shared" si="4"/>
        <v>389.6</v>
      </c>
      <c r="K13" s="9">
        <f t="shared" si="2"/>
        <v>74.024000000000001</v>
      </c>
      <c r="L13" s="13">
        <f t="shared" si="3"/>
        <v>12249</v>
      </c>
    </row>
    <row r="14" spans="1:12">
      <c r="A14" s="21">
        <v>1.05</v>
      </c>
      <c r="B14" s="5" t="s">
        <v>27</v>
      </c>
      <c r="C14" s="4" t="s">
        <v>23</v>
      </c>
      <c r="D14" s="7">
        <v>1</v>
      </c>
      <c r="E14" s="39">
        <v>15000</v>
      </c>
      <c r="F14" s="39">
        <v>21578</v>
      </c>
      <c r="G14" s="31">
        <f>AVERAGE(E14:F14)</f>
        <v>18289</v>
      </c>
      <c r="H14" s="9">
        <f t="shared" si="0"/>
        <v>3657.8</v>
      </c>
      <c r="I14" s="9">
        <f t="shared" si="1"/>
        <v>182.89000000000001</v>
      </c>
      <c r="J14" s="9">
        <f t="shared" si="4"/>
        <v>731.56000000000006</v>
      </c>
      <c r="K14" s="9">
        <f t="shared" si="2"/>
        <v>138.99640000000002</v>
      </c>
      <c r="L14" s="13">
        <f t="shared" si="3"/>
        <v>23000</v>
      </c>
    </row>
    <row r="15" spans="1:12">
      <c r="A15" s="21">
        <v>1.06</v>
      </c>
      <c r="B15" s="5" t="s">
        <v>28</v>
      </c>
      <c r="C15" s="4" t="s">
        <v>25</v>
      </c>
      <c r="D15" s="7">
        <v>1</v>
      </c>
      <c r="E15" s="39">
        <v>31250</v>
      </c>
      <c r="F15" s="39">
        <v>40824</v>
      </c>
      <c r="G15" s="31">
        <f>AVERAGE(E15:F15)</f>
        <v>36037</v>
      </c>
      <c r="H15" s="9">
        <f t="shared" si="0"/>
        <v>7207.4000000000005</v>
      </c>
      <c r="I15" s="9">
        <f t="shared" si="1"/>
        <v>360.37</v>
      </c>
      <c r="J15" s="9">
        <f t="shared" si="4"/>
        <v>1441.48</v>
      </c>
      <c r="K15" s="9">
        <f t="shared" si="2"/>
        <v>273.88119999999998</v>
      </c>
      <c r="L15" s="13">
        <f t="shared" si="3"/>
        <v>45320</v>
      </c>
    </row>
    <row r="16" spans="1:12">
      <c r="A16" s="21">
        <v>1.07</v>
      </c>
      <c r="B16" s="5" t="s">
        <v>29</v>
      </c>
      <c r="C16" s="4" t="s">
        <v>23</v>
      </c>
      <c r="D16" s="7">
        <v>1</v>
      </c>
      <c r="E16" s="39">
        <v>18200</v>
      </c>
      <c r="F16" s="39">
        <v>17621</v>
      </c>
      <c r="G16" s="31">
        <f>AVERAGE(E16:F16)</f>
        <v>17910.5</v>
      </c>
      <c r="H16" s="9">
        <f t="shared" si="0"/>
        <v>3582.1000000000004</v>
      </c>
      <c r="I16" s="9">
        <f t="shared" si="1"/>
        <v>179.10499999999999</v>
      </c>
      <c r="J16" s="9">
        <f t="shared" si="4"/>
        <v>716.42</v>
      </c>
      <c r="K16" s="9">
        <f>+J16*$K$8</f>
        <v>136.1198</v>
      </c>
      <c r="L16" s="13">
        <f t="shared" si="3"/>
        <v>22524</v>
      </c>
    </row>
    <row r="17" spans="1:12">
      <c r="A17" s="21">
        <v>1.08</v>
      </c>
      <c r="B17" s="5" t="s">
        <v>30</v>
      </c>
      <c r="C17" s="4" t="s">
        <v>23</v>
      </c>
      <c r="D17" s="7">
        <v>1</v>
      </c>
      <c r="E17" s="39">
        <v>9420</v>
      </c>
      <c r="F17" s="39">
        <v>21578</v>
      </c>
      <c r="G17" s="31">
        <f>AVERAGE(E17:F17)</f>
        <v>15499</v>
      </c>
      <c r="H17" s="9">
        <f>+G17*$H$8</f>
        <v>3099.8</v>
      </c>
      <c r="I17" s="9">
        <f>+G17*$I$8</f>
        <v>154.99</v>
      </c>
      <c r="J17" s="9">
        <f>+G17*$J$8</f>
        <v>619.96</v>
      </c>
      <c r="K17" s="9">
        <f t="shared" si="2"/>
        <v>117.79240000000001</v>
      </c>
      <c r="L17" s="13">
        <f t="shared" si="3"/>
        <v>19492</v>
      </c>
    </row>
    <row r="18" spans="1:12">
      <c r="A18" s="21">
        <v>1.0900000000000001</v>
      </c>
      <c r="B18" s="5" t="s">
        <v>31</v>
      </c>
      <c r="C18" s="4" t="s">
        <v>21</v>
      </c>
      <c r="D18" s="7">
        <v>1</v>
      </c>
      <c r="E18" s="39">
        <v>25410</v>
      </c>
      <c r="F18" s="39">
        <v>29743</v>
      </c>
      <c r="G18" s="31">
        <f>AVERAGE(E18:F18)</f>
        <v>27576.5</v>
      </c>
      <c r="H18" s="9">
        <f t="shared" si="0"/>
        <v>5515.3</v>
      </c>
      <c r="I18" s="9">
        <f t="shared" si="1"/>
        <v>275.76499999999999</v>
      </c>
      <c r="J18" s="9">
        <f t="shared" si="4"/>
        <v>1103.06</v>
      </c>
      <c r="K18" s="9">
        <f t="shared" si="2"/>
        <v>209.5814</v>
      </c>
      <c r="L18" s="13">
        <f t="shared" si="3"/>
        <v>34680</v>
      </c>
    </row>
    <row r="19" spans="1:12">
      <c r="A19" s="21">
        <v>1.1000000000000001</v>
      </c>
      <c r="B19" s="5" t="s">
        <v>32</v>
      </c>
      <c r="C19" s="4" t="s">
        <v>21</v>
      </c>
      <c r="D19" s="7">
        <v>1</v>
      </c>
      <c r="E19" s="39">
        <v>12800</v>
      </c>
      <c r="F19" s="39">
        <v>14580</v>
      </c>
      <c r="G19" s="31">
        <f>AVERAGE(E19:F19)</f>
        <v>13690</v>
      </c>
      <c r="H19" s="9">
        <f t="shared" si="0"/>
        <v>2738</v>
      </c>
      <c r="I19" s="9">
        <f t="shared" si="1"/>
        <v>136.9</v>
      </c>
      <c r="J19" s="9">
        <f t="shared" si="4"/>
        <v>547.6</v>
      </c>
      <c r="K19" s="9">
        <f t="shared" si="2"/>
        <v>104.04400000000001</v>
      </c>
      <c r="L19" s="13">
        <f t="shared" si="3"/>
        <v>17217</v>
      </c>
    </row>
    <row r="20" spans="1:12">
      <c r="A20" s="21">
        <v>1.1100000000000001</v>
      </c>
      <c r="B20" s="5" t="s">
        <v>33</v>
      </c>
      <c r="C20" s="4" t="s">
        <v>23</v>
      </c>
      <c r="D20" s="7">
        <v>1</v>
      </c>
      <c r="E20" s="39">
        <v>15300</v>
      </c>
      <c r="F20" s="39">
        <v>14300</v>
      </c>
      <c r="G20" s="31">
        <f>AVERAGE(E20:F20)</f>
        <v>14800</v>
      </c>
      <c r="H20" s="9">
        <f t="shared" si="0"/>
        <v>2960</v>
      </c>
      <c r="I20" s="9">
        <f t="shared" si="1"/>
        <v>148</v>
      </c>
      <c r="J20" s="9">
        <f t="shared" si="4"/>
        <v>592</v>
      </c>
      <c r="K20" s="9">
        <f t="shared" si="2"/>
        <v>112.48</v>
      </c>
      <c r="L20" s="13">
        <f t="shared" si="3"/>
        <v>18612</v>
      </c>
    </row>
    <row r="21" spans="1:12">
      <c r="A21" s="21">
        <v>1.1200000000000001</v>
      </c>
      <c r="B21" s="5" t="s">
        <v>34</v>
      </c>
      <c r="C21" s="4" t="s">
        <v>21</v>
      </c>
      <c r="D21" s="7">
        <v>1</v>
      </c>
      <c r="E21" s="39">
        <v>13500</v>
      </c>
      <c r="F21" s="39">
        <v>14580</v>
      </c>
      <c r="G21" s="31">
        <f>AVERAGE(E21:F21)</f>
        <v>14040</v>
      </c>
      <c r="H21" s="9">
        <f t="shared" si="0"/>
        <v>2808</v>
      </c>
      <c r="I21" s="9">
        <f t="shared" si="1"/>
        <v>140.4</v>
      </c>
      <c r="J21" s="9">
        <f t="shared" si="4"/>
        <v>561.6</v>
      </c>
      <c r="K21" s="9">
        <f t="shared" si="2"/>
        <v>106.70400000000001</v>
      </c>
      <c r="L21" s="13">
        <f t="shared" si="3"/>
        <v>17657</v>
      </c>
    </row>
    <row r="22" spans="1:12">
      <c r="A22" s="21">
        <v>1.1299999999999999</v>
      </c>
      <c r="B22" s="5" t="s">
        <v>35</v>
      </c>
      <c r="C22" s="4" t="s">
        <v>23</v>
      </c>
      <c r="D22" s="7">
        <v>1</v>
      </c>
      <c r="E22" s="39">
        <v>21000</v>
      </c>
      <c r="F22" s="39">
        <v>22744</v>
      </c>
      <c r="G22" s="31">
        <f>AVERAGE(E22:F22)</f>
        <v>21872</v>
      </c>
      <c r="H22" s="9">
        <f t="shared" si="0"/>
        <v>4374.4000000000005</v>
      </c>
      <c r="I22" s="9">
        <f t="shared" si="1"/>
        <v>218.72</v>
      </c>
      <c r="J22" s="9">
        <f t="shared" si="4"/>
        <v>874.88</v>
      </c>
      <c r="K22" s="9">
        <f t="shared" si="2"/>
        <v>166.22720000000001</v>
      </c>
      <c r="L22" s="13">
        <f t="shared" si="3"/>
        <v>27506</v>
      </c>
    </row>
    <row r="23" spans="1:12">
      <c r="A23" s="21">
        <v>1.1399999999999999</v>
      </c>
      <c r="B23" s="5" t="s">
        <v>36</v>
      </c>
      <c r="C23" s="4" t="s">
        <v>21</v>
      </c>
      <c r="D23" s="7">
        <v>1</v>
      </c>
      <c r="E23" s="39">
        <v>22000</v>
      </c>
      <c r="F23" s="39">
        <v>29160</v>
      </c>
      <c r="G23" s="31">
        <f>AVERAGE(E23:F23)</f>
        <v>25580</v>
      </c>
      <c r="H23" s="9">
        <f t="shared" si="0"/>
        <v>5116</v>
      </c>
      <c r="I23" s="9">
        <f t="shared" si="1"/>
        <v>255.8</v>
      </c>
      <c r="J23" s="9">
        <f t="shared" si="4"/>
        <v>1023.2</v>
      </c>
      <c r="K23" s="9">
        <f t="shared" si="2"/>
        <v>194.40800000000002</v>
      </c>
      <c r="L23" s="13">
        <f t="shared" si="3"/>
        <v>32169</v>
      </c>
    </row>
    <row r="24" spans="1:12">
      <c r="A24" s="21">
        <v>1.1499999999999999</v>
      </c>
      <c r="B24" s="5" t="s">
        <v>37</v>
      </c>
      <c r="C24" s="4" t="s">
        <v>21</v>
      </c>
      <c r="D24" s="7">
        <v>1</v>
      </c>
      <c r="E24" s="39">
        <v>23000</v>
      </c>
      <c r="F24" s="39">
        <v>33242</v>
      </c>
      <c r="G24" s="31">
        <f>AVERAGE(E24:F24)</f>
        <v>28121</v>
      </c>
      <c r="H24" s="9">
        <f t="shared" si="0"/>
        <v>5624.2000000000007</v>
      </c>
      <c r="I24" s="9">
        <f t="shared" si="1"/>
        <v>281.20999999999998</v>
      </c>
      <c r="J24" s="9">
        <f t="shared" si="4"/>
        <v>1124.8399999999999</v>
      </c>
      <c r="K24" s="9">
        <f t="shared" si="2"/>
        <v>213.71959999999999</v>
      </c>
      <c r="L24" s="13">
        <f t="shared" si="3"/>
        <v>35365</v>
      </c>
    </row>
    <row r="25" spans="1:12">
      <c r="A25" s="21">
        <v>1.1599999999999999</v>
      </c>
      <c r="B25" s="5" t="s">
        <v>38</v>
      </c>
      <c r="C25" s="4" t="s">
        <v>21</v>
      </c>
      <c r="D25" s="7">
        <v>1</v>
      </c>
      <c r="E25" s="39">
        <v>15700</v>
      </c>
      <c r="F25" s="39">
        <v>19245</v>
      </c>
      <c r="G25" s="31">
        <f>AVERAGE(E25:F25)</f>
        <v>17472.5</v>
      </c>
      <c r="H25" s="9">
        <f t="shared" si="0"/>
        <v>3494.5</v>
      </c>
      <c r="I25" s="9">
        <f t="shared" si="1"/>
        <v>174.72499999999999</v>
      </c>
      <c r="J25" s="9">
        <f t="shared" si="4"/>
        <v>698.9</v>
      </c>
      <c r="K25" s="9">
        <f t="shared" si="2"/>
        <v>132.791</v>
      </c>
      <c r="L25" s="13">
        <f t="shared" si="3"/>
        <v>21973</v>
      </c>
    </row>
    <row r="26" spans="1:12">
      <c r="A26" s="21">
        <v>1.17</v>
      </c>
      <c r="B26" s="5" t="s">
        <v>39</v>
      </c>
      <c r="C26" s="4" t="s">
        <v>21</v>
      </c>
      <c r="D26" s="7">
        <v>1</v>
      </c>
      <c r="E26" s="39">
        <v>14800</v>
      </c>
      <c r="F26" s="39">
        <v>14580</v>
      </c>
      <c r="G26" s="31">
        <f>AVERAGE(E26:F26)</f>
        <v>14690</v>
      </c>
      <c r="H26" s="9">
        <f t="shared" si="0"/>
        <v>2938</v>
      </c>
      <c r="I26" s="9">
        <f t="shared" si="1"/>
        <v>146.9</v>
      </c>
      <c r="J26" s="9">
        <f t="shared" si="4"/>
        <v>587.6</v>
      </c>
      <c r="K26" s="9">
        <f t="shared" si="2"/>
        <v>111.64400000000001</v>
      </c>
      <c r="L26" s="13">
        <f t="shared" si="3"/>
        <v>18474</v>
      </c>
    </row>
    <row r="27" spans="1:12">
      <c r="A27" s="21">
        <v>1.18</v>
      </c>
      <c r="B27" s="5" t="s">
        <v>40</v>
      </c>
      <c r="C27" s="4" t="s">
        <v>21</v>
      </c>
      <c r="D27" s="7">
        <v>1</v>
      </c>
      <c r="E27" s="39">
        <v>15700</v>
      </c>
      <c r="F27" s="39">
        <v>15396</v>
      </c>
      <c r="G27" s="31">
        <f>AVERAGE(E27:F27)</f>
        <v>15548</v>
      </c>
      <c r="H27" s="9">
        <f t="shared" si="0"/>
        <v>3109.6000000000004</v>
      </c>
      <c r="I27" s="9">
        <f t="shared" si="1"/>
        <v>155.47999999999999</v>
      </c>
      <c r="J27" s="9">
        <f t="shared" si="4"/>
        <v>621.91999999999996</v>
      </c>
      <c r="K27" s="9">
        <f t="shared" si="2"/>
        <v>118.1648</v>
      </c>
      <c r="L27" s="13">
        <f t="shared" si="3"/>
        <v>19553</v>
      </c>
    </row>
    <row r="28" spans="1:12">
      <c r="A28" s="21">
        <v>1.19</v>
      </c>
      <c r="B28" s="5" t="s">
        <v>41</v>
      </c>
      <c r="C28" s="4" t="s">
        <v>21</v>
      </c>
      <c r="D28" s="7">
        <v>1</v>
      </c>
      <c r="E28" s="39">
        <v>7800</v>
      </c>
      <c r="F28" s="39">
        <v>7145</v>
      </c>
      <c r="G28" s="31">
        <f>AVERAGE(E28:F28)</f>
        <v>7472.5</v>
      </c>
      <c r="H28" s="9">
        <f t="shared" si="0"/>
        <v>1494.5</v>
      </c>
      <c r="I28" s="9">
        <f t="shared" si="1"/>
        <v>74.725000000000009</v>
      </c>
      <c r="J28" s="9">
        <f t="shared" si="4"/>
        <v>298.90000000000003</v>
      </c>
      <c r="K28" s="9">
        <f t="shared" si="2"/>
        <v>56.791000000000004</v>
      </c>
      <c r="L28" s="13">
        <f t="shared" si="3"/>
        <v>9397</v>
      </c>
    </row>
    <row r="29" spans="1:12">
      <c r="A29" s="21">
        <v>1.2</v>
      </c>
      <c r="B29" s="5" t="s">
        <v>42</v>
      </c>
      <c r="C29" s="4" t="s">
        <v>21</v>
      </c>
      <c r="D29" s="7">
        <v>1</v>
      </c>
      <c r="E29" s="39">
        <v>26200</v>
      </c>
      <c r="F29" s="39">
        <v>28576</v>
      </c>
      <c r="G29" s="31">
        <f>AVERAGE(E29:F29)</f>
        <v>27388</v>
      </c>
      <c r="H29" s="9">
        <f t="shared" si="0"/>
        <v>5477.6</v>
      </c>
      <c r="I29" s="9">
        <f t="shared" si="1"/>
        <v>273.88</v>
      </c>
      <c r="J29" s="9">
        <f t="shared" si="4"/>
        <v>1095.52</v>
      </c>
      <c r="K29" s="9">
        <f t="shared" si="2"/>
        <v>208.14879999999999</v>
      </c>
      <c r="L29" s="13">
        <f t="shared" si="3"/>
        <v>34443</v>
      </c>
    </row>
    <row r="30" spans="1:12">
      <c r="A30" s="21">
        <v>1.21</v>
      </c>
      <c r="B30" s="5" t="s">
        <v>43</v>
      </c>
      <c r="C30" s="4" t="s">
        <v>21</v>
      </c>
      <c r="D30" s="7">
        <v>1</v>
      </c>
      <c r="E30" s="39">
        <v>45200</v>
      </c>
      <c r="F30" s="39">
        <v>50738</v>
      </c>
      <c r="G30" s="31">
        <f>AVERAGE(E30:F30)</f>
        <v>47969</v>
      </c>
      <c r="H30" s="9">
        <f t="shared" si="0"/>
        <v>9593.8000000000011</v>
      </c>
      <c r="I30" s="9">
        <f t="shared" si="1"/>
        <v>479.69</v>
      </c>
      <c r="J30" s="9">
        <f t="shared" si="4"/>
        <v>1918.76</v>
      </c>
      <c r="K30" s="9">
        <f t="shared" si="2"/>
        <v>364.56439999999998</v>
      </c>
      <c r="L30" s="13">
        <f t="shared" si="3"/>
        <v>60326</v>
      </c>
    </row>
    <row r="31" spans="1:12">
      <c r="A31" s="21">
        <v>1.22</v>
      </c>
      <c r="B31" s="5" t="s">
        <v>44</v>
      </c>
      <c r="C31" s="4" t="s">
        <v>25</v>
      </c>
      <c r="D31" s="7">
        <v>1</v>
      </c>
      <c r="E31" s="39">
        <v>28200</v>
      </c>
      <c r="F31" s="39">
        <v>32076</v>
      </c>
      <c r="G31" s="31">
        <f>AVERAGE(E31:F31)</f>
        <v>30138</v>
      </c>
      <c r="H31" s="9">
        <f t="shared" si="0"/>
        <v>6027.6</v>
      </c>
      <c r="I31" s="9">
        <f t="shared" si="1"/>
        <v>301.38</v>
      </c>
      <c r="J31" s="9">
        <f t="shared" si="4"/>
        <v>1205.52</v>
      </c>
      <c r="K31" s="9">
        <f t="shared" si="2"/>
        <v>229.0488</v>
      </c>
      <c r="L31" s="13">
        <f t="shared" si="3"/>
        <v>37902</v>
      </c>
    </row>
    <row r="32" spans="1:12">
      <c r="A32" s="21">
        <v>1.23</v>
      </c>
      <c r="B32" s="5" t="s">
        <v>45</v>
      </c>
      <c r="C32" s="4" t="s">
        <v>25</v>
      </c>
      <c r="D32" s="7">
        <v>1</v>
      </c>
      <c r="E32" s="39">
        <v>47100</v>
      </c>
      <c r="F32" s="39">
        <v>53421</v>
      </c>
      <c r="G32" s="31">
        <f>AVERAGE(E32:F32)</f>
        <v>50260.5</v>
      </c>
      <c r="H32" s="9">
        <f t="shared" si="0"/>
        <v>10052.1</v>
      </c>
      <c r="I32" s="9">
        <f t="shared" si="1"/>
        <v>502.60500000000002</v>
      </c>
      <c r="J32" s="9">
        <f t="shared" si="4"/>
        <v>2010.42</v>
      </c>
      <c r="K32" s="9">
        <f t="shared" si="2"/>
        <v>381.97980000000001</v>
      </c>
      <c r="L32" s="13">
        <f t="shared" si="3"/>
        <v>63208</v>
      </c>
    </row>
    <row r="33" spans="1:12">
      <c r="A33" s="21">
        <v>1.24</v>
      </c>
      <c r="B33" s="5" t="s">
        <v>46</v>
      </c>
      <c r="C33" s="4" t="s">
        <v>23</v>
      </c>
      <c r="D33" s="7">
        <v>1</v>
      </c>
      <c r="E33" s="39">
        <v>18600</v>
      </c>
      <c r="F33" s="39">
        <v>20412</v>
      </c>
      <c r="G33" s="31">
        <f>AVERAGE(E33:F33)</f>
        <v>19506</v>
      </c>
      <c r="H33" s="9">
        <f t="shared" si="0"/>
        <v>3901.2000000000003</v>
      </c>
      <c r="I33" s="9">
        <f t="shared" si="1"/>
        <v>195.06</v>
      </c>
      <c r="J33" s="9">
        <f t="shared" si="4"/>
        <v>780.24</v>
      </c>
      <c r="K33" s="9">
        <f t="shared" si="2"/>
        <v>148.2456</v>
      </c>
      <c r="L33" s="13">
        <f t="shared" si="3"/>
        <v>24531</v>
      </c>
    </row>
    <row r="34" spans="1:12">
      <c r="A34" s="21">
        <v>1.25</v>
      </c>
      <c r="B34" s="5" t="s">
        <v>47</v>
      </c>
      <c r="C34" s="4" t="s">
        <v>23</v>
      </c>
      <c r="D34" s="7">
        <v>1</v>
      </c>
      <c r="E34" s="39">
        <v>8900</v>
      </c>
      <c r="F34" s="39">
        <v>8748</v>
      </c>
      <c r="G34" s="31">
        <f>AVERAGE(E34:F34)</f>
        <v>8824</v>
      </c>
      <c r="H34" s="9">
        <f t="shared" si="0"/>
        <v>1764.8000000000002</v>
      </c>
      <c r="I34" s="9">
        <f t="shared" si="1"/>
        <v>88.24</v>
      </c>
      <c r="J34" s="9">
        <f t="shared" si="4"/>
        <v>352.96</v>
      </c>
      <c r="K34" s="9">
        <f t="shared" si="2"/>
        <v>67.062399999999997</v>
      </c>
      <c r="L34" s="13">
        <f t="shared" si="3"/>
        <v>11097</v>
      </c>
    </row>
    <row r="35" spans="1:12">
      <c r="A35" s="21">
        <v>1.26</v>
      </c>
      <c r="B35" s="5" t="s">
        <v>48</v>
      </c>
      <c r="C35" s="4" t="s">
        <v>25</v>
      </c>
      <c r="D35" s="7">
        <v>1</v>
      </c>
      <c r="E35" s="39">
        <v>17100</v>
      </c>
      <c r="F35" s="39">
        <v>18079</v>
      </c>
      <c r="G35" s="31">
        <f>AVERAGE(E35:F35)</f>
        <v>17589.5</v>
      </c>
      <c r="H35" s="9">
        <f t="shared" si="0"/>
        <v>3517.9</v>
      </c>
      <c r="I35" s="9">
        <f t="shared" si="1"/>
        <v>175.89500000000001</v>
      </c>
      <c r="J35" s="9">
        <f t="shared" si="4"/>
        <v>703.58</v>
      </c>
      <c r="K35" s="9">
        <f t="shared" si="2"/>
        <v>133.68020000000001</v>
      </c>
      <c r="L35" s="13">
        <f t="shared" si="3"/>
        <v>22121</v>
      </c>
    </row>
    <row r="36" spans="1:12">
      <c r="A36" s="21">
        <v>1.27</v>
      </c>
      <c r="B36" s="5" t="s">
        <v>49</v>
      </c>
      <c r="C36" s="4" t="s">
        <v>25</v>
      </c>
      <c r="D36" s="7">
        <v>1</v>
      </c>
      <c r="E36" s="39">
        <v>27000</v>
      </c>
      <c r="F36" s="39">
        <v>28576</v>
      </c>
      <c r="G36" s="31">
        <f>AVERAGE(E36:F36)</f>
        <v>27788</v>
      </c>
      <c r="H36" s="9">
        <f t="shared" si="0"/>
        <v>5557.6</v>
      </c>
      <c r="I36" s="9">
        <f t="shared" si="1"/>
        <v>277.88</v>
      </c>
      <c r="J36" s="9">
        <f t="shared" si="4"/>
        <v>1111.52</v>
      </c>
      <c r="K36" s="9">
        <f t="shared" si="2"/>
        <v>211.18879999999999</v>
      </c>
      <c r="L36" s="13">
        <f t="shared" si="3"/>
        <v>34946</v>
      </c>
    </row>
    <row r="37" spans="1:12">
      <c r="A37" s="21">
        <v>1.28</v>
      </c>
      <c r="B37" s="5" t="s">
        <v>50</v>
      </c>
      <c r="C37" s="4" t="s">
        <v>23</v>
      </c>
      <c r="D37" s="7">
        <v>1</v>
      </c>
      <c r="E37" s="39">
        <v>37900</v>
      </c>
      <c r="F37" s="39">
        <v>38920</v>
      </c>
      <c r="G37" s="31">
        <f>AVERAGE(E37:F37)</f>
        <v>38410</v>
      </c>
      <c r="H37" s="9">
        <f t="shared" si="0"/>
        <v>7682</v>
      </c>
      <c r="I37" s="9">
        <f t="shared" si="1"/>
        <v>384.1</v>
      </c>
      <c r="J37" s="9">
        <f t="shared" si="4"/>
        <v>1536.4</v>
      </c>
      <c r="K37" s="9">
        <f t="shared" si="2"/>
        <v>291.916</v>
      </c>
      <c r="L37" s="13">
        <f t="shared" si="3"/>
        <v>48304</v>
      </c>
    </row>
    <row r="38" spans="1:12">
      <c r="A38" s="21">
        <v>1.29</v>
      </c>
      <c r="B38" s="5" t="s">
        <v>51</v>
      </c>
      <c r="C38" s="4" t="s">
        <v>25</v>
      </c>
      <c r="D38" s="7">
        <v>1</v>
      </c>
      <c r="E38" s="39">
        <v>14500</v>
      </c>
      <c r="F38" s="39">
        <v>14665</v>
      </c>
      <c r="G38" s="31">
        <f>AVERAGE(E38:F38)</f>
        <v>14582.5</v>
      </c>
      <c r="H38" s="9">
        <f t="shared" si="0"/>
        <v>2916.5</v>
      </c>
      <c r="I38" s="9">
        <f t="shared" si="1"/>
        <v>145.82500000000002</v>
      </c>
      <c r="J38" s="9">
        <f t="shared" si="4"/>
        <v>583.30000000000007</v>
      </c>
      <c r="K38" s="9">
        <f t="shared" si="2"/>
        <v>110.82700000000001</v>
      </c>
      <c r="L38" s="13">
        <f t="shared" si="3"/>
        <v>18339</v>
      </c>
    </row>
    <row r="39" spans="1:12">
      <c r="A39" s="21">
        <v>1.3</v>
      </c>
      <c r="B39" s="5" t="s">
        <v>52</v>
      </c>
      <c r="C39" s="4" t="s">
        <v>21</v>
      </c>
      <c r="D39" s="7">
        <v>1</v>
      </c>
      <c r="E39" s="39">
        <v>31680</v>
      </c>
      <c r="F39" s="39">
        <v>34434</v>
      </c>
      <c r="G39" s="31">
        <f>AVERAGE(E39:F39)</f>
        <v>33057</v>
      </c>
      <c r="H39" s="9">
        <f t="shared" si="0"/>
        <v>6611.4000000000005</v>
      </c>
      <c r="I39" s="9">
        <f t="shared" si="1"/>
        <v>330.57</v>
      </c>
      <c r="J39" s="9">
        <f t="shared" si="4"/>
        <v>1322.28</v>
      </c>
      <c r="K39" s="9">
        <f t="shared" si="2"/>
        <v>251.23320000000001</v>
      </c>
      <c r="L39" s="13">
        <f t="shared" si="3"/>
        <v>41572</v>
      </c>
    </row>
    <row r="40" spans="1:12">
      <c r="A40" s="21">
        <v>1.31</v>
      </c>
      <c r="B40" s="5" t="s">
        <v>53</v>
      </c>
      <c r="C40" s="4" t="s">
        <v>25</v>
      </c>
      <c r="D40" s="7">
        <v>1</v>
      </c>
      <c r="E40" s="39">
        <v>15750</v>
      </c>
      <c r="F40" s="39">
        <v>14402</v>
      </c>
      <c r="G40" s="31">
        <f>AVERAGE(E40:F40)</f>
        <v>15076</v>
      </c>
      <c r="H40" s="9">
        <f t="shared" si="0"/>
        <v>3015.2000000000003</v>
      </c>
      <c r="I40" s="9">
        <f t="shared" si="1"/>
        <v>150.76</v>
      </c>
      <c r="J40" s="9">
        <f t="shared" si="4"/>
        <v>603.04</v>
      </c>
      <c r="K40" s="9">
        <f t="shared" si="2"/>
        <v>114.57759999999999</v>
      </c>
      <c r="L40" s="13">
        <f t="shared" si="3"/>
        <v>18960</v>
      </c>
    </row>
    <row r="41" spans="1:12">
      <c r="A41" s="21">
        <v>1.32</v>
      </c>
      <c r="B41" s="5" t="s">
        <v>54</v>
      </c>
      <c r="C41" s="4" t="s">
        <v>25</v>
      </c>
      <c r="D41" s="7">
        <v>1</v>
      </c>
      <c r="E41" s="39">
        <v>68600</v>
      </c>
      <c r="F41" s="39">
        <v>76121</v>
      </c>
      <c r="G41" s="31">
        <f>AVERAGE(E41:F41)</f>
        <v>72360.5</v>
      </c>
      <c r="H41" s="9">
        <f t="shared" si="0"/>
        <v>14472.1</v>
      </c>
      <c r="I41" s="9">
        <f t="shared" si="1"/>
        <v>723.60500000000002</v>
      </c>
      <c r="J41" s="9">
        <f t="shared" si="4"/>
        <v>2894.42</v>
      </c>
      <c r="K41" s="9">
        <f t="shared" si="2"/>
        <v>549.93979999999999</v>
      </c>
      <c r="L41" s="13">
        <f t="shared" si="3"/>
        <v>91001</v>
      </c>
    </row>
    <row r="42" spans="1:12">
      <c r="A42" s="21">
        <v>1.33</v>
      </c>
      <c r="B42" s="5" t="s">
        <v>55</v>
      </c>
      <c r="C42" s="4" t="s">
        <v>25</v>
      </c>
      <c r="D42" s="7">
        <v>1</v>
      </c>
      <c r="E42" s="39">
        <v>107900</v>
      </c>
      <c r="F42" s="39">
        <v>75800</v>
      </c>
      <c r="G42" s="31">
        <f>AVERAGE(E42:F42)</f>
        <v>91850</v>
      </c>
      <c r="H42" s="9">
        <f t="shared" si="0"/>
        <v>18370</v>
      </c>
      <c r="I42" s="9">
        <f t="shared" si="1"/>
        <v>918.5</v>
      </c>
      <c r="J42" s="9">
        <f t="shared" si="4"/>
        <v>3674</v>
      </c>
      <c r="K42" s="9">
        <f t="shared" si="2"/>
        <v>698.06000000000006</v>
      </c>
      <c r="L42" s="13">
        <f t="shared" si="3"/>
        <v>115511</v>
      </c>
    </row>
    <row r="43" spans="1:12">
      <c r="A43" s="21">
        <v>1.34</v>
      </c>
      <c r="B43" s="5" t="s">
        <v>56</v>
      </c>
      <c r="C43" s="4" t="s">
        <v>25</v>
      </c>
      <c r="D43" s="7">
        <v>1</v>
      </c>
      <c r="E43" s="39">
        <v>36000</v>
      </c>
      <c r="F43" s="39">
        <v>38664</v>
      </c>
      <c r="G43" s="31">
        <f>AVERAGE(E43:F43)</f>
        <v>37332</v>
      </c>
      <c r="H43" s="9">
        <f t="shared" si="0"/>
        <v>7466.4000000000005</v>
      </c>
      <c r="I43" s="9">
        <f t="shared" si="1"/>
        <v>373.32</v>
      </c>
      <c r="J43" s="9">
        <f t="shared" si="4"/>
        <v>1493.28</v>
      </c>
      <c r="K43" s="9">
        <f t="shared" si="2"/>
        <v>283.72320000000002</v>
      </c>
      <c r="L43" s="13">
        <f t="shared" si="3"/>
        <v>46949</v>
      </c>
    </row>
    <row r="44" spans="1:12">
      <c r="A44" s="21">
        <v>1.35</v>
      </c>
      <c r="B44" s="5" t="s">
        <v>57</v>
      </c>
      <c r="C44" s="4" t="s">
        <v>25</v>
      </c>
      <c r="D44" s="7">
        <v>1</v>
      </c>
      <c r="E44" s="39">
        <v>29800</v>
      </c>
      <c r="F44" s="39">
        <v>31643</v>
      </c>
      <c r="G44" s="31">
        <f>AVERAGE(E44:F44)</f>
        <v>30721.5</v>
      </c>
      <c r="H44" s="9">
        <f t="shared" si="0"/>
        <v>6144.3</v>
      </c>
      <c r="I44" s="9">
        <f t="shared" si="1"/>
        <v>307.21500000000003</v>
      </c>
      <c r="J44" s="9">
        <f t="shared" si="4"/>
        <v>1228.8600000000001</v>
      </c>
      <c r="K44" s="9">
        <f t="shared" si="2"/>
        <v>233.48340000000002</v>
      </c>
      <c r="L44" s="13">
        <f t="shared" si="3"/>
        <v>38635</v>
      </c>
    </row>
    <row r="45" spans="1:12">
      <c r="A45" s="21">
        <v>1.36</v>
      </c>
      <c r="B45" s="5" t="s">
        <v>58</v>
      </c>
      <c r="C45" s="4" t="s">
        <v>21</v>
      </c>
      <c r="D45" s="7">
        <v>1</v>
      </c>
      <c r="E45" s="39">
        <v>31000</v>
      </c>
      <c r="F45" s="39">
        <v>34813</v>
      </c>
      <c r="G45" s="31">
        <f>AVERAGE(E45:F45)</f>
        <v>32906.5</v>
      </c>
      <c r="H45" s="9">
        <f t="shared" si="0"/>
        <v>6581.3</v>
      </c>
      <c r="I45" s="9">
        <f t="shared" si="1"/>
        <v>329.065</v>
      </c>
      <c r="J45" s="9">
        <f t="shared" si="4"/>
        <v>1316.26</v>
      </c>
      <c r="K45" s="9">
        <f t="shared" si="2"/>
        <v>250.08940000000001</v>
      </c>
      <c r="L45" s="13">
        <f t="shared" si="3"/>
        <v>41383</v>
      </c>
    </row>
    <row r="46" spans="1:12">
      <c r="A46" s="21">
        <v>1.37</v>
      </c>
      <c r="B46" s="5" t="s">
        <v>59</v>
      </c>
      <c r="C46" s="4" t="s">
        <v>21</v>
      </c>
      <c r="D46" s="7">
        <v>1</v>
      </c>
      <c r="E46" s="39">
        <v>15000</v>
      </c>
      <c r="F46" s="39">
        <v>12675</v>
      </c>
      <c r="G46" s="31">
        <f>AVERAGE(E46:F46)</f>
        <v>13837.5</v>
      </c>
      <c r="H46" s="9">
        <f t="shared" si="0"/>
        <v>2767.5</v>
      </c>
      <c r="I46" s="9">
        <f t="shared" si="1"/>
        <v>138.375</v>
      </c>
      <c r="J46" s="9">
        <f t="shared" si="4"/>
        <v>553.5</v>
      </c>
      <c r="K46" s="9">
        <f t="shared" si="2"/>
        <v>105.16500000000001</v>
      </c>
      <c r="L46" s="13">
        <f t="shared" si="3"/>
        <v>17402</v>
      </c>
    </row>
    <row r="47" spans="1:12">
      <c r="A47" s="21">
        <v>1.38</v>
      </c>
      <c r="B47" s="5" t="s">
        <v>60</v>
      </c>
      <c r="C47" s="4" t="s">
        <v>25</v>
      </c>
      <c r="D47" s="7">
        <v>1</v>
      </c>
      <c r="E47" s="39">
        <v>35200</v>
      </c>
      <c r="F47" s="39">
        <v>38914</v>
      </c>
      <c r="G47" s="31">
        <f>AVERAGE(E47:F47)</f>
        <v>37057</v>
      </c>
      <c r="H47" s="9">
        <f t="shared" si="0"/>
        <v>7411.4000000000005</v>
      </c>
      <c r="I47" s="9">
        <f t="shared" si="1"/>
        <v>370.57</v>
      </c>
      <c r="J47" s="9">
        <f t="shared" si="4"/>
        <v>1482.28</v>
      </c>
      <c r="K47" s="9">
        <f t="shared" si="2"/>
        <v>281.63319999999999</v>
      </c>
      <c r="L47" s="13">
        <f t="shared" si="3"/>
        <v>46603</v>
      </c>
    </row>
    <row r="48" spans="1:12">
      <c r="A48" s="21">
        <v>1.39</v>
      </c>
      <c r="B48" s="5" t="s">
        <v>61</v>
      </c>
      <c r="C48" s="4" t="s">
        <v>25</v>
      </c>
      <c r="D48" s="7">
        <v>1</v>
      </c>
      <c r="E48" s="39">
        <v>12100</v>
      </c>
      <c r="F48" s="39">
        <v>11349</v>
      </c>
      <c r="G48" s="31">
        <f>AVERAGE(E48:F48)</f>
        <v>11724.5</v>
      </c>
      <c r="H48" s="9">
        <f t="shared" si="0"/>
        <v>2344.9</v>
      </c>
      <c r="I48" s="9">
        <f t="shared" si="1"/>
        <v>117.245</v>
      </c>
      <c r="J48" s="9">
        <f t="shared" si="4"/>
        <v>468.98</v>
      </c>
      <c r="K48" s="9">
        <f t="shared" si="2"/>
        <v>89.106200000000001</v>
      </c>
      <c r="L48" s="13">
        <f t="shared" si="3"/>
        <v>14745</v>
      </c>
    </row>
    <row r="49" spans="1:12">
      <c r="A49" s="21">
        <v>1.4</v>
      </c>
      <c r="B49" s="5" t="s">
        <v>62</v>
      </c>
      <c r="C49" s="4" t="s">
        <v>21</v>
      </c>
      <c r="D49" s="7">
        <v>1</v>
      </c>
      <c r="E49" s="39">
        <v>12150</v>
      </c>
      <c r="F49" s="39">
        <v>18500</v>
      </c>
      <c r="G49" s="31">
        <f>AVERAGE(E49:F49)</f>
        <v>15325</v>
      </c>
      <c r="H49" s="9">
        <f t="shared" si="0"/>
        <v>3065</v>
      </c>
      <c r="I49" s="9">
        <f t="shared" si="1"/>
        <v>153.25</v>
      </c>
      <c r="J49" s="9">
        <f t="shared" si="4"/>
        <v>613</v>
      </c>
      <c r="K49" s="9">
        <f t="shared" si="2"/>
        <v>116.47</v>
      </c>
      <c r="L49" s="13">
        <f t="shared" si="3"/>
        <v>19273</v>
      </c>
    </row>
    <row r="50" spans="1:12">
      <c r="A50" s="21">
        <v>1.41</v>
      </c>
      <c r="B50" s="5" t="s">
        <v>63</v>
      </c>
      <c r="C50" s="4" t="s">
        <v>25</v>
      </c>
      <c r="D50" s="7">
        <v>1</v>
      </c>
      <c r="E50" s="39">
        <v>6700</v>
      </c>
      <c r="F50" s="39">
        <v>25500</v>
      </c>
      <c r="G50" s="31">
        <f>AVERAGE(E50:F50)</f>
        <v>16100</v>
      </c>
      <c r="H50" s="9">
        <f t="shared" si="0"/>
        <v>3220</v>
      </c>
      <c r="I50" s="9">
        <f t="shared" si="1"/>
        <v>161</v>
      </c>
      <c r="J50" s="9">
        <f t="shared" si="4"/>
        <v>644</v>
      </c>
      <c r="K50" s="9">
        <f t="shared" si="2"/>
        <v>122.36</v>
      </c>
      <c r="L50" s="13">
        <f t="shared" si="3"/>
        <v>20247</v>
      </c>
    </row>
    <row r="51" spans="1:12">
      <c r="A51" s="21">
        <v>1.42</v>
      </c>
      <c r="B51" s="5" t="s">
        <v>64</v>
      </c>
      <c r="C51" s="4" t="s">
        <v>23</v>
      </c>
      <c r="D51" s="7">
        <v>1</v>
      </c>
      <c r="E51" s="39">
        <v>15780</v>
      </c>
      <c r="F51" s="39">
        <v>16031</v>
      </c>
      <c r="G51" s="31">
        <f>AVERAGE(E51:F51)</f>
        <v>15905.5</v>
      </c>
      <c r="H51" s="9">
        <f t="shared" si="0"/>
        <v>3181.1000000000004</v>
      </c>
      <c r="I51" s="9">
        <f t="shared" si="1"/>
        <v>159.05500000000001</v>
      </c>
      <c r="J51" s="9">
        <f t="shared" si="4"/>
        <v>636.22</v>
      </c>
      <c r="K51" s="9">
        <f t="shared" si="2"/>
        <v>120.88180000000001</v>
      </c>
      <c r="L51" s="13">
        <f t="shared" si="3"/>
        <v>20003</v>
      </c>
    </row>
    <row r="52" spans="1:12">
      <c r="A52" s="21">
        <v>1.43</v>
      </c>
      <c r="B52" s="5" t="s">
        <v>65</v>
      </c>
      <c r="C52" s="4" t="s">
        <v>25</v>
      </c>
      <c r="D52" s="7">
        <v>1</v>
      </c>
      <c r="E52" s="39">
        <v>2300</v>
      </c>
      <c r="F52" s="39">
        <v>25500</v>
      </c>
      <c r="G52" s="31">
        <f>AVERAGE(E52:F52)</f>
        <v>13900</v>
      </c>
      <c r="H52" s="9">
        <f t="shared" si="0"/>
        <v>2780</v>
      </c>
      <c r="I52" s="9">
        <f t="shared" si="1"/>
        <v>139</v>
      </c>
      <c r="J52" s="9">
        <f t="shared" si="4"/>
        <v>556</v>
      </c>
      <c r="K52" s="9">
        <f t="shared" si="2"/>
        <v>105.64</v>
      </c>
      <c r="L52" s="13">
        <f t="shared" si="3"/>
        <v>17481</v>
      </c>
    </row>
    <row r="53" spans="1:12">
      <c r="A53" s="21">
        <v>1.44</v>
      </c>
      <c r="B53" s="5" t="s">
        <v>66</v>
      </c>
      <c r="C53" s="4" t="s">
        <v>25</v>
      </c>
      <c r="D53" s="7">
        <v>1</v>
      </c>
      <c r="E53" s="39">
        <v>15400</v>
      </c>
      <c r="F53" s="39">
        <v>15990</v>
      </c>
      <c r="G53" s="31">
        <f>AVERAGE(E53:F53)</f>
        <v>15695</v>
      </c>
      <c r="H53" s="9">
        <f t="shared" si="0"/>
        <v>3139</v>
      </c>
      <c r="I53" s="9">
        <f t="shared" si="1"/>
        <v>156.95000000000002</v>
      </c>
      <c r="J53" s="9">
        <f t="shared" si="4"/>
        <v>627.80000000000007</v>
      </c>
      <c r="K53" s="9">
        <f t="shared" si="2"/>
        <v>119.28200000000001</v>
      </c>
      <c r="L53" s="13">
        <f t="shared" si="3"/>
        <v>19738</v>
      </c>
    </row>
    <row r="54" spans="1:12">
      <c r="A54" s="21">
        <v>1.45</v>
      </c>
      <c r="B54" s="5" t="s">
        <v>67</v>
      </c>
      <c r="C54" s="4" t="s">
        <v>21</v>
      </c>
      <c r="D54" s="7">
        <v>1</v>
      </c>
      <c r="E54" s="39">
        <v>28000</v>
      </c>
      <c r="F54" s="39">
        <v>30093</v>
      </c>
      <c r="G54" s="31">
        <f>AVERAGE(E54:F54)</f>
        <v>29046.5</v>
      </c>
      <c r="H54" s="9">
        <f t="shared" si="0"/>
        <v>5809.3</v>
      </c>
      <c r="I54" s="9">
        <f t="shared" si="1"/>
        <v>290.46500000000003</v>
      </c>
      <c r="J54" s="9">
        <f t="shared" si="4"/>
        <v>1161.8600000000001</v>
      </c>
      <c r="K54" s="9">
        <f t="shared" si="2"/>
        <v>220.75340000000003</v>
      </c>
      <c r="L54" s="13">
        <f t="shared" si="3"/>
        <v>36529</v>
      </c>
    </row>
    <row r="55" spans="1:12">
      <c r="A55" s="21">
        <v>1.46</v>
      </c>
      <c r="B55" s="5" t="s">
        <v>68</v>
      </c>
      <c r="C55" s="4" t="s">
        <v>25</v>
      </c>
      <c r="D55" s="7">
        <v>1</v>
      </c>
      <c r="E55" s="39">
        <v>11200</v>
      </c>
      <c r="F55" s="39">
        <v>12819</v>
      </c>
      <c r="G55" s="31">
        <f>AVERAGE(E55:F55)</f>
        <v>12009.5</v>
      </c>
      <c r="H55" s="9">
        <f t="shared" si="0"/>
        <v>2401.9</v>
      </c>
      <c r="I55" s="9">
        <f t="shared" si="1"/>
        <v>120.095</v>
      </c>
      <c r="J55" s="9">
        <f t="shared" si="4"/>
        <v>480.38</v>
      </c>
      <c r="K55" s="9">
        <f t="shared" si="2"/>
        <v>91.272199999999998</v>
      </c>
      <c r="L55" s="13">
        <f t="shared" si="3"/>
        <v>15103</v>
      </c>
    </row>
    <row r="56" spans="1:12">
      <c r="A56" s="21">
        <v>1.47</v>
      </c>
      <c r="B56" s="5" t="s">
        <v>69</v>
      </c>
      <c r="C56" s="4" t="s">
        <v>21</v>
      </c>
      <c r="D56" s="7">
        <v>1</v>
      </c>
      <c r="E56" s="39">
        <v>18900</v>
      </c>
      <c r="F56" s="39">
        <v>27500</v>
      </c>
      <c r="G56" s="31">
        <f>AVERAGE(E56:F56)</f>
        <v>23200</v>
      </c>
      <c r="H56" s="9">
        <f t="shared" si="0"/>
        <v>4640</v>
      </c>
      <c r="I56" s="9">
        <f t="shared" si="1"/>
        <v>232</v>
      </c>
      <c r="J56" s="9">
        <f t="shared" si="4"/>
        <v>928</v>
      </c>
      <c r="K56" s="9">
        <f t="shared" si="2"/>
        <v>176.32</v>
      </c>
      <c r="L56" s="13">
        <f t="shared" si="3"/>
        <v>29176</v>
      </c>
    </row>
    <row r="57" spans="1:12">
      <c r="A57" s="21">
        <v>1.48</v>
      </c>
      <c r="B57" s="5" t="s">
        <v>70</v>
      </c>
      <c r="C57" s="4" t="s">
        <v>21</v>
      </c>
      <c r="D57" s="7">
        <v>1</v>
      </c>
      <c r="E57" s="39">
        <v>14300</v>
      </c>
      <c r="F57" s="39">
        <v>13685</v>
      </c>
      <c r="G57" s="31">
        <f>AVERAGE(E57:F57)</f>
        <v>13992.5</v>
      </c>
      <c r="H57" s="9">
        <f t="shared" si="0"/>
        <v>2798.5</v>
      </c>
      <c r="I57" s="9">
        <f t="shared" si="1"/>
        <v>139.92500000000001</v>
      </c>
      <c r="J57" s="9">
        <f t="shared" si="4"/>
        <v>559.70000000000005</v>
      </c>
      <c r="K57" s="9">
        <f t="shared" si="2"/>
        <v>106.343</v>
      </c>
      <c r="L57" s="13">
        <f t="shared" si="3"/>
        <v>17597</v>
      </c>
    </row>
    <row r="58" spans="1:12">
      <c r="A58" s="21">
        <v>1.49</v>
      </c>
      <c r="B58" s="5" t="s">
        <v>71</v>
      </c>
      <c r="C58" s="4" t="s">
        <v>72</v>
      </c>
      <c r="D58" s="7">
        <v>1</v>
      </c>
      <c r="E58" s="39">
        <v>25000</v>
      </c>
      <c r="F58" s="39">
        <v>450000</v>
      </c>
      <c r="G58" s="31">
        <f>AVERAGE(E58:F58)</f>
        <v>237500</v>
      </c>
      <c r="H58" s="9">
        <f t="shared" si="0"/>
        <v>47500</v>
      </c>
      <c r="I58" s="9">
        <f t="shared" si="1"/>
        <v>2375</v>
      </c>
      <c r="J58" s="9">
        <f t="shared" si="4"/>
        <v>9500</v>
      </c>
      <c r="K58" s="9">
        <f t="shared" si="2"/>
        <v>1805</v>
      </c>
      <c r="L58" s="13">
        <f t="shared" si="3"/>
        <v>298680</v>
      </c>
    </row>
    <row r="59" spans="1:12">
      <c r="A59" s="21">
        <v>1.5</v>
      </c>
      <c r="B59" s="5" t="s">
        <v>73</v>
      </c>
      <c r="C59" s="4" t="s">
        <v>23</v>
      </c>
      <c r="D59" s="7">
        <v>1</v>
      </c>
      <c r="E59" s="39">
        <v>21100</v>
      </c>
      <c r="F59" s="39">
        <v>27500</v>
      </c>
      <c r="G59" s="31">
        <f>AVERAGE(E59:F59)</f>
        <v>24300</v>
      </c>
      <c r="H59" s="9">
        <f t="shared" si="0"/>
        <v>4860</v>
      </c>
      <c r="I59" s="9">
        <f t="shared" si="1"/>
        <v>243</v>
      </c>
      <c r="J59" s="9">
        <f t="shared" si="4"/>
        <v>972</v>
      </c>
      <c r="K59" s="9">
        <f t="shared" si="2"/>
        <v>184.68</v>
      </c>
      <c r="L59" s="13">
        <f t="shared" si="3"/>
        <v>30560</v>
      </c>
    </row>
    <row r="60" spans="1:12">
      <c r="A60" s="21">
        <v>1.51</v>
      </c>
      <c r="B60" s="5" t="s">
        <v>74</v>
      </c>
      <c r="C60" s="4" t="s">
        <v>23</v>
      </c>
      <c r="D60" s="7">
        <v>1</v>
      </c>
      <c r="E60" s="39">
        <v>8700</v>
      </c>
      <c r="F60" s="39">
        <v>9500</v>
      </c>
      <c r="G60" s="31">
        <f>AVERAGE(E60:F60)</f>
        <v>9100</v>
      </c>
      <c r="H60" s="9">
        <f t="shared" si="0"/>
        <v>1820</v>
      </c>
      <c r="I60" s="9">
        <f t="shared" si="1"/>
        <v>91</v>
      </c>
      <c r="J60" s="9">
        <f t="shared" si="4"/>
        <v>364</v>
      </c>
      <c r="K60" s="9">
        <f t="shared" si="2"/>
        <v>69.16</v>
      </c>
      <c r="L60" s="13">
        <f t="shared" si="3"/>
        <v>11444</v>
      </c>
    </row>
    <row r="61" spans="1:12">
      <c r="A61" s="21">
        <v>1.52</v>
      </c>
      <c r="B61" s="5" t="s">
        <v>75</v>
      </c>
      <c r="C61" s="4" t="s">
        <v>25</v>
      </c>
      <c r="D61" s="7">
        <v>1</v>
      </c>
      <c r="E61" s="39">
        <v>8300</v>
      </c>
      <c r="F61" s="39">
        <v>250000</v>
      </c>
      <c r="G61" s="31">
        <f>AVERAGE(E61:F61)</f>
        <v>129150</v>
      </c>
      <c r="H61" s="9">
        <f t="shared" si="0"/>
        <v>25830</v>
      </c>
      <c r="I61" s="9">
        <f t="shared" si="1"/>
        <v>1291.5</v>
      </c>
      <c r="J61" s="9">
        <f t="shared" si="4"/>
        <v>5166</v>
      </c>
      <c r="K61" s="9">
        <f t="shared" si="2"/>
        <v>981.54</v>
      </c>
      <c r="L61" s="13">
        <f t="shared" si="3"/>
        <v>162419</v>
      </c>
    </row>
    <row r="62" spans="1:12">
      <c r="A62" s="21">
        <v>1.53</v>
      </c>
      <c r="B62" s="5" t="s">
        <v>76</v>
      </c>
      <c r="C62" s="4" t="s">
        <v>23</v>
      </c>
      <c r="D62" s="7">
        <v>1</v>
      </c>
      <c r="E62" s="39">
        <v>12400</v>
      </c>
      <c r="F62" s="39">
        <v>12276</v>
      </c>
      <c r="G62" s="31">
        <f>AVERAGE(E62:F62)</f>
        <v>12338</v>
      </c>
      <c r="H62" s="9">
        <f t="shared" si="0"/>
        <v>2467.6000000000004</v>
      </c>
      <c r="I62" s="9">
        <f t="shared" si="1"/>
        <v>123.38000000000001</v>
      </c>
      <c r="J62" s="9">
        <f t="shared" si="4"/>
        <v>493.52000000000004</v>
      </c>
      <c r="K62" s="9">
        <f t="shared" si="2"/>
        <v>93.768800000000013</v>
      </c>
      <c r="L62" s="13">
        <f t="shared" si="3"/>
        <v>15516</v>
      </c>
    </row>
    <row r="63" spans="1:12">
      <c r="A63" s="21">
        <v>1.54</v>
      </c>
      <c r="B63" s="5" t="s">
        <v>77</v>
      </c>
      <c r="C63" s="4" t="s">
        <v>78</v>
      </c>
      <c r="D63" s="7">
        <v>1</v>
      </c>
      <c r="E63" s="39">
        <v>8500</v>
      </c>
      <c r="F63" s="39">
        <v>35000</v>
      </c>
      <c r="G63" s="31">
        <f>AVERAGE(E63:F63)</f>
        <v>21750</v>
      </c>
      <c r="H63" s="9">
        <f t="shared" si="0"/>
        <v>4350</v>
      </c>
      <c r="I63" s="9">
        <f t="shared" si="1"/>
        <v>217.5</v>
      </c>
      <c r="J63" s="9">
        <f t="shared" si="4"/>
        <v>870</v>
      </c>
      <c r="K63" s="9">
        <f t="shared" si="2"/>
        <v>165.3</v>
      </c>
      <c r="L63" s="13">
        <f t="shared" si="3"/>
        <v>27353</v>
      </c>
    </row>
    <row r="64" spans="1:12">
      <c r="A64" s="21">
        <v>1.55</v>
      </c>
      <c r="B64" s="5" t="s">
        <v>79</v>
      </c>
      <c r="C64" s="4" t="s">
        <v>80</v>
      </c>
      <c r="D64" s="7">
        <v>1</v>
      </c>
      <c r="E64" s="39">
        <v>78000</v>
      </c>
      <c r="F64" s="39">
        <v>88032</v>
      </c>
      <c r="G64" s="31">
        <f>AVERAGE(E64:F64)</f>
        <v>83016</v>
      </c>
      <c r="H64" s="9">
        <f t="shared" si="0"/>
        <v>16603.2</v>
      </c>
      <c r="I64" s="9">
        <f t="shared" si="1"/>
        <v>830.16</v>
      </c>
      <c r="J64" s="9">
        <f t="shared" si="4"/>
        <v>3320.64</v>
      </c>
      <c r="K64" s="9">
        <f t="shared" si="2"/>
        <v>630.92160000000001</v>
      </c>
      <c r="L64" s="13">
        <f t="shared" si="3"/>
        <v>104401</v>
      </c>
    </row>
    <row r="65" spans="1:12">
      <c r="A65" s="21">
        <v>1.56</v>
      </c>
      <c r="B65" s="5" t="s">
        <v>81</v>
      </c>
      <c r="C65" s="4" t="s">
        <v>21</v>
      </c>
      <c r="D65" s="7">
        <v>1</v>
      </c>
      <c r="E65" s="39">
        <v>5600</v>
      </c>
      <c r="F65" s="39">
        <v>22500</v>
      </c>
      <c r="G65" s="31">
        <f>AVERAGE(E65:F65)</f>
        <v>14050</v>
      </c>
      <c r="H65" s="9">
        <f t="shared" si="0"/>
        <v>2810</v>
      </c>
      <c r="I65" s="9">
        <f t="shared" si="1"/>
        <v>140.5</v>
      </c>
      <c r="J65" s="9">
        <f t="shared" si="4"/>
        <v>562</v>
      </c>
      <c r="K65" s="9">
        <f t="shared" si="2"/>
        <v>106.78</v>
      </c>
      <c r="L65" s="13">
        <f t="shared" si="3"/>
        <v>17669</v>
      </c>
    </row>
    <row r="66" spans="1:12">
      <c r="A66" s="21">
        <v>1.57</v>
      </c>
      <c r="B66" s="5" t="s">
        <v>82</v>
      </c>
      <c r="C66" s="4" t="s">
        <v>25</v>
      </c>
      <c r="D66" s="7">
        <v>1</v>
      </c>
      <c r="E66" s="39">
        <v>23000</v>
      </c>
      <c r="F66" s="39">
        <v>25410</v>
      </c>
      <c r="G66" s="31">
        <f>AVERAGE(E66:F66)</f>
        <v>24205</v>
      </c>
      <c r="H66" s="9">
        <f t="shared" si="0"/>
        <v>4841</v>
      </c>
      <c r="I66" s="9">
        <f t="shared" si="1"/>
        <v>242.05</v>
      </c>
      <c r="J66" s="9">
        <f t="shared" si="4"/>
        <v>968.2</v>
      </c>
      <c r="K66" s="9">
        <f t="shared" si="2"/>
        <v>183.958</v>
      </c>
      <c r="L66" s="13">
        <f t="shared" si="3"/>
        <v>30440</v>
      </c>
    </row>
    <row r="67" spans="1:12">
      <c r="A67" s="21">
        <v>1.58</v>
      </c>
      <c r="B67" s="5" t="s">
        <v>83</v>
      </c>
      <c r="C67" s="4" t="s">
        <v>21</v>
      </c>
      <c r="D67" s="7">
        <v>1</v>
      </c>
      <c r="E67" s="39">
        <v>78000</v>
      </c>
      <c r="F67" s="39">
        <v>22000</v>
      </c>
      <c r="G67" s="31">
        <f>AVERAGE(E67:F67)</f>
        <v>50000</v>
      </c>
      <c r="H67" s="9">
        <f t="shared" si="0"/>
        <v>10000</v>
      </c>
      <c r="I67" s="9">
        <f t="shared" si="1"/>
        <v>500</v>
      </c>
      <c r="J67" s="9">
        <f t="shared" si="4"/>
        <v>2000</v>
      </c>
      <c r="K67" s="9">
        <f t="shared" si="2"/>
        <v>380</v>
      </c>
      <c r="L67" s="13">
        <f t="shared" si="3"/>
        <v>62880</v>
      </c>
    </row>
    <row r="68" spans="1:12">
      <c r="A68" s="21">
        <v>1.59</v>
      </c>
      <c r="B68" s="5" t="s">
        <v>84</v>
      </c>
      <c r="C68" s="4" t="s">
        <v>25</v>
      </c>
      <c r="D68" s="7">
        <v>1</v>
      </c>
      <c r="E68" s="39">
        <v>127000</v>
      </c>
      <c r="F68" s="39">
        <v>86066</v>
      </c>
      <c r="G68" s="31">
        <f>AVERAGE(E68:F68)</f>
        <v>106533</v>
      </c>
      <c r="H68" s="9">
        <f t="shared" si="0"/>
        <v>21306.600000000002</v>
      </c>
      <c r="I68" s="9">
        <f t="shared" si="1"/>
        <v>1065.33</v>
      </c>
      <c r="J68" s="9">
        <f t="shared" si="4"/>
        <v>4261.32</v>
      </c>
      <c r="K68" s="9">
        <f t="shared" si="2"/>
        <v>809.6508</v>
      </c>
      <c r="L68" s="13">
        <f t="shared" si="3"/>
        <v>133976</v>
      </c>
    </row>
    <row r="69" spans="1:12">
      <c r="A69" s="21">
        <v>1.6</v>
      </c>
      <c r="B69" s="5" t="s">
        <v>85</v>
      </c>
      <c r="C69" s="4" t="s">
        <v>25</v>
      </c>
      <c r="D69" s="7">
        <v>1</v>
      </c>
      <c r="E69" s="39">
        <v>9500</v>
      </c>
      <c r="F69" s="39">
        <v>145800</v>
      </c>
      <c r="G69" s="31">
        <f>AVERAGE(E69:F69)</f>
        <v>77650</v>
      </c>
      <c r="H69" s="9">
        <f t="shared" si="0"/>
        <v>15530</v>
      </c>
      <c r="I69" s="9">
        <f t="shared" si="1"/>
        <v>776.5</v>
      </c>
      <c r="J69" s="9">
        <f t="shared" si="4"/>
        <v>3106</v>
      </c>
      <c r="K69" s="9">
        <f t="shared" si="2"/>
        <v>590.14</v>
      </c>
      <c r="L69" s="13">
        <f t="shared" si="3"/>
        <v>97653</v>
      </c>
    </row>
    <row r="70" spans="1:12">
      <c r="A70" s="21">
        <v>1.61</v>
      </c>
      <c r="B70" s="5" t="s">
        <v>86</v>
      </c>
      <c r="C70" s="4" t="s">
        <v>25</v>
      </c>
      <c r="D70" s="7">
        <v>1</v>
      </c>
      <c r="E70" s="39">
        <v>22000</v>
      </c>
      <c r="F70" s="39">
        <v>9387</v>
      </c>
      <c r="G70" s="31">
        <f>AVERAGE(E70:F70)</f>
        <v>15693.5</v>
      </c>
      <c r="H70" s="9">
        <f t="shared" si="0"/>
        <v>3138.7000000000003</v>
      </c>
      <c r="I70" s="9">
        <f t="shared" si="1"/>
        <v>156.935</v>
      </c>
      <c r="J70" s="9">
        <f t="shared" si="4"/>
        <v>627.74</v>
      </c>
      <c r="K70" s="9">
        <f t="shared" si="2"/>
        <v>119.2706</v>
      </c>
      <c r="L70" s="13">
        <f t="shared" si="3"/>
        <v>19736</v>
      </c>
    </row>
    <row r="71" spans="1:12">
      <c r="A71" s="21">
        <v>1.62</v>
      </c>
      <c r="B71" s="5" t="s">
        <v>87</v>
      </c>
      <c r="C71" s="4" t="s">
        <v>21</v>
      </c>
      <c r="D71" s="7">
        <v>1</v>
      </c>
      <c r="E71" s="39">
        <v>9300</v>
      </c>
      <c r="F71" s="39">
        <v>21047</v>
      </c>
      <c r="G71" s="31">
        <f>AVERAGE(E71:F71)</f>
        <v>15173.5</v>
      </c>
      <c r="H71" s="9">
        <f t="shared" si="0"/>
        <v>3034.7000000000003</v>
      </c>
      <c r="I71" s="9">
        <f t="shared" si="1"/>
        <v>151.73500000000001</v>
      </c>
      <c r="J71" s="9">
        <f t="shared" si="4"/>
        <v>606.94000000000005</v>
      </c>
      <c r="K71" s="9">
        <f t="shared" si="2"/>
        <v>115.31860000000002</v>
      </c>
      <c r="L71" s="13">
        <f t="shared" si="3"/>
        <v>19082</v>
      </c>
    </row>
    <row r="72" spans="1:12">
      <c r="A72" s="21">
        <v>1.63</v>
      </c>
      <c r="B72" s="5" t="s">
        <v>88</v>
      </c>
      <c r="C72" s="4" t="s">
        <v>21</v>
      </c>
      <c r="D72" s="7">
        <v>1</v>
      </c>
      <c r="E72" s="39">
        <v>65000</v>
      </c>
      <c r="F72" s="39">
        <v>185000</v>
      </c>
      <c r="G72" s="31">
        <f>AVERAGE(E72:F72)</f>
        <v>125000</v>
      </c>
      <c r="H72" s="9">
        <f t="shared" si="0"/>
        <v>25000</v>
      </c>
      <c r="I72" s="9">
        <f t="shared" si="1"/>
        <v>1250</v>
      </c>
      <c r="J72" s="9">
        <f t="shared" si="4"/>
        <v>5000</v>
      </c>
      <c r="K72" s="9">
        <f t="shared" si="2"/>
        <v>950</v>
      </c>
      <c r="L72" s="13">
        <f t="shared" si="3"/>
        <v>157200</v>
      </c>
    </row>
    <row r="73" spans="1:12">
      <c r="A73" s="21">
        <v>1.64</v>
      </c>
      <c r="B73" s="5" t="s">
        <v>89</v>
      </c>
      <c r="C73" s="4" t="s">
        <v>21</v>
      </c>
      <c r="D73" s="7">
        <v>1</v>
      </c>
      <c r="E73" s="39">
        <v>15000</v>
      </c>
      <c r="F73" s="39">
        <v>22500</v>
      </c>
      <c r="G73" s="31">
        <f>AVERAGE(E73:F73)</f>
        <v>18750</v>
      </c>
      <c r="H73" s="9">
        <f t="shared" si="0"/>
        <v>3750</v>
      </c>
      <c r="I73" s="9">
        <f t="shared" si="1"/>
        <v>187.5</v>
      </c>
      <c r="J73" s="9">
        <f t="shared" si="4"/>
        <v>750</v>
      </c>
      <c r="K73" s="9">
        <f t="shared" si="2"/>
        <v>142.5</v>
      </c>
      <c r="L73" s="13">
        <f t="shared" si="3"/>
        <v>23580</v>
      </c>
    </row>
    <row r="74" spans="1:12">
      <c r="A74" s="21">
        <v>1.65</v>
      </c>
      <c r="B74" s="5" t="s">
        <v>90</v>
      </c>
      <c r="C74" s="4" t="s">
        <v>21</v>
      </c>
      <c r="D74" s="7">
        <v>1</v>
      </c>
      <c r="E74" s="39">
        <v>12000</v>
      </c>
      <c r="F74" s="39">
        <v>19500</v>
      </c>
      <c r="G74" s="31">
        <f>AVERAGE(E74:F74)</f>
        <v>15750</v>
      </c>
      <c r="H74" s="9">
        <f t="shared" si="0"/>
        <v>3150</v>
      </c>
      <c r="I74" s="9">
        <f t="shared" si="1"/>
        <v>157.5</v>
      </c>
      <c r="J74" s="9">
        <f t="shared" si="4"/>
        <v>630</v>
      </c>
      <c r="K74" s="9">
        <f t="shared" si="2"/>
        <v>119.7</v>
      </c>
      <c r="L74" s="13">
        <f t="shared" si="3"/>
        <v>19807</v>
      </c>
    </row>
    <row r="75" spans="1:12">
      <c r="A75" s="21">
        <v>1.66</v>
      </c>
      <c r="B75" s="5" t="s">
        <v>91</v>
      </c>
      <c r="C75" s="4" t="s">
        <v>21</v>
      </c>
      <c r="D75" s="7">
        <v>1</v>
      </c>
      <c r="E75" s="39">
        <v>18000</v>
      </c>
      <c r="F75" s="39">
        <v>14580</v>
      </c>
      <c r="G75" s="31">
        <f>AVERAGE(E75:F75)</f>
        <v>16290</v>
      </c>
      <c r="H75" s="9">
        <f t="shared" ref="H75:H138" si="5">+G75*$H$8</f>
        <v>3258</v>
      </c>
      <c r="I75" s="9">
        <f t="shared" ref="I75:I138" si="6">+G75*$I$8</f>
        <v>162.9</v>
      </c>
      <c r="J75" s="9">
        <f t="shared" ref="J75:J138" si="7">+G75*$J$8</f>
        <v>651.6</v>
      </c>
      <c r="K75" s="9">
        <f t="shared" ref="K75:K138" si="8">+J75*$K$8</f>
        <v>123.804</v>
      </c>
      <c r="L75" s="13">
        <f t="shared" ref="L75:L138" si="9">ROUND(SUM(G75:K75),0.1)</f>
        <v>20486</v>
      </c>
    </row>
    <row r="76" spans="1:12">
      <c r="A76" s="21">
        <v>1.67</v>
      </c>
      <c r="B76" s="5" t="s">
        <v>92</v>
      </c>
      <c r="C76" s="4" t="s">
        <v>21</v>
      </c>
      <c r="D76" s="7">
        <v>1</v>
      </c>
      <c r="E76" s="39">
        <v>22000</v>
      </c>
      <c r="F76" s="39">
        <v>16446</v>
      </c>
      <c r="G76" s="31">
        <f>AVERAGE(E76:F76)</f>
        <v>19223</v>
      </c>
      <c r="H76" s="9">
        <f t="shared" si="5"/>
        <v>3844.6000000000004</v>
      </c>
      <c r="I76" s="9">
        <f t="shared" si="6"/>
        <v>192.23000000000002</v>
      </c>
      <c r="J76" s="9">
        <f t="shared" si="7"/>
        <v>768.92000000000007</v>
      </c>
      <c r="K76" s="9">
        <f t="shared" si="8"/>
        <v>146.09480000000002</v>
      </c>
      <c r="L76" s="13">
        <f t="shared" si="9"/>
        <v>24175</v>
      </c>
    </row>
    <row r="77" spans="1:12">
      <c r="A77" s="1">
        <v>2</v>
      </c>
      <c r="B77" s="2" t="s">
        <v>93</v>
      </c>
      <c r="C77" s="3"/>
      <c r="D77" s="19"/>
      <c r="E77" s="20"/>
      <c r="F77" s="20"/>
      <c r="G77" s="37"/>
      <c r="H77" s="20"/>
      <c r="I77" s="20"/>
      <c r="J77" s="20"/>
      <c r="K77" s="20"/>
      <c r="L77" s="20"/>
    </row>
    <row r="78" spans="1:12">
      <c r="A78" s="21">
        <v>2.0099999999999998</v>
      </c>
      <c r="B78" s="5" t="s">
        <v>94</v>
      </c>
      <c r="C78" s="4" t="s">
        <v>80</v>
      </c>
      <c r="D78" s="7">
        <v>1</v>
      </c>
      <c r="E78" s="39">
        <v>930000</v>
      </c>
      <c r="F78" s="39">
        <v>1023134</v>
      </c>
      <c r="G78" s="31">
        <f>AVERAGE(E78:F78)</f>
        <v>976567</v>
      </c>
      <c r="H78" s="28">
        <f t="shared" si="5"/>
        <v>195313.40000000002</v>
      </c>
      <c r="I78" s="28">
        <f t="shared" si="6"/>
        <v>9765.67</v>
      </c>
      <c r="J78" s="28">
        <f t="shared" si="7"/>
        <v>39062.68</v>
      </c>
      <c r="K78" s="28">
        <f t="shared" si="8"/>
        <v>7421.9092000000001</v>
      </c>
      <c r="L78" s="28">
        <f t="shared" si="9"/>
        <v>1228131</v>
      </c>
    </row>
    <row r="79" spans="1:12">
      <c r="A79" s="21">
        <v>2.02</v>
      </c>
      <c r="B79" s="5" t="s">
        <v>95</v>
      </c>
      <c r="C79" s="4" t="s">
        <v>80</v>
      </c>
      <c r="D79" s="7">
        <v>1</v>
      </c>
      <c r="E79" s="39">
        <v>1525000</v>
      </c>
      <c r="F79" s="39">
        <v>1569302</v>
      </c>
      <c r="G79" s="31">
        <f>AVERAGE(E79:F79)</f>
        <v>1547151</v>
      </c>
      <c r="H79" s="28">
        <f t="shared" si="5"/>
        <v>309430.2</v>
      </c>
      <c r="I79" s="28">
        <f t="shared" si="6"/>
        <v>15471.51</v>
      </c>
      <c r="J79" s="28">
        <f t="shared" si="7"/>
        <v>61886.04</v>
      </c>
      <c r="K79" s="28">
        <f t="shared" si="8"/>
        <v>11758.347600000001</v>
      </c>
      <c r="L79" s="28">
        <f t="shared" si="9"/>
        <v>1945697</v>
      </c>
    </row>
    <row r="80" spans="1:12">
      <c r="A80" s="21">
        <v>2.0299999999999998</v>
      </c>
      <c r="B80" s="5" t="s">
        <v>96</v>
      </c>
      <c r="C80" s="4" t="s">
        <v>78</v>
      </c>
      <c r="D80" s="7">
        <v>1</v>
      </c>
      <c r="E80" s="39">
        <v>48000</v>
      </c>
      <c r="F80" s="39">
        <v>125000</v>
      </c>
      <c r="G80" s="31">
        <f>AVERAGE(E80:F80)</f>
        <v>86500</v>
      </c>
      <c r="H80" s="28">
        <f t="shared" si="5"/>
        <v>17300</v>
      </c>
      <c r="I80" s="28">
        <f t="shared" si="6"/>
        <v>865</v>
      </c>
      <c r="J80" s="28">
        <f t="shared" si="7"/>
        <v>3460</v>
      </c>
      <c r="K80" s="28">
        <f t="shared" si="8"/>
        <v>657.4</v>
      </c>
      <c r="L80" s="28">
        <f t="shared" si="9"/>
        <v>108782</v>
      </c>
    </row>
    <row r="81" spans="1:12">
      <c r="A81" s="21">
        <v>2.04</v>
      </c>
      <c r="B81" s="5" t="s">
        <v>97</v>
      </c>
      <c r="C81" s="4" t="s">
        <v>21</v>
      </c>
      <c r="D81" s="7">
        <v>1</v>
      </c>
      <c r="E81" s="39">
        <v>313000</v>
      </c>
      <c r="F81" s="39">
        <v>378000</v>
      </c>
      <c r="G81" s="31">
        <f>AVERAGE(E81:F81)</f>
        <v>345500</v>
      </c>
      <c r="H81" s="28">
        <f t="shared" si="5"/>
        <v>69100</v>
      </c>
      <c r="I81" s="28">
        <f t="shared" si="6"/>
        <v>3455</v>
      </c>
      <c r="J81" s="28">
        <f t="shared" si="7"/>
        <v>13820</v>
      </c>
      <c r="K81" s="28">
        <f t="shared" si="8"/>
        <v>2625.8</v>
      </c>
      <c r="L81" s="28">
        <f t="shared" si="9"/>
        <v>434501</v>
      </c>
    </row>
    <row r="82" spans="1:12">
      <c r="A82" s="21">
        <v>2.0499999999999998</v>
      </c>
      <c r="B82" s="5" t="s">
        <v>98</v>
      </c>
      <c r="C82" s="4" t="s">
        <v>21</v>
      </c>
      <c r="D82" s="7">
        <v>1</v>
      </c>
      <c r="E82" s="39">
        <v>1023000</v>
      </c>
      <c r="F82" s="39">
        <v>379080</v>
      </c>
      <c r="G82" s="31">
        <f>AVERAGE(E82:F82)</f>
        <v>701040</v>
      </c>
      <c r="H82" s="28">
        <f t="shared" si="5"/>
        <v>140208</v>
      </c>
      <c r="I82" s="28">
        <f t="shared" si="6"/>
        <v>7010.4000000000005</v>
      </c>
      <c r="J82" s="28">
        <f t="shared" si="7"/>
        <v>28041.600000000002</v>
      </c>
      <c r="K82" s="28">
        <f t="shared" si="8"/>
        <v>5327.9040000000005</v>
      </c>
      <c r="L82" s="28">
        <f t="shared" si="9"/>
        <v>881628</v>
      </c>
    </row>
    <row r="83" spans="1:12">
      <c r="A83" s="21">
        <v>2.06</v>
      </c>
      <c r="B83" s="5" t="s">
        <v>99</v>
      </c>
      <c r="C83" s="4" t="s">
        <v>21</v>
      </c>
      <c r="D83" s="7">
        <v>1</v>
      </c>
      <c r="E83" s="39">
        <v>535000</v>
      </c>
      <c r="F83" s="39">
        <v>297432</v>
      </c>
      <c r="G83" s="31">
        <f>AVERAGE(E83:F83)</f>
        <v>416216</v>
      </c>
      <c r="H83" s="28">
        <f t="shared" si="5"/>
        <v>83243.200000000012</v>
      </c>
      <c r="I83" s="28">
        <f t="shared" si="6"/>
        <v>4162.16</v>
      </c>
      <c r="J83" s="28">
        <f t="shared" si="7"/>
        <v>16648.64</v>
      </c>
      <c r="K83" s="28">
        <f t="shared" si="8"/>
        <v>3163.2415999999998</v>
      </c>
      <c r="L83" s="28">
        <f t="shared" si="9"/>
        <v>523433</v>
      </c>
    </row>
    <row r="84" spans="1:12">
      <c r="A84" s="1">
        <v>3</v>
      </c>
      <c r="B84" s="2" t="s">
        <v>100</v>
      </c>
      <c r="C84" s="3"/>
      <c r="D84" s="19"/>
      <c r="E84" s="20"/>
      <c r="F84" s="20"/>
      <c r="G84" s="37"/>
      <c r="H84" s="20"/>
      <c r="I84" s="20"/>
      <c r="J84" s="20"/>
      <c r="K84" s="20"/>
      <c r="L84" s="20"/>
    </row>
    <row r="85" spans="1:12">
      <c r="A85" s="21">
        <v>3.01</v>
      </c>
      <c r="B85" s="5" t="s">
        <v>101</v>
      </c>
      <c r="C85" s="4" t="s">
        <v>21</v>
      </c>
      <c r="D85" s="7">
        <v>1</v>
      </c>
      <c r="E85" s="39">
        <v>45000</v>
      </c>
      <c r="F85" s="39">
        <v>78300</v>
      </c>
      <c r="G85" s="31">
        <f>AVERAGE(E85:F85)</f>
        <v>61650</v>
      </c>
      <c r="H85" s="28">
        <f t="shared" si="5"/>
        <v>12330</v>
      </c>
      <c r="I85" s="28">
        <f t="shared" si="6"/>
        <v>616.5</v>
      </c>
      <c r="J85" s="28">
        <f t="shared" si="7"/>
        <v>2466</v>
      </c>
      <c r="K85" s="28">
        <f t="shared" si="8"/>
        <v>468.54</v>
      </c>
      <c r="L85" s="28">
        <f t="shared" si="9"/>
        <v>77531</v>
      </c>
    </row>
    <row r="86" spans="1:12">
      <c r="A86" s="21">
        <v>3.02</v>
      </c>
      <c r="B86" s="5" t="s">
        <v>102</v>
      </c>
      <c r="C86" s="4" t="s">
        <v>21</v>
      </c>
      <c r="D86" s="7">
        <v>1</v>
      </c>
      <c r="E86" s="39">
        <v>52000</v>
      </c>
      <c r="F86" s="39">
        <v>73980</v>
      </c>
      <c r="G86" s="31">
        <f>AVERAGE(E86:F86)</f>
        <v>62990</v>
      </c>
      <c r="H86" s="28">
        <f t="shared" si="5"/>
        <v>12598</v>
      </c>
      <c r="I86" s="28">
        <f t="shared" si="6"/>
        <v>629.9</v>
      </c>
      <c r="J86" s="28">
        <f t="shared" si="7"/>
        <v>2519.6</v>
      </c>
      <c r="K86" s="28">
        <f t="shared" si="8"/>
        <v>478.72399999999999</v>
      </c>
      <c r="L86" s="28">
        <f t="shared" si="9"/>
        <v>79216</v>
      </c>
    </row>
    <row r="87" spans="1:12">
      <c r="A87" s="21">
        <v>3.03</v>
      </c>
      <c r="B87" s="5" t="s">
        <v>103</v>
      </c>
      <c r="C87" s="4" t="s">
        <v>21</v>
      </c>
      <c r="D87" s="7">
        <v>1</v>
      </c>
      <c r="E87" s="39">
        <v>68000</v>
      </c>
      <c r="F87" s="39">
        <v>133380</v>
      </c>
      <c r="G87" s="31">
        <f>AVERAGE(E87:F87)</f>
        <v>100690</v>
      </c>
      <c r="H87" s="28">
        <f t="shared" si="5"/>
        <v>20138</v>
      </c>
      <c r="I87" s="28">
        <f t="shared" si="6"/>
        <v>1006.9</v>
      </c>
      <c r="J87" s="28">
        <f t="shared" si="7"/>
        <v>4027.6</v>
      </c>
      <c r="K87" s="28">
        <f t="shared" si="8"/>
        <v>765.24400000000003</v>
      </c>
      <c r="L87" s="28">
        <f t="shared" si="9"/>
        <v>126628</v>
      </c>
    </row>
    <row r="88" spans="1:12">
      <c r="A88" s="21">
        <v>3.04</v>
      </c>
      <c r="B88" s="5" t="s">
        <v>104</v>
      </c>
      <c r="C88" s="4" t="s">
        <v>25</v>
      </c>
      <c r="D88" s="7">
        <v>1</v>
      </c>
      <c r="E88" s="39">
        <v>527000</v>
      </c>
      <c r="F88" s="39">
        <v>580000</v>
      </c>
      <c r="G88" s="31">
        <f>AVERAGE(E88:F88)</f>
        <v>553500</v>
      </c>
      <c r="H88" s="28">
        <f t="shared" si="5"/>
        <v>110700</v>
      </c>
      <c r="I88" s="28">
        <f t="shared" si="6"/>
        <v>5535</v>
      </c>
      <c r="J88" s="28">
        <f t="shared" si="7"/>
        <v>22140</v>
      </c>
      <c r="K88" s="28">
        <f t="shared" si="8"/>
        <v>4206.6000000000004</v>
      </c>
      <c r="L88" s="28">
        <f t="shared" si="9"/>
        <v>696082</v>
      </c>
    </row>
    <row r="89" spans="1:12" ht="25.5">
      <c r="A89" s="21">
        <v>3.05</v>
      </c>
      <c r="B89" s="5" t="s">
        <v>105</v>
      </c>
      <c r="C89" s="4" t="s">
        <v>25</v>
      </c>
      <c r="D89" s="7">
        <v>1</v>
      </c>
      <c r="E89" s="39">
        <v>288000</v>
      </c>
      <c r="F89" s="39">
        <v>237362</v>
      </c>
      <c r="G89" s="31">
        <f>AVERAGE(E89:F89)</f>
        <v>262681</v>
      </c>
      <c r="H89" s="28">
        <f t="shared" si="5"/>
        <v>52536.200000000004</v>
      </c>
      <c r="I89" s="28">
        <f t="shared" si="6"/>
        <v>2626.81</v>
      </c>
      <c r="J89" s="28">
        <f t="shared" si="7"/>
        <v>10507.24</v>
      </c>
      <c r="K89" s="28">
        <f t="shared" si="8"/>
        <v>1996.3756000000001</v>
      </c>
      <c r="L89" s="28">
        <f t="shared" si="9"/>
        <v>330348</v>
      </c>
    </row>
    <row r="90" spans="1:12">
      <c r="A90" s="1">
        <v>4</v>
      </c>
      <c r="B90" s="2" t="s">
        <v>106</v>
      </c>
      <c r="C90" s="3"/>
      <c r="D90" s="19"/>
      <c r="E90" s="20"/>
      <c r="F90" s="20"/>
      <c r="G90" s="37"/>
      <c r="H90" s="20"/>
      <c r="I90" s="20"/>
      <c r="J90" s="20"/>
      <c r="K90" s="20"/>
      <c r="L90" s="20"/>
    </row>
    <row r="91" spans="1:12">
      <c r="A91" s="21">
        <v>4.01</v>
      </c>
      <c r="B91" s="5" t="s">
        <v>107</v>
      </c>
      <c r="C91" s="4" t="s">
        <v>21</v>
      </c>
      <c r="D91" s="7">
        <v>1</v>
      </c>
      <c r="E91" s="39">
        <v>43000</v>
      </c>
      <c r="F91" s="39">
        <v>62640</v>
      </c>
      <c r="G91" s="31">
        <f>AVERAGE(E91:F91)</f>
        <v>52820</v>
      </c>
      <c r="H91" s="28">
        <f t="shared" si="5"/>
        <v>10564</v>
      </c>
      <c r="I91" s="28">
        <f t="shared" si="6"/>
        <v>528.20000000000005</v>
      </c>
      <c r="J91" s="28">
        <f t="shared" si="7"/>
        <v>2112.8000000000002</v>
      </c>
      <c r="K91" s="28">
        <f t="shared" si="8"/>
        <v>401.43200000000002</v>
      </c>
      <c r="L91" s="28">
        <f t="shared" si="9"/>
        <v>66426</v>
      </c>
    </row>
    <row r="92" spans="1:12">
      <c r="A92" s="21">
        <v>4.0199999999999996</v>
      </c>
      <c r="B92" s="5" t="s">
        <v>108</v>
      </c>
      <c r="C92" s="4" t="s">
        <v>21</v>
      </c>
      <c r="D92" s="7">
        <v>1</v>
      </c>
      <c r="E92" s="39">
        <v>38000</v>
      </c>
      <c r="F92" s="39">
        <v>66960</v>
      </c>
      <c r="G92" s="31">
        <f>AVERAGE(E92:F92)</f>
        <v>52480</v>
      </c>
      <c r="H92" s="28">
        <f t="shared" si="5"/>
        <v>10496</v>
      </c>
      <c r="I92" s="28">
        <f t="shared" si="6"/>
        <v>524.79999999999995</v>
      </c>
      <c r="J92" s="28">
        <f t="shared" si="7"/>
        <v>2099.1999999999998</v>
      </c>
      <c r="K92" s="28">
        <f t="shared" si="8"/>
        <v>398.84799999999996</v>
      </c>
      <c r="L92" s="28">
        <f t="shared" si="9"/>
        <v>65999</v>
      </c>
    </row>
    <row r="93" spans="1:12">
      <c r="A93" s="21">
        <v>4.03</v>
      </c>
      <c r="B93" s="5" t="s">
        <v>109</v>
      </c>
      <c r="C93" s="4" t="s">
        <v>21</v>
      </c>
      <c r="D93" s="7">
        <v>1</v>
      </c>
      <c r="E93" s="39">
        <v>15000</v>
      </c>
      <c r="F93" s="39">
        <v>30780</v>
      </c>
      <c r="G93" s="31">
        <f>AVERAGE(E93:F93)</f>
        <v>22890</v>
      </c>
      <c r="H93" s="28">
        <f t="shared" si="5"/>
        <v>4578</v>
      </c>
      <c r="I93" s="28">
        <f t="shared" si="6"/>
        <v>228.9</v>
      </c>
      <c r="J93" s="28">
        <f t="shared" si="7"/>
        <v>915.6</v>
      </c>
      <c r="K93" s="28">
        <f t="shared" si="8"/>
        <v>173.964</v>
      </c>
      <c r="L93" s="28">
        <f t="shared" si="9"/>
        <v>28786</v>
      </c>
    </row>
    <row r="94" spans="1:12">
      <c r="A94" s="21">
        <v>4.04</v>
      </c>
      <c r="B94" s="5" t="s">
        <v>110</v>
      </c>
      <c r="C94" s="4" t="s">
        <v>21</v>
      </c>
      <c r="D94" s="7">
        <v>1</v>
      </c>
      <c r="E94" s="39">
        <v>29200</v>
      </c>
      <c r="F94" s="39">
        <v>30457</v>
      </c>
      <c r="G94" s="31">
        <f>AVERAGE(E94:F94)</f>
        <v>29828.5</v>
      </c>
      <c r="H94" s="28">
        <f t="shared" si="5"/>
        <v>5965.7000000000007</v>
      </c>
      <c r="I94" s="28">
        <f t="shared" si="6"/>
        <v>298.28500000000003</v>
      </c>
      <c r="J94" s="28">
        <f t="shared" si="7"/>
        <v>1193.1400000000001</v>
      </c>
      <c r="K94" s="28">
        <f t="shared" si="8"/>
        <v>226.69660000000002</v>
      </c>
      <c r="L94" s="28">
        <f t="shared" si="9"/>
        <v>37512</v>
      </c>
    </row>
    <row r="95" spans="1:12" ht="25.5">
      <c r="A95" s="21">
        <v>4.05</v>
      </c>
      <c r="B95" s="5" t="s">
        <v>111</v>
      </c>
      <c r="C95" s="4" t="s">
        <v>21</v>
      </c>
      <c r="D95" s="7">
        <v>1</v>
      </c>
      <c r="E95" s="39">
        <v>18000</v>
      </c>
      <c r="F95" s="39">
        <v>19245</v>
      </c>
      <c r="G95" s="31">
        <f>AVERAGE(E95:F95)</f>
        <v>18622.5</v>
      </c>
      <c r="H95" s="28">
        <f t="shared" si="5"/>
        <v>3724.5</v>
      </c>
      <c r="I95" s="28">
        <f t="shared" si="6"/>
        <v>186.22499999999999</v>
      </c>
      <c r="J95" s="28">
        <f t="shared" si="7"/>
        <v>744.9</v>
      </c>
      <c r="K95" s="28">
        <f t="shared" si="8"/>
        <v>141.53100000000001</v>
      </c>
      <c r="L95" s="28">
        <f t="shared" si="9"/>
        <v>23420</v>
      </c>
    </row>
    <row r="96" spans="1:12">
      <c r="A96" s="21">
        <v>4.0599999999999996</v>
      </c>
      <c r="B96" s="5" t="s">
        <v>112</v>
      </c>
      <c r="C96" s="4" t="s">
        <v>21</v>
      </c>
      <c r="D96" s="7">
        <v>1</v>
      </c>
      <c r="E96" s="39">
        <v>16800</v>
      </c>
      <c r="F96" s="39">
        <v>20412</v>
      </c>
      <c r="G96" s="31">
        <f>AVERAGE(E96:F96)</f>
        <v>18606</v>
      </c>
      <c r="H96" s="28">
        <f t="shared" si="5"/>
        <v>3721.2000000000003</v>
      </c>
      <c r="I96" s="28">
        <f t="shared" si="6"/>
        <v>186.06</v>
      </c>
      <c r="J96" s="28">
        <f t="shared" si="7"/>
        <v>744.24</v>
      </c>
      <c r="K96" s="28">
        <f t="shared" si="8"/>
        <v>141.40559999999999</v>
      </c>
      <c r="L96" s="28">
        <f t="shared" si="9"/>
        <v>23399</v>
      </c>
    </row>
    <row r="97" spans="1:12">
      <c r="A97" s="21">
        <v>4.07</v>
      </c>
      <c r="B97" s="5" t="s">
        <v>113</v>
      </c>
      <c r="C97" s="4" t="s">
        <v>21</v>
      </c>
      <c r="D97" s="7">
        <v>1</v>
      </c>
      <c r="E97" s="39">
        <v>45000</v>
      </c>
      <c r="F97" s="39">
        <v>68500</v>
      </c>
      <c r="G97" s="31">
        <f>AVERAGE(E97:F97)</f>
        <v>56750</v>
      </c>
      <c r="H97" s="28">
        <f t="shared" si="5"/>
        <v>11350</v>
      </c>
      <c r="I97" s="28">
        <f t="shared" si="6"/>
        <v>567.5</v>
      </c>
      <c r="J97" s="28">
        <f t="shared" si="7"/>
        <v>2270</v>
      </c>
      <c r="K97" s="28">
        <f t="shared" si="8"/>
        <v>431.3</v>
      </c>
      <c r="L97" s="28">
        <f t="shared" si="9"/>
        <v>71369</v>
      </c>
    </row>
    <row r="98" spans="1:12">
      <c r="A98" s="1">
        <v>5</v>
      </c>
      <c r="B98" s="2" t="s">
        <v>114</v>
      </c>
      <c r="C98" s="3"/>
      <c r="D98" s="19"/>
      <c r="E98" s="20"/>
      <c r="F98" s="20"/>
      <c r="G98" s="37"/>
      <c r="H98" s="20"/>
      <c r="I98" s="20"/>
      <c r="J98" s="20"/>
      <c r="K98" s="20"/>
      <c r="L98" s="20"/>
    </row>
    <row r="99" spans="1:12">
      <c r="A99" s="21">
        <v>5.01</v>
      </c>
      <c r="B99" s="5" t="s">
        <v>115</v>
      </c>
      <c r="C99" s="4" t="s">
        <v>21</v>
      </c>
      <c r="D99" s="7">
        <v>1</v>
      </c>
      <c r="E99" s="39">
        <v>42000</v>
      </c>
      <c r="F99" s="39">
        <v>71064</v>
      </c>
      <c r="G99" s="31">
        <f>AVERAGE(E99:F99)</f>
        <v>56532</v>
      </c>
      <c r="H99" s="28">
        <f t="shared" si="5"/>
        <v>11306.400000000001</v>
      </c>
      <c r="I99" s="28">
        <f t="shared" si="6"/>
        <v>565.32000000000005</v>
      </c>
      <c r="J99" s="28">
        <f t="shared" si="7"/>
        <v>2261.2800000000002</v>
      </c>
      <c r="K99" s="28">
        <f t="shared" si="8"/>
        <v>429.64320000000004</v>
      </c>
      <c r="L99" s="28">
        <f t="shared" si="9"/>
        <v>71095</v>
      </c>
    </row>
    <row r="100" spans="1:12">
      <c r="A100" s="21">
        <v>5.0199999999999996</v>
      </c>
      <c r="B100" s="5" t="s">
        <v>116</v>
      </c>
      <c r="C100" s="4" t="s">
        <v>21</v>
      </c>
      <c r="D100" s="7">
        <v>1</v>
      </c>
      <c r="E100" s="39">
        <v>148000</v>
      </c>
      <c r="F100" s="39">
        <v>127257</v>
      </c>
      <c r="G100" s="31">
        <f>AVERAGE(E100:F100)</f>
        <v>137628.5</v>
      </c>
      <c r="H100" s="28">
        <f t="shared" si="5"/>
        <v>27525.7</v>
      </c>
      <c r="I100" s="28">
        <f t="shared" si="6"/>
        <v>1376.2850000000001</v>
      </c>
      <c r="J100" s="28">
        <f t="shared" si="7"/>
        <v>5505.14</v>
      </c>
      <c r="K100" s="28">
        <f t="shared" si="8"/>
        <v>1045.9766</v>
      </c>
      <c r="L100" s="28">
        <f t="shared" si="9"/>
        <v>173082</v>
      </c>
    </row>
    <row r="101" spans="1:12">
      <c r="A101" s="21">
        <v>5.03</v>
      </c>
      <c r="B101" s="5" t="s">
        <v>117</v>
      </c>
      <c r="C101" s="4" t="s">
        <v>23</v>
      </c>
      <c r="D101" s="7">
        <v>1</v>
      </c>
      <c r="E101" s="39">
        <v>75000</v>
      </c>
      <c r="F101" s="39">
        <v>76774</v>
      </c>
      <c r="G101" s="31">
        <f>AVERAGE(E101:F101)</f>
        <v>75887</v>
      </c>
      <c r="H101" s="28">
        <f t="shared" si="5"/>
        <v>15177.400000000001</v>
      </c>
      <c r="I101" s="28">
        <f t="shared" si="6"/>
        <v>758.87</v>
      </c>
      <c r="J101" s="28">
        <f t="shared" si="7"/>
        <v>3035.48</v>
      </c>
      <c r="K101" s="28">
        <f t="shared" si="8"/>
        <v>576.74120000000005</v>
      </c>
      <c r="L101" s="28">
        <f t="shared" si="9"/>
        <v>95435</v>
      </c>
    </row>
    <row r="102" spans="1:12" ht="25.5">
      <c r="A102" s="21">
        <v>5.04</v>
      </c>
      <c r="B102" s="5" t="s">
        <v>118</v>
      </c>
      <c r="C102" s="4" t="s">
        <v>21</v>
      </c>
      <c r="D102" s="7">
        <v>1</v>
      </c>
      <c r="E102" s="39">
        <v>145000</v>
      </c>
      <c r="F102" s="39">
        <v>36804</v>
      </c>
      <c r="G102" s="31">
        <f>AVERAGE(E102:F102)</f>
        <v>90902</v>
      </c>
      <c r="H102" s="28">
        <f t="shared" si="5"/>
        <v>18180.400000000001</v>
      </c>
      <c r="I102" s="28">
        <f t="shared" si="6"/>
        <v>909.02</v>
      </c>
      <c r="J102" s="28">
        <f t="shared" si="7"/>
        <v>3636.08</v>
      </c>
      <c r="K102" s="28">
        <f t="shared" si="8"/>
        <v>690.85519999999997</v>
      </c>
      <c r="L102" s="28">
        <f t="shared" si="9"/>
        <v>114318</v>
      </c>
    </row>
    <row r="103" spans="1:12">
      <c r="A103" s="21">
        <v>5.05</v>
      </c>
      <c r="B103" s="5" t="s">
        <v>119</v>
      </c>
      <c r="C103" s="4" t="s">
        <v>21</v>
      </c>
      <c r="D103" s="7">
        <v>1</v>
      </c>
      <c r="E103" s="39">
        <v>93000</v>
      </c>
      <c r="F103" s="39">
        <v>140825</v>
      </c>
      <c r="G103" s="31">
        <f>AVERAGE(E103:F103)</f>
        <v>116912.5</v>
      </c>
      <c r="H103" s="28">
        <f t="shared" si="5"/>
        <v>23382.5</v>
      </c>
      <c r="I103" s="28">
        <f t="shared" si="6"/>
        <v>1169.125</v>
      </c>
      <c r="J103" s="28">
        <f t="shared" si="7"/>
        <v>4676.5</v>
      </c>
      <c r="K103" s="28">
        <f t="shared" si="8"/>
        <v>888.53499999999997</v>
      </c>
      <c r="L103" s="28">
        <f t="shared" si="9"/>
        <v>147029</v>
      </c>
    </row>
    <row r="104" spans="1:12">
      <c r="A104" s="21">
        <v>5.0599999999999996</v>
      </c>
      <c r="B104" s="5" t="s">
        <v>120</v>
      </c>
      <c r="C104" s="4" t="s">
        <v>21</v>
      </c>
      <c r="D104" s="7">
        <v>1</v>
      </c>
      <c r="E104" s="39">
        <v>105000</v>
      </c>
      <c r="F104" s="39">
        <v>91978</v>
      </c>
      <c r="G104" s="31">
        <f>AVERAGE(E104:F104)</f>
        <v>98489</v>
      </c>
      <c r="H104" s="28">
        <f t="shared" si="5"/>
        <v>19697.800000000003</v>
      </c>
      <c r="I104" s="28">
        <f t="shared" si="6"/>
        <v>984.89</v>
      </c>
      <c r="J104" s="28">
        <f t="shared" si="7"/>
        <v>3939.56</v>
      </c>
      <c r="K104" s="28">
        <f t="shared" si="8"/>
        <v>748.51639999999998</v>
      </c>
      <c r="L104" s="28">
        <f t="shared" si="9"/>
        <v>123860</v>
      </c>
    </row>
    <row r="105" spans="1:12">
      <c r="A105" s="21">
        <v>5.07</v>
      </c>
      <c r="B105" s="5" t="s">
        <v>121</v>
      </c>
      <c r="C105" s="4" t="s">
        <v>23</v>
      </c>
      <c r="D105" s="7">
        <v>1</v>
      </c>
      <c r="E105" s="39">
        <v>92000</v>
      </c>
      <c r="F105" s="39">
        <v>82298</v>
      </c>
      <c r="G105" s="31">
        <f>AVERAGE(E105:F105)</f>
        <v>87149</v>
      </c>
      <c r="H105" s="28">
        <f t="shared" si="5"/>
        <v>17429.8</v>
      </c>
      <c r="I105" s="28">
        <f t="shared" si="6"/>
        <v>871.49</v>
      </c>
      <c r="J105" s="28">
        <f t="shared" si="7"/>
        <v>3485.96</v>
      </c>
      <c r="K105" s="28">
        <f t="shared" si="8"/>
        <v>662.33240000000001</v>
      </c>
      <c r="L105" s="28">
        <f t="shared" si="9"/>
        <v>109599</v>
      </c>
    </row>
    <row r="106" spans="1:12">
      <c r="A106" s="21">
        <v>5.08</v>
      </c>
      <c r="B106" s="5" t="s">
        <v>122</v>
      </c>
      <c r="C106" s="4" t="s">
        <v>21</v>
      </c>
      <c r="D106" s="7">
        <v>1</v>
      </c>
      <c r="E106" s="39">
        <v>52000</v>
      </c>
      <c r="F106" s="39">
        <v>89462</v>
      </c>
      <c r="G106" s="31">
        <f>AVERAGE(E106:F106)</f>
        <v>70731</v>
      </c>
      <c r="H106" s="28">
        <f t="shared" si="5"/>
        <v>14146.2</v>
      </c>
      <c r="I106" s="28">
        <f t="shared" si="6"/>
        <v>707.31000000000006</v>
      </c>
      <c r="J106" s="28">
        <f t="shared" si="7"/>
        <v>2829.2400000000002</v>
      </c>
      <c r="K106" s="28">
        <f t="shared" si="8"/>
        <v>537.55560000000003</v>
      </c>
      <c r="L106" s="28">
        <f t="shared" si="9"/>
        <v>88951</v>
      </c>
    </row>
    <row r="107" spans="1:12">
      <c r="A107" s="21">
        <v>5.09</v>
      </c>
      <c r="B107" s="5" t="s">
        <v>123</v>
      </c>
      <c r="C107" s="4" t="s">
        <v>23</v>
      </c>
      <c r="D107" s="7">
        <v>1</v>
      </c>
      <c r="E107" s="39">
        <v>38000</v>
      </c>
      <c r="F107" s="39">
        <v>54529</v>
      </c>
      <c r="G107" s="31">
        <f>AVERAGE(E107:F107)</f>
        <v>46264.5</v>
      </c>
      <c r="H107" s="28">
        <f t="shared" si="5"/>
        <v>9252.9</v>
      </c>
      <c r="I107" s="28">
        <f t="shared" si="6"/>
        <v>462.64499999999998</v>
      </c>
      <c r="J107" s="28">
        <f t="shared" si="7"/>
        <v>1850.58</v>
      </c>
      <c r="K107" s="28">
        <f t="shared" si="8"/>
        <v>351.61019999999996</v>
      </c>
      <c r="L107" s="28">
        <f t="shared" si="9"/>
        <v>58182</v>
      </c>
    </row>
    <row r="108" spans="1:12">
      <c r="A108" s="21">
        <v>5.0999999999999996</v>
      </c>
      <c r="B108" s="5" t="s">
        <v>124</v>
      </c>
      <c r="C108" s="4" t="s">
        <v>21</v>
      </c>
      <c r="D108" s="7">
        <v>1</v>
      </c>
      <c r="E108" s="39">
        <v>96000</v>
      </c>
      <c r="F108" s="39">
        <v>68500</v>
      </c>
      <c r="G108" s="31">
        <f>AVERAGE(E108:F108)</f>
        <v>82250</v>
      </c>
      <c r="H108" s="28">
        <f t="shared" si="5"/>
        <v>16450</v>
      </c>
      <c r="I108" s="28">
        <f t="shared" si="6"/>
        <v>822.5</v>
      </c>
      <c r="J108" s="28">
        <f t="shared" si="7"/>
        <v>3290</v>
      </c>
      <c r="K108" s="28">
        <f t="shared" si="8"/>
        <v>625.1</v>
      </c>
      <c r="L108" s="28">
        <f t="shared" si="9"/>
        <v>103438</v>
      </c>
    </row>
    <row r="109" spans="1:12">
      <c r="A109" s="21">
        <v>5.1100000000000003</v>
      </c>
      <c r="B109" s="5" t="s">
        <v>125</v>
      </c>
      <c r="C109" s="4" t="s">
        <v>23</v>
      </c>
      <c r="D109" s="7">
        <v>1</v>
      </c>
      <c r="E109" s="39">
        <v>75000</v>
      </c>
      <c r="F109" s="39">
        <v>38500</v>
      </c>
      <c r="G109" s="31">
        <f>AVERAGE(E109:F109)</f>
        <v>56750</v>
      </c>
      <c r="H109" s="28">
        <f t="shared" si="5"/>
        <v>11350</v>
      </c>
      <c r="I109" s="28">
        <f t="shared" si="6"/>
        <v>567.5</v>
      </c>
      <c r="J109" s="28">
        <f t="shared" si="7"/>
        <v>2270</v>
      </c>
      <c r="K109" s="28">
        <f t="shared" si="8"/>
        <v>431.3</v>
      </c>
      <c r="L109" s="28">
        <f t="shared" si="9"/>
        <v>71369</v>
      </c>
    </row>
    <row r="110" spans="1:12">
      <c r="A110" s="21">
        <v>5.12</v>
      </c>
      <c r="B110" s="5" t="s">
        <v>126</v>
      </c>
      <c r="C110" s="4" t="s">
        <v>21</v>
      </c>
      <c r="D110" s="7">
        <v>1</v>
      </c>
      <c r="E110" s="39">
        <v>38000</v>
      </c>
      <c r="F110" s="39">
        <v>72310</v>
      </c>
      <c r="G110" s="31">
        <f>AVERAGE(E110:F110)</f>
        <v>55155</v>
      </c>
      <c r="H110" s="28">
        <f t="shared" si="5"/>
        <v>11031</v>
      </c>
      <c r="I110" s="28">
        <f t="shared" si="6"/>
        <v>551.55000000000007</v>
      </c>
      <c r="J110" s="28">
        <f t="shared" si="7"/>
        <v>2206.2000000000003</v>
      </c>
      <c r="K110" s="28">
        <f t="shared" si="8"/>
        <v>419.17800000000005</v>
      </c>
      <c r="L110" s="28">
        <f t="shared" si="9"/>
        <v>69363</v>
      </c>
    </row>
    <row r="111" spans="1:12">
      <c r="A111" s="21">
        <v>5.13</v>
      </c>
      <c r="B111" s="5" t="s">
        <v>127</v>
      </c>
      <c r="C111" s="4" t="s">
        <v>23</v>
      </c>
      <c r="D111" s="7">
        <v>1</v>
      </c>
      <c r="E111" s="39">
        <v>68000</v>
      </c>
      <c r="F111" s="39">
        <v>36714</v>
      </c>
      <c r="G111" s="31">
        <f>AVERAGE(E111:F111)</f>
        <v>52357</v>
      </c>
      <c r="H111" s="28">
        <f t="shared" si="5"/>
        <v>10471.400000000001</v>
      </c>
      <c r="I111" s="28">
        <f t="shared" si="6"/>
        <v>523.57000000000005</v>
      </c>
      <c r="J111" s="28">
        <f t="shared" si="7"/>
        <v>2094.2800000000002</v>
      </c>
      <c r="K111" s="28">
        <f t="shared" si="8"/>
        <v>397.91320000000002</v>
      </c>
      <c r="L111" s="28">
        <f t="shared" si="9"/>
        <v>65844</v>
      </c>
    </row>
    <row r="112" spans="1:12">
      <c r="A112" s="21">
        <v>5.14</v>
      </c>
      <c r="B112" s="5" t="s">
        <v>128</v>
      </c>
      <c r="C112" s="4" t="s">
        <v>21</v>
      </c>
      <c r="D112" s="7">
        <v>1</v>
      </c>
      <c r="E112" s="39">
        <v>93000</v>
      </c>
      <c r="F112" s="39">
        <v>71401</v>
      </c>
      <c r="G112" s="31">
        <f>AVERAGE(E112:F112)</f>
        <v>82200.5</v>
      </c>
      <c r="H112" s="28">
        <f t="shared" si="5"/>
        <v>16440.100000000002</v>
      </c>
      <c r="I112" s="28">
        <f t="shared" si="6"/>
        <v>822.005</v>
      </c>
      <c r="J112" s="28">
        <f t="shared" si="7"/>
        <v>3288.02</v>
      </c>
      <c r="K112" s="28">
        <f t="shared" si="8"/>
        <v>624.72379999999998</v>
      </c>
      <c r="L112" s="28">
        <f t="shared" si="9"/>
        <v>103375</v>
      </c>
    </row>
    <row r="113" spans="1:12">
      <c r="A113" s="21">
        <v>5.15</v>
      </c>
      <c r="B113" s="5" t="s">
        <v>129</v>
      </c>
      <c r="C113" s="4" t="s">
        <v>21</v>
      </c>
      <c r="D113" s="7">
        <v>1</v>
      </c>
      <c r="E113" s="39">
        <v>115000</v>
      </c>
      <c r="F113" s="39">
        <v>102001</v>
      </c>
      <c r="G113" s="31">
        <f>AVERAGE(E113:F113)</f>
        <v>108500.5</v>
      </c>
      <c r="H113" s="28">
        <f t="shared" si="5"/>
        <v>21700.100000000002</v>
      </c>
      <c r="I113" s="28">
        <f t="shared" si="6"/>
        <v>1085.0050000000001</v>
      </c>
      <c r="J113" s="28">
        <f t="shared" si="7"/>
        <v>4340.0200000000004</v>
      </c>
      <c r="K113" s="28">
        <f t="shared" si="8"/>
        <v>824.60380000000009</v>
      </c>
      <c r="L113" s="28">
        <f t="shared" si="9"/>
        <v>136450</v>
      </c>
    </row>
    <row r="114" spans="1:12">
      <c r="A114" s="21">
        <v>5.16</v>
      </c>
      <c r="B114" s="5" t="s">
        <v>130</v>
      </c>
      <c r="C114" s="4" t="s">
        <v>21</v>
      </c>
      <c r="D114" s="7">
        <v>1</v>
      </c>
      <c r="E114" s="39">
        <v>118000</v>
      </c>
      <c r="F114" s="39">
        <v>124167</v>
      </c>
      <c r="G114" s="31">
        <f>AVERAGE(E114:F114)</f>
        <v>121083.5</v>
      </c>
      <c r="H114" s="28">
        <f t="shared" si="5"/>
        <v>24216.7</v>
      </c>
      <c r="I114" s="28">
        <f t="shared" si="6"/>
        <v>1210.835</v>
      </c>
      <c r="J114" s="28">
        <f t="shared" si="7"/>
        <v>4843.34</v>
      </c>
      <c r="K114" s="28">
        <f t="shared" si="8"/>
        <v>920.2346</v>
      </c>
      <c r="L114" s="28">
        <f t="shared" si="9"/>
        <v>152275</v>
      </c>
    </row>
    <row r="115" spans="1:12">
      <c r="A115" s="21">
        <v>5.17</v>
      </c>
      <c r="B115" s="5" t="s">
        <v>131</v>
      </c>
      <c r="C115" s="4" t="s">
        <v>23</v>
      </c>
      <c r="D115" s="7">
        <v>1</v>
      </c>
      <c r="E115" s="39">
        <v>95000</v>
      </c>
      <c r="F115" s="39">
        <v>127735</v>
      </c>
      <c r="G115" s="31">
        <f>AVERAGE(E115:F115)</f>
        <v>111367.5</v>
      </c>
      <c r="H115" s="28">
        <f t="shared" si="5"/>
        <v>22273.5</v>
      </c>
      <c r="I115" s="28">
        <f t="shared" si="6"/>
        <v>1113.675</v>
      </c>
      <c r="J115" s="28">
        <f t="shared" si="7"/>
        <v>4454.7</v>
      </c>
      <c r="K115" s="28">
        <f t="shared" si="8"/>
        <v>846.39300000000003</v>
      </c>
      <c r="L115" s="28">
        <f t="shared" si="9"/>
        <v>140056</v>
      </c>
    </row>
    <row r="116" spans="1:12">
      <c r="A116" s="21">
        <v>5.18</v>
      </c>
      <c r="B116" s="5" t="s">
        <v>132</v>
      </c>
      <c r="C116" s="4" t="s">
        <v>21</v>
      </c>
      <c r="D116" s="7">
        <v>1</v>
      </c>
      <c r="E116" s="39">
        <v>245000</v>
      </c>
      <c r="F116" s="39">
        <v>98059</v>
      </c>
      <c r="G116" s="31">
        <f>AVERAGE(E116:F116)</f>
        <v>171529.5</v>
      </c>
      <c r="H116" s="28">
        <f t="shared" si="5"/>
        <v>34305.9</v>
      </c>
      <c r="I116" s="28">
        <f t="shared" si="6"/>
        <v>1715.2950000000001</v>
      </c>
      <c r="J116" s="28">
        <f t="shared" si="7"/>
        <v>6861.18</v>
      </c>
      <c r="K116" s="28">
        <f t="shared" si="8"/>
        <v>1303.6242</v>
      </c>
      <c r="L116" s="28">
        <f t="shared" si="9"/>
        <v>215715</v>
      </c>
    </row>
    <row r="117" spans="1:12">
      <c r="A117" s="21">
        <v>5.19</v>
      </c>
      <c r="B117" s="5" t="s">
        <v>133</v>
      </c>
      <c r="C117" s="4" t="s">
        <v>21</v>
      </c>
      <c r="D117" s="7">
        <v>1</v>
      </c>
      <c r="E117" s="39">
        <v>335000</v>
      </c>
      <c r="F117" s="39">
        <v>242924</v>
      </c>
      <c r="G117" s="31">
        <f>AVERAGE(E117:F117)</f>
        <v>288962</v>
      </c>
      <c r="H117" s="28">
        <f t="shared" si="5"/>
        <v>57792.4</v>
      </c>
      <c r="I117" s="28">
        <f t="shared" si="6"/>
        <v>2889.62</v>
      </c>
      <c r="J117" s="28">
        <f t="shared" si="7"/>
        <v>11558.48</v>
      </c>
      <c r="K117" s="28">
        <f t="shared" si="8"/>
        <v>2196.1111999999998</v>
      </c>
      <c r="L117" s="28">
        <f t="shared" si="9"/>
        <v>363399</v>
      </c>
    </row>
    <row r="118" spans="1:12">
      <c r="A118" s="21">
        <v>5.2</v>
      </c>
      <c r="B118" s="5" t="s">
        <v>134</v>
      </c>
      <c r="C118" s="4" t="s">
        <v>21</v>
      </c>
      <c r="D118" s="7">
        <v>1</v>
      </c>
      <c r="E118" s="39">
        <v>82000</v>
      </c>
      <c r="F118" s="39">
        <v>349175</v>
      </c>
      <c r="G118" s="31">
        <f>AVERAGE(E118:F118)</f>
        <v>215587.5</v>
      </c>
      <c r="H118" s="28">
        <f t="shared" si="5"/>
        <v>43117.5</v>
      </c>
      <c r="I118" s="28">
        <f t="shared" si="6"/>
        <v>2155.875</v>
      </c>
      <c r="J118" s="28">
        <f t="shared" si="7"/>
        <v>8623.5</v>
      </c>
      <c r="K118" s="28">
        <f t="shared" si="8"/>
        <v>1638.4649999999999</v>
      </c>
      <c r="L118" s="28">
        <f t="shared" si="9"/>
        <v>271123</v>
      </c>
    </row>
    <row r="119" spans="1:12">
      <c r="A119" s="21">
        <v>5.21</v>
      </c>
      <c r="B119" s="5" t="s">
        <v>135</v>
      </c>
      <c r="C119" s="4" t="s">
        <v>21</v>
      </c>
      <c r="D119" s="7">
        <v>1</v>
      </c>
      <c r="E119" s="39">
        <v>64000</v>
      </c>
      <c r="F119" s="39">
        <v>83654</v>
      </c>
      <c r="G119" s="31">
        <f>AVERAGE(E119:F119)</f>
        <v>73827</v>
      </c>
      <c r="H119" s="28">
        <f t="shared" si="5"/>
        <v>14765.400000000001</v>
      </c>
      <c r="I119" s="28">
        <f t="shared" si="6"/>
        <v>738.27</v>
      </c>
      <c r="J119" s="28">
        <f t="shared" si="7"/>
        <v>2953.08</v>
      </c>
      <c r="K119" s="28">
        <f t="shared" si="8"/>
        <v>561.08519999999999</v>
      </c>
      <c r="L119" s="28">
        <f t="shared" si="9"/>
        <v>92845</v>
      </c>
    </row>
    <row r="120" spans="1:12" ht="25.5">
      <c r="A120" s="21">
        <v>5.22</v>
      </c>
      <c r="B120" s="5" t="s">
        <v>136</v>
      </c>
      <c r="C120" s="4" t="s">
        <v>21</v>
      </c>
      <c r="D120" s="7">
        <v>1</v>
      </c>
      <c r="E120" s="39">
        <v>208000</v>
      </c>
      <c r="F120" s="39">
        <v>65886</v>
      </c>
      <c r="G120" s="31">
        <f>AVERAGE(E120:F120)</f>
        <v>136943</v>
      </c>
      <c r="H120" s="28">
        <f t="shared" si="5"/>
        <v>27388.600000000002</v>
      </c>
      <c r="I120" s="28">
        <f t="shared" si="6"/>
        <v>1369.43</v>
      </c>
      <c r="J120" s="28">
        <f t="shared" si="7"/>
        <v>5477.72</v>
      </c>
      <c r="K120" s="28">
        <f t="shared" si="8"/>
        <v>1040.7668000000001</v>
      </c>
      <c r="L120" s="28">
        <f t="shared" si="9"/>
        <v>172220</v>
      </c>
    </row>
    <row r="121" spans="1:12">
      <c r="A121" s="21">
        <v>5.23</v>
      </c>
      <c r="B121" s="5" t="s">
        <v>137</v>
      </c>
      <c r="C121" s="4" t="s">
        <v>21</v>
      </c>
      <c r="D121" s="7">
        <v>1</v>
      </c>
      <c r="E121" s="39">
        <v>52100</v>
      </c>
      <c r="F121" s="39">
        <v>125000</v>
      </c>
      <c r="G121" s="31">
        <f>AVERAGE(E121:F121)</f>
        <v>88550</v>
      </c>
      <c r="H121" s="28">
        <f t="shared" si="5"/>
        <v>17710</v>
      </c>
      <c r="I121" s="28">
        <f t="shared" si="6"/>
        <v>885.5</v>
      </c>
      <c r="J121" s="28">
        <f t="shared" si="7"/>
        <v>3542</v>
      </c>
      <c r="K121" s="28">
        <f t="shared" si="8"/>
        <v>672.98</v>
      </c>
      <c r="L121" s="28">
        <f t="shared" si="9"/>
        <v>111360</v>
      </c>
    </row>
    <row r="122" spans="1:12">
      <c r="A122" s="21">
        <v>5.24</v>
      </c>
      <c r="B122" s="5" t="s">
        <v>138</v>
      </c>
      <c r="C122" s="4" t="s">
        <v>21</v>
      </c>
      <c r="D122" s="7">
        <v>1</v>
      </c>
      <c r="E122" s="39">
        <v>23000</v>
      </c>
      <c r="F122" s="39">
        <v>54529</v>
      </c>
      <c r="G122" s="31">
        <f>AVERAGE(E122:F122)</f>
        <v>38764.5</v>
      </c>
      <c r="H122" s="28">
        <f t="shared" si="5"/>
        <v>7752.9000000000005</v>
      </c>
      <c r="I122" s="28">
        <f t="shared" si="6"/>
        <v>387.64499999999998</v>
      </c>
      <c r="J122" s="28">
        <f t="shared" si="7"/>
        <v>1550.58</v>
      </c>
      <c r="K122" s="28">
        <f t="shared" si="8"/>
        <v>294.61019999999996</v>
      </c>
      <c r="L122" s="28">
        <f t="shared" si="9"/>
        <v>48750</v>
      </c>
    </row>
    <row r="123" spans="1:12">
      <c r="A123" s="21">
        <v>5.25</v>
      </c>
      <c r="B123" s="5" t="s">
        <v>139</v>
      </c>
      <c r="C123" s="4" t="s">
        <v>21</v>
      </c>
      <c r="D123" s="7">
        <v>1</v>
      </c>
      <c r="E123" s="39">
        <v>15000</v>
      </c>
      <c r="F123" s="39">
        <v>19887</v>
      </c>
      <c r="G123" s="31">
        <f>AVERAGE(E123:F123)</f>
        <v>17443.5</v>
      </c>
      <c r="H123" s="28">
        <f t="shared" si="5"/>
        <v>3488.7000000000003</v>
      </c>
      <c r="I123" s="28">
        <f t="shared" si="6"/>
        <v>174.435</v>
      </c>
      <c r="J123" s="28">
        <f t="shared" si="7"/>
        <v>697.74</v>
      </c>
      <c r="K123" s="28">
        <f t="shared" si="8"/>
        <v>132.57060000000001</v>
      </c>
      <c r="L123" s="28">
        <f t="shared" si="9"/>
        <v>21937</v>
      </c>
    </row>
    <row r="124" spans="1:12">
      <c r="A124" s="21">
        <v>5.26</v>
      </c>
      <c r="B124" s="5" t="s">
        <v>140</v>
      </c>
      <c r="C124" s="4" t="s">
        <v>21</v>
      </c>
      <c r="D124" s="7">
        <v>1</v>
      </c>
      <c r="E124" s="39">
        <v>25000</v>
      </c>
      <c r="F124" s="39">
        <v>11932</v>
      </c>
      <c r="G124" s="31">
        <f>AVERAGE(E124:F124)</f>
        <v>18466</v>
      </c>
      <c r="H124" s="28">
        <f t="shared" si="5"/>
        <v>3693.2000000000003</v>
      </c>
      <c r="I124" s="28">
        <f t="shared" si="6"/>
        <v>184.66</v>
      </c>
      <c r="J124" s="28">
        <f t="shared" si="7"/>
        <v>738.64</v>
      </c>
      <c r="K124" s="28">
        <f t="shared" si="8"/>
        <v>140.3416</v>
      </c>
      <c r="L124" s="28">
        <f t="shared" si="9"/>
        <v>23223</v>
      </c>
    </row>
    <row r="125" spans="1:12">
      <c r="A125" s="21">
        <v>5.27</v>
      </c>
      <c r="B125" s="5" t="s">
        <v>141</v>
      </c>
      <c r="C125" s="4" t="s">
        <v>21</v>
      </c>
      <c r="D125" s="7">
        <v>1</v>
      </c>
      <c r="E125" s="39">
        <v>48000</v>
      </c>
      <c r="F125" s="39">
        <v>23607</v>
      </c>
      <c r="G125" s="31">
        <f>AVERAGE(E125:F125)</f>
        <v>35803.5</v>
      </c>
      <c r="H125" s="28">
        <f t="shared" si="5"/>
        <v>7160.7000000000007</v>
      </c>
      <c r="I125" s="28">
        <f t="shared" si="6"/>
        <v>358.03500000000003</v>
      </c>
      <c r="J125" s="28">
        <f t="shared" si="7"/>
        <v>1432.14</v>
      </c>
      <c r="K125" s="28">
        <f t="shared" si="8"/>
        <v>272.10660000000001</v>
      </c>
      <c r="L125" s="28">
        <f t="shared" si="9"/>
        <v>45026</v>
      </c>
    </row>
    <row r="126" spans="1:12">
      <c r="A126" s="21">
        <v>5.28</v>
      </c>
      <c r="B126" s="5" t="s">
        <v>142</v>
      </c>
      <c r="C126" s="4" t="s">
        <v>21</v>
      </c>
      <c r="D126" s="7">
        <v>1</v>
      </c>
      <c r="E126" s="39">
        <v>42000</v>
      </c>
      <c r="F126" s="39">
        <v>47344</v>
      </c>
      <c r="G126" s="31">
        <f>AVERAGE(E126:F126)</f>
        <v>44672</v>
      </c>
      <c r="H126" s="28">
        <f t="shared" si="5"/>
        <v>8934.4</v>
      </c>
      <c r="I126" s="28">
        <f t="shared" si="6"/>
        <v>446.72</v>
      </c>
      <c r="J126" s="28">
        <f t="shared" si="7"/>
        <v>1786.88</v>
      </c>
      <c r="K126" s="28">
        <f t="shared" si="8"/>
        <v>339.50720000000001</v>
      </c>
      <c r="L126" s="28">
        <f t="shared" si="9"/>
        <v>56180</v>
      </c>
    </row>
    <row r="127" spans="1:12">
      <c r="A127" s="21">
        <v>5.29</v>
      </c>
      <c r="B127" s="5" t="s">
        <v>143</v>
      </c>
      <c r="C127" s="4" t="s">
        <v>23</v>
      </c>
      <c r="D127" s="7">
        <v>1</v>
      </c>
      <c r="E127" s="39">
        <v>22000</v>
      </c>
      <c r="F127" s="39">
        <v>45163</v>
      </c>
      <c r="G127" s="31">
        <f>AVERAGE(E127:F127)</f>
        <v>33581.5</v>
      </c>
      <c r="H127" s="28">
        <f t="shared" si="5"/>
        <v>6716.3</v>
      </c>
      <c r="I127" s="28">
        <f t="shared" si="6"/>
        <v>335.815</v>
      </c>
      <c r="J127" s="28">
        <f t="shared" si="7"/>
        <v>1343.26</v>
      </c>
      <c r="K127" s="28">
        <f t="shared" si="8"/>
        <v>255.21940000000001</v>
      </c>
      <c r="L127" s="28">
        <f t="shared" si="9"/>
        <v>42232</v>
      </c>
    </row>
    <row r="128" spans="1:12">
      <c r="A128" s="21">
        <v>5.3</v>
      </c>
      <c r="B128" s="5" t="s">
        <v>144</v>
      </c>
      <c r="C128" s="4" t="s">
        <v>23</v>
      </c>
      <c r="D128" s="7">
        <v>1</v>
      </c>
      <c r="E128" s="39">
        <v>55000</v>
      </c>
      <c r="F128" s="39">
        <v>58378</v>
      </c>
      <c r="G128" s="31">
        <f>AVERAGE(E128:F128)</f>
        <v>56689</v>
      </c>
      <c r="H128" s="28">
        <f t="shared" si="5"/>
        <v>11337.800000000001</v>
      </c>
      <c r="I128" s="28">
        <f t="shared" si="6"/>
        <v>566.89</v>
      </c>
      <c r="J128" s="28">
        <f t="shared" si="7"/>
        <v>2267.56</v>
      </c>
      <c r="K128" s="28">
        <f t="shared" si="8"/>
        <v>430.83639999999997</v>
      </c>
      <c r="L128" s="28">
        <f t="shared" si="9"/>
        <v>71292</v>
      </c>
    </row>
    <row r="129" spans="1:12">
      <c r="A129" s="21">
        <v>5.31</v>
      </c>
      <c r="B129" s="5" t="s">
        <v>145</v>
      </c>
      <c r="C129" s="4" t="s">
        <v>23</v>
      </c>
      <c r="D129" s="7">
        <v>1</v>
      </c>
      <c r="E129" s="39">
        <v>12000</v>
      </c>
      <c r="F129" s="39">
        <v>18500</v>
      </c>
      <c r="G129" s="31">
        <f>AVERAGE(E129:F129)</f>
        <v>15250</v>
      </c>
      <c r="H129" s="28">
        <f t="shared" si="5"/>
        <v>3050</v>
      </c>
      <c r="I129" s="28">
        <f t="shared" si="6"/>
        <v>152.5</v>
      </c>
      <c r="J129" s="28">
        <f t="shared" si="7"/>
        <v>610</v>
      </c>
      <c r="K129" s="28">
        <f t="shared" si="8"/>
        <v>115.9</v>
      </c>
      <c r="L129" s="28">
        <f t="shared" si="9"/>
        <v>19178</v>
      </c>
    </row>
    <row r="130" spans="1:12">
      <c r="A130" s="21">
        <v>5.32</v>
      </c>
      <c r="B130" s="5" t="s">
        <v>146</v>
      </c>
      <c r="C130" s="4" t="s">
        <v>23</v>
      </c>
      <c r="D130" s="7">
        <v>1</v>
      </c>
      <c r="E130" s="39">
        <v>79000</v>
      </c>
      <c r="F130" s="39">
        <v>10905</v>
      </c>
      <c r="G130" s="31">
        <f>AVERAGE(E130:F130)</f>
        <v>44952.5</v>
      </c>
      <c r="H130" s="28">
        <f t="shared" si="5"/>
        <v>8990.5</v>
      </c>
      <c r="I130" s="28">
        <f t="shared" si="6"/>
        <v>449.52500000000003</v>
      </c>
      <c r="J130" s="28">
        <f t="shared" si="7"/>
        <v>1798.1000000000001</v>
      </c>
      <c r="K130" s="28">
        <f t="shared" si="8"/>
        <v>341.63900000000001</v>
      </c>
      <c r="L130" s="28">
        <f t="shared" si="9"/>
        <v>56532</v>
      </c>
    </row>
    <row r="131" spans="1:12">
      <c r="A131" s="21">
        <v>5.33</v>
      </c>
      <c r="B131" s="5" t="s">
        <v>147</v>
      </c>
      <c r="C131" s="4" t="s">
        <v>23</v>
      </c>
      <c r="D131" s="7">
        <v>1</v>
      </c>
      <c r="E131" s="39">
        <v>33000</v>
      </c>
      <c r="F131" s="39">
        <v>87888</v>
      </c>
      <c r="G131" s="31">
        <f>AVERAGE(E131:F131)</f>
        <v>60444</v>
      </c>
      <c r="H131" s="28">
        <f t="shared" si="5"/>
        <v>12088.800000000001</v>
      </c>
      <c r="I131" s="28">
        <f t="shared" si="6"/>
        <v>604.44000000000005</v>
      </c>
      <c r="J131" s="28">
        <f t="shared" si="7"/>
        <v>2417.7600000000002</v>
      </c>
      <c r="K131" s="28">
        <f t="shared" si="8"/>
        <v>459.37440000000004</v>
      </c>
      <c r="L131" s="28">
        <f t="shared" si="9"/>
        <v>76014</v>
      </c>
    </row>
    <row r="132" spans="1:12" ht="25.5">
      <c r="A132" s="21">
        <v>5.34</v>
      </c>
      <c r="B132" s="5" t="s">
        <v>148</v>
      </c>
      <c r="C132" s="4" t="s">
        <v>21</v>
      </c>
      <c r="D132" s="22">
        <v>1</v>
      </c>
      <c r="E132" s="39">
        <v>59000</v>
      </c>
      <c r="F132" s="39">
        <v>33359</v>
      </c>
      <c r="G132" s="31">
        <f>AVERAGE(E132:F132)</f>
        <v>46179.5</v>
      </c>
      <c r="H132" s="28">
        <f t="shared" si="5"/>
        <v>9235.9</v>
      </c>
      <c r="I132" s="28">
        <f t="shared" si="6"/>
        <v>461.79500000000002</v>
      </c>
      <c r="J132" s="28">
        <f t="shared" si="7"/>
        <v>1847.18</v>
      </c>
      <c r="K132" s="28">
        <f t="shared" si="8"/>
        <v>350.96420000000001</v>
      </c>
      <c r="L132" s="28">
        <f t="shared" si="9"/>
        <v>58075</v>
      </c>
    </row>
    <row r="133" spans="1:12">
      <c r="A133" s="21">
        <v>5.35</v>
      </c>
      <c r="B133" s="5" t="s">
        <v>149</v>
      </c>
      <c r="C133" s="4" t="s">
        <v>21</v>
      </c>
      <c r="D133" s="22">
        <v>1</v>
      </c>
      <c r="E133" s="39">
        <v>35000</v>
      </c>
      <c r="F133" s="39">
        <v>26244</v>
      </c>
      <c r="G133" s="31">
        <f>AVERAGE(E133:F133)</f>
        <v>30622</v>
      </c>
      <c r="H133" s="28">
        <f t="shared" si="5"/>
        <v>6124.4000000000005</v>
      </c>
      <c r="I133" s="28">
        <f t="shared" si="6"/>
        <v>306.22000000000003</v>
      </c>
      <c r="J133" s="28">
        <f t="shared" si="7"/>
        <v>1224.8800000000001</v>
      </c>
      <c r="K133" s="28">
        <f t="shared" si="8"/>
        <v>232.72720000000001</v>
      </c>
      <c r="L133" s="28">
        <f t="shared" si="9"/>
        <v>38510</v>
      </c>
    </row>
    <row r="134" spans="1:12">
      <c r="A134" s="1">
        <v>6</v>
      </c>
      <c r="B134" s="2" t="s">
        <v>150</v>
      </c>
      <c r="C134" s="3"/>
      <c r="D134" s="19"/>
      <c r="E134" s="20"/>
      <c r="F134" s="20"/>
      <c r="G134" s="37"/>
      <c r="H134" s="20"/>
      <c r="I134" s="20"/>
      <c r="J134" s="20"/>
      <c r="K134" s="20"/>
      <c r="L134" s="20"/>
    </row>
    <row r="135" spans="1:12">
      <c r="A135" s="21">
        <v>6.01</v>
      </c>
      <c r="B135" s="5" t="s">
        <v>151</v>
      </c>
      <c r="C135" s="4" t="s">
        <v>23</v>
      </c>
      <c r="D135" s="7">
        <v>1</v>
      </c>
      <c r="E135" s="39">
        <v>132000</v>
      </c>
      <c r="F135" s="39">
        <v>147207</v>
      </c>
      <c r="G135" s="31">
        <f>AVERAGE(E135:F135)</f>
        <v>139603.5</v>
      </c>
      <c r="H135" s="28">
        <f t="shared" si="5"/>
        <v>27920.7</v>
      </c>
      <c r="I135" s="28">
        <f t="shared" si="6"/>
        <v>1396.0350000000001</v>
      </c>
      <c r="J135" s="28">
        <f t="shared" si="7"/>
        <v>5584.14</v>
      </c>
      <c r="K135" s="28">
        <f t="shared" si="8"/>
        <v>1060.9866000000002</v>
      </c>
      <c r="L135" s="28">
        <f t="shared" si="9"/>
        <v>175565</v>
      </c>
    </row>
    <row r="136" spans="1:12">
      <c r="A136" s="21">
        <v>6.02</v>
      </c>
      <c r="B136" s="5" t="s">
        <v>152</v>
      </c>
      <c r="C136" s="4" t="s">
        <v>23</v>
      </c>
      <c r="D136" s="7">
        <v>1</v>
      </c>
      <c r="E136" s="39">
        <v>1872000</v>
      </c>
      <c r="F136" s="39">
        <v>145000</v>
      </c>
      <c r="G136" s="31">
        <f>AVERAGE(E136:F136)</f>
        <v>1008500</v>
      </c>
      <c r="H136" s="28">
        <f t="shared" si="5"/>
        <v>201700</v>
      </c>
      <c r="I136" s="28">
        <f t="shared" si="6"/>
        <v>10085</v>
      </c>
      <c r="J136" s="28">
        <f t="shared" si="7"/>
        <v>40340</v>
      </c>
      <c r="K136" s="28">
        <f t="shared" si="8"/>
        <v>7664.6</v>
      </c>
      <c r="L136" s="28">
        <f t="shared" si="9"/>
        <v>1268290</v>
      </c>
    </row>
    <row r="137" spans="1:12" ht="25.5">
      <c r="A137" s="21">
        <v>6.03</v>
      </c>
      <c r="B137" s="5" t="s">
        <v>153</v>
      </c>
      <c r="C137" s="4" t="s">
        <v>23</v>
      </c>
      <c r="D137" s="7">
        <v>1</v>
      </c>
      <c r="E137" s="39">
        <v>1315000</v>
      </c>
      <c r="F137" s="39">
        <v>450000</v>
      </c>
      <c r="G137" s="31">
        <f>AVERAGE(E137:F137)</f>
        <v>882500</v>
      </c>
      <c r="H137" s="28">
        <f t="shared" si="5"/>
        <v>176500</v>
      </c>
      <c r="I137" s="28">
        <f t="shared" si="6"/>
        <v>8825</v>
      </c>
      <c r="J137" s="28">
        <f t="shared" si="7"/>
        <v>35300</v>
      </c>
      <c r="K137" s="28">
        <f t="shared" si="8"/>
        <v>6707</v>
      </c>
      <c r="L137" s="28">
        <f t="shared" si="9"/>
        <v>1109832</v>
      </c>
    </row>
    <row r="138" spans="1:12">
      <c r="A138" s="21">
        <v>6.04</v>
      </c>
      <c r="B138" s="5" t="s">
        <v>154</v>
      </c>
      <c r="C138" s="4" t="s">
        <v>21</v>
      </c>
      <c r="D138" s="7">
        <v>1</v>
      </c>
      <c r="E138" s="39">
        <v>19500</v>
      </c>
      <c r="F138" s="39">
        <v>32500</v>
      </c>
      <c r="G138" s="31">
        <f>AVERAGE(E138:F138)</f>
        <v>26000</v>
      </c>
      <c r="H138" s="28">
        <f t="shared" si="5"/>
        <v>5200</v>
      </c>
      <c r="I138" s="28">
        <f t="shared" si="6"/>
        <v>260</v>
      </c>
      <c r="J138" s="28">
        <f t="shared" si="7"/>
        <v>1040</v>
      </c>
      <c r="K138" s="28">
        <f t="shared" si="8"/>
        <v>197.6</v>
      </c>
      <c r="L138" s="28">
        <f t="shared" si="9"/>
        <v>32698</v>
      </c>
    </row>
    <row r="139" spans="1:12">
      <c r="A139" s="21">
        <v>6.05</v>
      </c>
      <c r="B139" s="5" t="s">
        <v>155</v>
      </c>
      <c r="C139" s="4" t="s">
        <v>21</v>
      </c>
      <c r="D139" s="7">
        <v>1</v>
      </c>
      <c r="E139" s="39">
        <v>525000</v>
      </c>
      <c r="F139" s="39">
        <v>466096</v>
      </c>
      <c r="G139" s="31">
        <f>AVERAGE(E139:F139)</f>
        <v>495548</v>
      </c>
      <c r="H139" s="28">
        <f t="shared" ref="H139:H201" si="10">+G139*$H$8</f>
        <v>99109.6</v>
      </c>
      <c r="I139" s="28">
        <f t="shared" ref="I139:I201" si="11">+G139*$I$8</f>
        <v>4955.4800000000005</v>
      </c>
      <c r="J139" s="28">
        <f t="shared" ref="J139:J201" si="12">+G139*$J$8</f>
        <v>19821.920000000002</v>
      </c>
      <c r="K139" s="28">
        <f t="shared" ref="K139:K201" si="13">+J139*$K$8</f>
        <v>3766.1648000000005</v>
      </c>
      <c r="L139" s="28">
        <f t="shared" ref="L139:L201" si="14">ROUND(SUM(G139:K139),0.1)</f>
        <v>623201</v>
      </c>
    </row>
    <row r="140" spans="1:12" ht="25.5">
      <c r="A140" s="21">
        <v>6.06</v>
      </c>
      <c r="B140" s="5" t="s">
        <v>156</v>
      </c>
      <c r="C140" s="4" t="s">
        <v>21</v>
      </c>
      <c r="D140" s="7">
        <v>1</v>
      </c>
      <c r="E140" s="39">
        <v>145000</v>
      </c>
      <c r="F140" s="39">
        <v>380000</v>
      </c>
      <c r="G140" s="31">
        <f>AVERAGE(E140:F140)</f>
        <v>262500</v>
      </c>
      <c r="H140" s="28">
        <f t="shared" si="10"/>
        <v>52500</v>
      </c>
      <c r="I140" s="28">
        <f t="shared" si="11"/>
        <v>2625</v>
      </c>
      <c r="J140" s="28">
        <f t="shared" si="12"/>
        <v>10500</v>
      </c>
      <c r="K140" s="28">
        <f t="shared" si="13"/>
        <v>1995</v>
      </c>
      <c r="L140" s="28">
        <f t="shared" si="14"/>
        <v>330120</v>
      </c>
    </row>
    <row r="141" spans="1:12" ht="25.5">
      <c r="A141" s="21">
        <v>6.07</v>
      </c>
      <c r="B141" s="5" t="s">
        <v>157</v>
      </c>
      <c r="C141" s="4" t="s">
        <v>21</v>
      </c>
      <c r="D141" s="7">
        <v>1</v>
      </c>
      <c r="E141" s="39">
        <v>510000</v>
      </c>
      <c r="F141" s="39">
        <v>250000</v>
      </c>
      <c r="G141" s="31">
        <f>MAX(E141:F141)</f>
        <v>510000</v>
      </c>
      <c r="H141" s="28">
        <f t="shared" si="10"/>
        <v>102000</v>
      </c>
      <c r="I141" s="28">
        <f t="shared" si="11"/>
        <v>5100</v>
      </c>
      <c r="J141" s="28">
        <f t="shared" si="12"/>
        <v>20400</v>
      </c>
      <c r="K141" s="28">
        <f t="shared" si="13"/>
        <v>3876</v>
      </c>
      <c r="L141" s="28">
        <f t="shared" si="14"/>
        <v>641376</v>
      </c>
    </row>
    <row r="142" spans="1:12" ht="25.5">
      <c r="A142" s="21">
        <v>6.08</v>
      </c>
      <c r="B142" s="5" t="s">
        <v>158</v>
      </c>
      <c r="C142" s="4" t="s">
        <v>21</v>
      </c>
      <c r="D142" s="7">
        <v>1</v>
      </c>
      <c r="E142" s="39">
        <v>583000</v>
      </c>
      <c r="F142" s="39">
        <v>245000</v>
      </c>
      <c r="G142" s="31">
        <f>AVERAGE(E142:F142)</f>
        <v>414000</v>
      </c>
      <c r="H142" s="28">
        <f t="shared" si="10"/>
        <v>82800</v>
      </c>
      <c r="I142" s="28">
        <f t="shared" si="11"/>
        <v>4140</v>
      </c>
      <c r="J142" s="28">
        <f t="shared" si="12"/>
        <v>16560</v>
      </c>
      <c r="K142" s="28">
        <f t="shared" si="13"/>
        <v>3146.4</v>
      </c>
      <c r="L142" s="28">
        <f t="shared" si="14"/>
        <v>520646</v>
      </c>
    </row>
    <row r="143" spans="1:12">
      <c r="A143" s="21">
        <v>6.09</v>
      </c>
      <c r="B143" s="5" t="s">
        <v>159</v>
      </c>
      <c r="C143" s="4" t="s">
        <v>21</v>
      </c>
      <c r="D143" s="7">
        <v>1</v>
      </c>
      <c r="E143" s="39">
        <v>192000</v>
      </c>
      <c r="F143" s="39">
        <v>225000</v>
      </c>
      <c r="G143" s="31">
        <f>AVERAGE(E143:F143)</f>
        <v>208500</v>
      </c>
      <c r="H143" s="28">
        <f t="shared" si="10"/>
        <v>41700</v>
      </c>
      <c r="I143" s="28">
        <f t="shared" si="11"/>
        <v>2085</v>
      </c>
      <c r="J143" s="28">
        <f t="shared" si="12"/>
        <v>8340</v>
      </c>
      <c r="K143" s="28">
        <f t="shared" si="13"/>
        <v>1584.6</v>
      </c>
      <c r="L143" s="28">
        <f t="shared" si="14"/>
        <v>262210</v>
      </c>
    </row>
    <row r="144" spans="1:12" ht="25.5">
      <c r="A144" s="21">
        <v>6.1</v>
      </c>
      <c r="B144" s="5" t="s">
        <v>160</v>
      </c>
      <c r="C144" s="4" t="s">
        <v>21</v>
      </c>
      <c r="D144" s="7">
        <v>1</v>
      </c>
      <c r="E144" s="39">
        <v>845000</v>
      </c>
      <c r="F144" s="39">
        <v>493567</v>
      </c>
      <c r="G144" s="31">
        <f>AVERAGE(E144:F144)</f>
        <v>669283.5</v>
      </c>
      <c r="H144" s="28">
        <f t="shared" si="10"/>
        <v>133856.70000000001</v>
      </c>
      <c r="I144" s="28">
        <f t="shared" si="11"/>
        <v>6692.835</v>
      </c>
      <c r="J144" s="28">
        <f t="shared" si="12"/>
        <v>26771.34</v>
      </c>
      <c r="K144" s="28">
        <f t="shared" si="13"/>
        <v>5086.5546000000004</v>
      </c>
      <c r="L144" s="28">
        <f t="shared" si="14"/>
        <v>841691</v>
      </c>
    </row>
    <row r="145" spans="1:12" ht="25.5">
      <c r="A145" s="21">
        <v>6.1099999999999994</v>
      </c>
      <c r="B145" s="5" t="s">
        <v>161</v>
      </c>
      <c r="C145" s="4" t="s">
        <v>23</v>
      </c>
      <c r="D145" s="7">
        <v>1</v>
      </c>
      <c r="E145" s="39">
        <v>75000</v>
      </c>
      <c r="F145" s="39">
        <v>65272</v>
      </c>
      <c r="G145" s="31">
        <f>AVERAGE(E145:F145)</f>
        <v>70136</v>
      </c>
      <c r="H145" s="28">
        <f t="shared" si="10"/>
        <v>14027.2</v>
      </c>
      <c r="I145" s="28">
        <f t="shared" si="11"/>
        <v>701.36</v>
      </c>
      <c r="J145" s="28">
        <f t="shared" si="12"/>
        <v>2805.44</v>
      </c>
      <c r="K145" s="28">
        <f t="shared" si="13"/>
        <v>533.03359999999998</v>
      </c>
      <c r="L145" s="28">
        <f t="shared" si="14"/>
        <v>88203</v>
      </c>
    </row>
    <row r="146" spans="1:12" ht="38.25">
      <c r="A146" s="21">
        <v>6.1199999999999992</v>
      </c>
      <c r="B146" s="5" t="s">
        <v>162</v>
      </c>
      <c r="C146" s="4" t="s">
        <v>163</v>
      </c>
      <c r="D146" s="7">
        <v>1</v>
      </c>
      <c r="E146" s="39">
        <v>75000</v>
      </c>
      <c r="F146" s="39">
        <v>218245</v>
      </c>
      <c r="G146" s="31">
        <f>AVERAGE(E146:F146)</f>
        <v>146622.5</v>
      </c>
      <c r="H146" s="28">
        <f t="shared" si="10"/>
        <v>29324.5</v>
      </c>
      <c r="I146" s="28">
        <f t="shared" si="11"/>
        <v>1466.2250000000001</v>
      </c>
      <c r="J146" s="28">
        <f t="shared" si="12"/>
        <v>5864.9000000000005</v>
      </c>
      <c r="K146" s="28">
        <f t="shared" si="13"/>
        <v>1114.3310000000001</v>
      </c>
      <c r="L146" s="28">
        <f t="shared" si="14"/>
        <v>184392</v>
      </c>
    </row>
    <row r="147" spans="1:12">
      <c r="A147" s="21">
        <v>6.129999999999999</v>
      </c>
      <c r="B147" s="5" t="s">
        <v>164</v>
      </c>
      <c r="C147" s="4" t="s">
        <v>25</v>
      </c>
      <c r="D147" s="7">
        <v>1</v>
      </c>
      <c r="E147" s="39">
        <v>254000</v>
      </c>
      <c r="F147" s="39">
        <v>886383</v>
      </c>
      <c r="G147" s="31">
        <f>AVERAGE(E147:F147)</f>
        <v>570191.5</v>
      </c>
      <c r="H147" s="28">
        <f t="shared" si="10"/>
        <v>114038.3</v>
      </c>
      <c r="I147" s="28">
        <f t="shared" si="11"/>
        <v>5701.915</v>
      </c>
      <c r="J147" s="28">
        <f t="shared" si="12"/>
        <v>22807.66</v>
      </c>
      <c r="K147" s="28">
        <f t="shared" si="13"/>
        <v>4333.4553999999998</v>
      </c>
      <c r="L147" s="28">
        <f t="shared" si="14"/>
        <v>717073</v>
      </c>
    </row>
    <row r="148" spans="1:12">
      <c r="A148" s="21">
        <v>6.1399999999999988</v>
      </c>
      <c r="B148" s="5" t="s">
        <v>165</v>
      </c>
      <c r="C148" s="4" t="s">
        <v>21</v>
      </c>
      <c r="D148" s="7">
        <v>1</v>
      </c>
      <c r="E148" s="39">
        <v>53000</v>
      </c>
      <c r="F148" s="39">
        <v>66060</v>
      </c>
      <c r="G148" s="31">
        <f>AVERAGE(E148:F148)</f>
        <v>59530</v>
      </c>
      <c r="H148" s="28">
        <f t="shared" si="10"/>
        <v>11906</v>
      </c>
      <c r="I148" s="28">
        <f t="shared" si="11"/>
        <v>595.30000000000007</v>
      </c>
      <c r="J148" s="28">
        <f t="shared" si="12"/>
        <v>2381.2000000000003</v>
      </c>
      <c r="K148" s="28">
        <f t="shared" si="13"/>
        <v>452.42800000000005</v>
      </c>
      <c r="L148" s="28">
        <f t="shared" si="14"/>
        <v>74865</v>
      </c>
    </row>
    <row r="149" spans="1:12">
      <c r="A149" s="21">
        <v>6.1499999999999986</v>
      </c>
      <c r="B149" s="5" t="s">
        <v>166</v>
      </c>
      <c r="C149" s="4" t="s">
        <v>25</v>
      </c>
      <c r="D149" s="7">
        <v>1</v>
      </c>
      <c r="E149" s="39">
        <v>212000</v>
      </c>
      <c r="F149" s="39">
        <v>72649</v>
      </c>
      <c r="G149" s="31">
        <f>AVERAGE(E149:F149)</f>
        <v>142324.5</v>
      </c>
      <c r="H149" s="28">
        <f t="shared" si="10"/>
        <v>28464.9</v>
      </c>
      <c r="I149" s="28">
        <f t="shared" si="11"/>
        <v>1423.2450000000001</v>
      </c>
      <c r="J149" s="28">
        <f t="shared" si="12"/>
        <v>5692.9800000000005</v>
      </c>
      <c r="K149" s="28">
        <f t="shared" si="13"/>
        <v>1081.6662000000001</v>
      </c>
      <c r="L149" s="28">
        <f t="shared" si="14"/>
        <v>178987</v>
      </c>
    </row>
    <row r="150" spans="1:12">
      <c r="A150" s="21">
        <v>6.1599999999999984</v>
      </c>
      <c r="B150" s="5" t="s">
        <v>167</v>
      </c>
      <c r="C150" s="4" t="s">
        <v>23</v>
      </c>
      <c r="D150" s="7">
        <v>1</v>
      </c>
      <c r="E150" s="39">
        <v>525000</v>
      </c>
      <c r="F150" s="39">
        <v>65142</v>
      </c>
      <c r="G150" s="31">
        <f>AVERAGE(E150:F150)</f>
        <v>295071</v>
      </c>
      <c r="H150" s="28">
        <f t="shared" si="10"/>
        <v>59014.200000000004</v>
      </c>
      <c r="I150" s="28">
        <f t="shared" si="11"/>
        <v>2950.71</v>
      </c>
      <c r="J150" s="28">
        <f t="shared" si="12"/>
        <v>11802.84</v>
      </c>
      <c r="K150" s="28">
        <f t="shared" si="13"/>
        <v>2242.5396000000001</v>
      </c>
      <c r="L150" s="28">
        <f t="shared" si="14"/>
        <v>371081</v>
      </c>
    </row>
    <row r="151" spans="1:12">
      <c r="A151" s="21">
        <v>6.1699999999999982</v>
      </c>
      <c r="B151" s="5" t="s">
        <v>168</v>
      </c>
      <c r="C151" s="4" t="s">
        <v>78</v>
      </c>
      <c r="D151" s="7">
        <v>1</v>
      </c>
      <c r="E151" s="39">
        <v>510000</v>
      </c>
      <c r="F151" s="39">
        <v>55413</v>
      </c>
      <c r="G151" s="31">
        <f>AVERAGE(E151:F151)</f>
        <v>282706.5</v>
      </c>
      <c r="H151" s="28">
        <f t="shared" si="10"/>
        <v>56541.3</v>
      </c>
      <c r="I151" s="28">
        <f t="shared" si="11"/>
        <v>2827.0650000000001</v>
      </c>
      <c r="J151" s="28">
        <f t="shared" si="12"/>
        <v>11308.26</v>
      </c>
      <c r="K151" s="28">
        <f t="shared" si="13"/>
        <v>2148.5693999999999</v>
      </c>
      <c r="L151" s="28">
        <f t="shared" si="14"/>
        <v>355532</v>
      </c>
    </row>
    <row r="152" spans="1:12" ht="25.5">
      <c r="A152" s="21">
        <v>6.1799999999999979</v>
      </c>
      <c r="B152" s="5" t="s">
        <v>169</v>
      </c>
      <c r="C152" s="4" t="s">
        <v>21</v>
      </c>
      <c r="D152" s="7">
        <v>1</v>
      </c>
      <c r="E152" s="39">
        <v>932000</v>
      </c>
      <c r="F152" s="39">
        <v>541420</v>
      </c>
      <c r="G152" s="31">
        <f>AVERAGE(E152:F152)</f>
        <v>736710</v>
      </c>
      <c r="H152" s="28">
        <f t="shared" si="10"/>
        <v>147342</v>
      </c>
      <c r="I152" s="28">
        <f t="shared" si="11"/>
        <v>7367.1</v>
      </c>
      <c r="J152" s="28">
        <f t="shared" si="12"/>
        <v>29468.400000000001</v>
      </c>
      <c r="K152" s="28">
        <f t="shared" si="13"/>
        <v>5598.9960000000001</v>
      </c>
      <c r="L152" s="28">
        <f t="shared" si="14"/>
        <v>926486</v>
      </c>
    </row>
    <row r="153" spans="1:12">
      <c r="A153" s="21">
        <v>6.1899999999999977</v>
      </c>
      <c r="B153" s="5" t="s">
        <v>170</v>
      </c>
      <c r="C153" s="4" t="s">
        <v>23</v>
      </c>
      <c r="D153" s="7">
        <v>1</v>
      </c>
      <c r="E153" s="39">
        <v>825000</v>
      </c>
      <c r="F153" s="39">
        <v>502218</v>
      </c>
      <c r="G153" s="31">
        <f>AVERAGE(E153:F153)</f>
        <v>663609</v>
      </c>
      <c r="H153" s="28">
        <f t="shared" si="10"/>
        <v>132721.80000000002</v>
      </c>
      <c r="I153" s="28">
        <f t="shared" si="11"/>
        <v>6636.09</v>
      </c>
      <c r="J153" s="28">
        <f t="shared" si="12"/>
        <v>26544.36</v>
      </c>
      <c r="K153" s="28">
        <f t="shared" si="13"/>
        <v>5043.4283999999998</v>
      </c>
      <c r="L153" s="28">
        <f t="shared" si="14"/>
        <v>834555</v>
      </c>
    </row>
    <row r="154" spans="1:12" ht="25.5">
      <c r="A154" s="21">
        <v>6.1999999999999975</v>
      </c>
      <c r="B154" s="5" t="s">
        <v>171</v>
      </c>
      <c r="C154" s="4" t="s">
        <v>21</v>
      </c>
      <c r="D154" s="7">
        <v>1</v>
      </c>
      <c r="E154" s="39">
        <v>623000</v>
      </c>
      <c r="F154" s="39">
        <v>617706</v>
      </c>
      <c r="G154" s="31">
        <f>AVERAGE(E154:F154)</f>
        <v>620353</v>
      </c>
      <c r="H154" s="28">
        <f t="shared" si="10"/>
        <v>124070.6</v>
      </c>
      <c r="I154" s="28">
        <f t="shared" si="11"/>
        <v>6203.53</v>
      </c>
      <c r="J154" s="28">
        <f t="shared" si="12"/>
        <v>24814.12</v>
      </c>
      <c r="K154" s="28">
        <f t="shared" si="13"/>
        <v>4714.6827999999996</v>
      </c>
      <c r="L154" s="28">
        <f t="shared" si="14"/>
        <v>780156</v>
      </c>
    </row>
    <row r="155" spans="1:12" ht="38.25">
      <c r="A155" s="21">
        <v>6.2099999999999973</v>
      </c>
      <c r="B155" s="5" t="s">
        <v>172</v>
      </c>
      <c r="C155" s="4" t="s">
        <v>25</v>
      </c>
      <c r="D155" s="7">
        <v>1</v>
      </c>
      <c r="E155" s="39">
        <v>783000</v>
      </c>
      <c r="F155" s="39">
        <v>963921</v>
      </c>
      <c r="G155" s="31">
        <f>AVERAGE(E155:F155)</f>
        <v>873460.5</v>
      </c>
      <c r="H155" s="28">
        <f t="shared" si="10"/>
        <v>174692.1</v>
      </c>
      <c r="I155" s="28">
        <f t="shared" si="11"/>
        <v>8734.6049999999996</v>
      </c>
      <c r="J155" s="28">
        <f t="shared" si="12"/>
        <v>34938.42</v>
      </c>
      <c r="K155" s="28">
        <f t="shared" si="13"/>
        <v>6638.2997999999998</v>
      </c>
      <c r="L155" s="28">
        <f t="shared" si="14"/>
        <v>1098464</v>
      </c>
    </row>
    <row r="156" spans="1:12" ht="25.5">
      <c r="A156" s="21">
        <v>6.2199999999999971</v>
      </c>
      <c r="B156" s="5" t="s">
        <v>173</v>
      </c>
      <c r="C156" s="4" t="s">
        <v>25</v>
      </c>
      <c r="D156" s="7">
        <v>1</v>
      </c>
      <c r="E156" s="39">
        <v>535000</v>
      </c>
      <c r="F156" s="39">
        <v>731122</v>
      </c>
      <c r="G156" s="31">
        <f>AVERAGE(E156:F156)</f>
        <v>633061</v>
      </c>
      <c r="H156" s="28">
        <f t="shared" si="10"/>
        <v>126612.20000000001</v>
      </c>
      <c r="I156" s="28">
        <f t="shared" si="11"/>
        <v>6330.6100000000006</v>
      </c>
      <c r="J156" s="28">
        <f t="shared" si="12"/>
        <v>25322.440000000002</v>
      </c>
      <c r="K156" s="28">
        <f t="shared" si="13"/>
        <v>4811.2636000000002</v>
      </c>
      <c r="L156" s="28">
        <f t="shared" si="14"/>
        <v>796138</v>
      </c>
    </row>
    <row r="157" spans="1:12">
      <c r="A157" s="21">
        <v>6.2299999999999969</v>
      </c>
      <c r="B157" s="5" t="s">
        <v>174</v>
      </c>
      <c r="C157" s="4" t="s">
        <v>23</v>
      </c>
      <c r="D157" s="7">
        <v>1</v>
      </c>
      <c r="E157" s="39">
        <v>545000</v>
      </c>
      <c r="F157" s="39">
        <v>666323</v>
      </c>
      <c r="G157" s="31">
        <f>AVERAGE(E157:F157)</f>
        <v>605661.5</v>
      </c>
      <c r="H157" s="28">
        <f t="shared" si="10"/>
        <v>121132.3</v>
      </c>
      <c r="I157" s="28">
        <f t="shared" si="11"/>
        <v>6056.6149999999998</v>
      </c>
      <c r="J157" s="28">
        <f t="shared" si="12"/>
        <v>24226.46</v>
      </c>
      <c r="K157" s="28">
        <f t="shared" si="13"/>
        <v>4603.0273999999999</v>
      </c>
      <c r="L157" s="28">
        <f t="shared" si="14"/>
        <v>761680</v>
      </c>
    </row>
    <row r="158" spans="1:12" ht="25.5">
      <c r="A158" s="21">
        <v>6.2399999999999967</v>
      </c>
      <c r="B158" s="5" t="s">
        <v>175</v>
      </c>
      <c r="C158" s="4" t="s">
        <v>25</v>
      </c>
      <c r="D158" s="7">
        <v>1</v>
      </c>
      <c r="E158" s="39">
        <v>710000</v>
      </c>
      <c r="F158" s="39">
        <v>833976</v>
      </c>
      <c r="G158" s="31">
        <f>AVERAGE(E158:F158)</f>
        <v>771988</v>
      </c>
      <c r="H158" s="28">
        <f t="shared" si="10"/>
        <v>154397.6</v>
      </c>
      <c r="I158" s="28">
        <f t="shared" si="11"/>
        <v>7719.88</v>
      </c>
      <c r="J158" s="28">
        <f t="shared" si="12"/>
        <v>30879.52</v>
      </c>
      <c r="K158" s="28">
        <f t="shared" si="13"/>
        <v>5867.1088</v>
      </c>
      <c r="L158" s="28">
        <f t="shared" si="14"/>
        <v>970852</v>
      </c>
    </row>
    <row r="159" spans="1:12">
      <c r="A159" s="21">
        <v>6.2499999999999964</v>
      </c>
      <c r="B159" s="5" t="s">
        <v>176</v>
      </c>
      <c r="C159" s="4" t="s">
        <v>25</v>
      </c>
      <c r="D159" s="7">
        <v>1</v>
      </c>
      <c r="E159" s="39">
        <v>28000</v>
      </c>
      <c r="F159" s="39">
        <v>92500</v>
      </c>
      <c r="G159" s="31">
        <f>AVERAGE(E159:F159)</f>
        <v>60250</v>
      </c>
      <c r="H159" s="28">
        <f t="shared" si="10"/>
        <v>12050</v>
      </c>
      <c r="I159" s="28">
        <f t="shared" si="11"/>
        <v>602.5</v>
      </c>
      <c r="J159" s="28">
        <f t="shared" si="12"/>
        <v>2410</v>
      </c>
      <c r="K159" s="28">
        <f t="shared" si="13"/>
        <v>457.9</v>
      </c>
      <c r="L159" s="28">
        <f t="shared" si="14"/>
        <v>75770</v>
      </c>
    </row>
    <row r="160" spans="1:12">
      <c r="A160" s="21">
        <v>6.2599999999999962</v>
      </c>
      <c r="B160" s="5" t="s">
        <v>177</v>
      </c>
      <c r="C160" s="4" t="s">
        <v>21</v>
      </c>
      <c r="D160" s="7">
        <v>1</v>
      </c>
      <c r="E160" s="39">
        <v>37000</v>
      </c>
      <c r="F160" s="39">
        <v>32500</v>
      </c>
      <c r="G160" s="31">
        <f>AVERAGE(E160:F160)</f>
        <v>34750</v>
      </c>
      <c r="H160" s="28">
        <f t="shared" si="10"/>
        <v>6950</v>
      </c>
      <c r="I160" s="28">
        <f t="shared" si="11"/>
        <v>347.5</v>
      </c>
      <c r="J160" s="28">
        <f t="shared" si="12"/>
        <v>1390</v>
      </c>
      <c r="K160" s="28">
        <f t="shared" si="13"/>
        <v>264.10000000000002</v>
      </c>
      <c r="L160" s="28">
        <f t="shared" si="14"/>
        <v>43702</v>
      </c>
    </row>
    <row r="161" spans="1:12" ht="25.5">
      <c r="A161" s="21">
        <v>6.269999999999996</v>
      </c>
      <c r="B161" s="5" t="s">
        <v>178</v>
      </c>
      <c r="C161" s="4" t="s">
        <v>25</v>
      </c>
      <c r="D161" s="7">
        <v>1</v>
      </c>
      <c r="E161" s="39">
        <v>215000</v>
      </c>
      <c r="F161" s="39">
        <v>375000</v>
      </c>
      <c r="G161" s="31">
        <f>AVERAGE(E161:F161)</f>
        <v>295000</v>
      </c>
      <c r="H161" s="28">
        <f t="shared" si="10"/>
        <v>59000</v>
      </c>
      <c r="I161" s="28">
        <f t="shared" si="11"/>
        <v>2950</v>
      </c>
      <c r="J161" s="28">
        <f t="shared" si="12"/>
        <v>11800</v>
      </c>
      <c r="K161" s="28">
        <f t="shared" si="13"/>
        <v>2242</v>
      </c>
      <c r="L161" s="28">
        <f t="shared" si="14"/>
        <v>370992</v>
      </c>
    </row>
    <row r="162" spans="1:12">
      <c r="A162" s="21">
        <v>6.2799999999999958</v>
      </c>
      <c r="B162" s="5" t="s">
        <v>179</v>
      </c>
      <c r="C162" s="4" t="s">
        <v>25</v>
      </c>
      <c r="D162" s="7">
        <v>1</v>
      </c>
      <c r="E162" s="39">
        <v>45000</v>
      </c>
      <c r="F162" s="39">
        <v>65000</v>
      </c>
      <c r="G162" s="31">
        <f>AVERAGE(E162:F162)</f>
        <v>55000</v>
      </c>
      <c r="H162" s="28">
        <f t="shared" si="10"/>
        <v>11000</v>
      </c>
      <c r="I162" s="28">
        <f t="shared" si="11"/>
        <v>550</v>
      </c>
      <c r="J162" s="28">
        <f t="shared" si="12"/>
        <v>2200</v>
      </c>
      <c r="K162" s="28">
        <f t="shared" si="13"/>
        <v>418</v>
      </c>
      <c r="L162" s="28">
        <f t="shared" si="14"/>
        <v>69168</v>
      </c>
    </row>
    <row r="163" spans="1:12">
      <c r="A163" s="21">
        <v>6.2899999999999956</v>
      </c>
      <c r="B163" s="5" t="s">
        <v>180</v>
      </c>
      <c r="C163" s="4" t="s">
        <v>25</v>
      </c>
      <c r="D163" s="7">
        <v>1</v>
      </c>
      <c r="E163" s="39">
        <v>68000</v>
      </c>
      <c r="F163" s="39">
        <v>26943</v>
      </c>
      <c r="G163" s="31">
        <f>AVERAGE(E163:F163)</f>
        <v>47471.5</v>
      </c>
      <c r="H163" s="28">
        <f t="shared" si="10"/>
        <v>9494.3000000000011</v>
      </c>
      <c r="I163" s="28">
        <f t="shared" si="11"/>
        <v>474.71500000000003</v>
      </c>
      <c r="J163" s="28">
        <f t="shared" si="12"/>
        <v>1898.8600000000001</v>
      </c>
      <c r="K163" s="28">
        <f t="shared" si="13"/>
        <v>360.78340000000003</v>
      </c>
      <c r="L163" s="28">
        <f t="shared" si="14"/>
        <v>59700</v>
      </c>
    </row>
    <row r="164" spans="1:12">
      <c r="A164" s="21">
        <v>6.2999999999999954</v>
      </c>
      <c r="B164" s="5" t="s">
        <v>181</v>
      </c>
      <c r="C164" s="4" t="s">
        <v>25</v>
      </c>
      <c r="D164" s="7">
        <v>1</v>
      </c>
      <c r="E164" s="39">
        <v>35000</v>
      </c>
      <c r="F164" s="39">
        <v>36566</v>
      </c>
      <c r="G164" s="31">
        <f>AVERAGE(E164:F164)</f>
        <v>35783</v>
      </c>
      <c r="H164" s="28">
        <f t="shared" si="10"/>
        <v>7156.6</v>
      </c>
      <c r="I164" s="28">
        <f t="shared" si="11"/>
        <v>357.83</v>
      </c>
      <c r="J164" s="28">
        <f t="shared" si="12"/>
        <v>1431.32</v>
      </c>
      <c r="K164" s="28">
        <f t="shared" si="13"/>
        <v>271.95080000000002</v>
      </c>
      <c r="L164" s="28">
        <f t="shared" si="14"/>
        <v>45001</v>
      </c>
    </row>
    <row r="165" spans="1:12" ht="25.5">
      <c r="A165" s="21">
        <v>6.3099999999999952</v>
      </c>
      <c r="B165" s="5" t="s">
        <v>182</v>
      </c>
      <c r="C165" s="4" t="s">
        <v>23</v>
      </c>
      <c r="D165" s="7">
        <v>1</v>
      </c>
      <c r="E165" s="39">
        <v>155000</v>
      </c>
      <c r="F165" s="39">
        <v>36566</v>
      </c>
      <c r="G165" s="31">
        <f>AVERAGE(E165:F165)</f>
        <v>95783</v>
      </c>
      <c r="H165" s="28">
        <f t="shared" si="10"/>
        <v>19156.600000000002</v>
      </c>
      <c r="I165" s="28">
        <f t="shared" si="11"/>
        <v>957.83</v>
      </c>
      <c r="J165" s="28">
        <f t="shared" si="12"/>
        <v>3831.32</v>
      </c>
      <c r="K165" s="28">
        <f t="shared" si="13"/>
        <v>727.95080000000007</v>
      </c>
      <c r="L165" s="28">
        <f t="shared" si="14"/>
        <v>120457</v>
      </c>
    </row>
    <row r="166" spans="1:12" ht="25.5">
      <c r="A166" s="21">
        <v>6.319999999999995</v>
      </c>
      <c r="B166" s="5" t="s">
        <v>183</v>
      </c>
      <c r="C166" s="4" t="s">
        <v>25</v>
      </c>
      <c r="D166" s="7">
        <v>1</v>
      </c>
      <c r="E166" s="39">
        <v>432000</v>
      </c>
      <c r="F166" s="39">
        <v>237362</v>
      </c>
      <c r="G166" s="31">
        <f>AVERAGE(E166:F166)</f>
        <v>334681</v>
      </c>
      <c r="H166" s="28">
        <f t="shared" si="10"/>
        <v>66936.2</v>
      </c>
      <c r="I166" s="28">
        <f t="shared" si="11"/>
        <v>3346.81</v>
      </c>
      <c r="J166" s="28">
        <f t="shared" si="12"/>
        <v>13387.24</v>
      </c>
      <c r="K166" s="28">
        <f t="shared" si="13"/>
        <v>2543.5756000000001</v>
      </c>
      <c r="L166" s="28">
        <f t="shared" si="14"/>
        <v>420895</v>
      </c>
    </row>
    <row r="167" spans="1:12" ht="25.5">
      <c r="A167" s="21">
        <v>6.3299999999999947</v>
      </c>
      <c r="B167" s="5" t="s">
        <v>184</v>
      </c>
      <c r="C167" s="4" t="s">
        <v>185</v>
      </c>
      <c r="D167" s="22">
        <v>1</v>
      </c>
      <c r="E167" s="39">
        <v>1210000</v>
      </c>
      <c r="F167" s="39">
        <v>36566</v>
      </c>
      <c r="G167" s="31">
        <f>AVERAGE(E167:F167)</f>
        <v>623283</v>
      </c>
      <c r="H167" s="28">
        <f t="shared" si="10"/>
        <v>124656.6</v>
      </c>
      <c r="I167" s="28">
        <f t="shared" si="11"/>
        <v>6232.83</v>
      </c>
      <c r="J167" s="28">
        <f t="shared" si="12"/>
        <v>24931.32</v>
      </c>
      <c r="K167" s="28">
        <f t="shared" si="13"/>
        <v>4736.9507999999996</v>
      </c>
      <c r="L167" s="28">
        <f t="shared" si="14"/>
        <v>783841</v>
      </c>
    </row>
    <row r="168" spans="1:12" ht="25.5">
      <c r="A168" s="21">
        <v>6.3399999999999945</v>
      </c>
      <c r="B168" s="5" t="s">
        <v>186</v>
      </c>
      <c r="C168" s="4" t="s">
        <v>185</v>
      </c>
      <c r="D168" s="22">
        <v>1</v>
      </c>
      <c r="E168" s="39">
        <v>1553000</v>
      </c>
      <c r="F168" s="39">
        <v>69540</v>
      </c>
      <c r="G168" s="31">
        <f>AVERAGE(E168:F168)</f>
        <v>811270</v>
      </c>
      <c r="H168" s="28">
        <f t="shared" si="10"/>
        <v>162254</v>
      </c>
      <c r="I168" s="28">
        <f t="shared" si="11"/>
        <v>8112.7</v>
      </c>
      <c r="J168" s="28">
        <f t="shared" si="12"/>
        <v>32450.799999999999</v>
      </c>
      <c r="K168" s="28">
        <f t="shared" si="13"/>
        <v>6165.652</v>
      </c>
      <c r="L168" s="28">
        <f t="shared" si="14"/>
        <v>1020253</v>
      </c>
    </row>
    <row r="169" spans="1:12" ht="38.25">
      <c r="A169" s="21">
        <v>6.3499999999999943</v>
      </c>
      <c r="B169" s="5" t="s">
        <v>187</v>
      </c>
      <c r="C169" s="4" t="s">
        <v>21</v>
      </c>
      <c r="D169" s="23">
        <v>1</v>
      </c>
      <c r="E169" s="39">
        <v>2800000</v>
      </c>
      <c r="F169" s="39">
        <v>365660</v>
      </c>
      <c r="G169" s="31">
        <f>AVERAGE(E169:F169)</f>
        <v>1582830</v>
      </c>
      <c r="H169" s="28">
        <f t="shared" si="10"/>
        <v>316566</v>
      </c>
      <c r="I169" s="28">
        <f t="shared" si="11"/>
        <v>15828.300000000001</v>
      </c>
      <c r="J169" s="28">
        <f t="shared" si="12"/>
        <v>63313.200000000004</v>
      </c>
      <c r="K169" s="28">
        <f t="shared" si="13"/>
        <v>12029.508000000002</v>
      </c>
      <c r="L169" s="28">
        <f t="shared" si="14"/>
        <v>1990567</v>
      </c>
    </row>
    <row r="170" spans="1:12">
      <c r="A170" s="21">
        <v>6.3599999999999941</v>
      </c>
      <c r="B170" s="24" t="s">
        <v>188</v>
      </c>
      <c r="C170" s="4" t="s">
        <v>185</v>
      </c>
      <c r="D170" s="23">
        <v>1</v>
      </c>
      <c r="E170" s="39">
        <v>210000</v>
      </c>
      <c r="F170" s="39">
        <v>171888</v>
      </c>
      <c r="G170" s="31">
        <f>AVERAGE(E170:F170)</f>
        <v>190944</v>
      </c>
      <c r="H170" s="28">
        <f t="shared" si="10"/>
        <v>38188.800000000003</v>
      </c>
      <c r="I170" s="28">
        <f t="shared" si="11"/>
        <v>1909.44</v>
      </c>
      <c r="J170" s="28">
        <f t="shared" si="12"/>
        <v>7637.76</v>
      </c>
      <c r="K170" s="28">
        <f t="shared" si="13"/>
        <v>1451.1744000000001</v>
      </c>
      <c r="L170" s="28">
        <f t="shared" si="14"/>
        <v>240131</v>
      </c>
    </row>
    <row r="171" spans="1:12" ht="25.5">
      <c r="A171" s="21">
        <v>6.3699999999999939</v>
      </c>
      <c r="B171" s="25" t="s">
        <v>189</v>
      </c>
      <c r="C171" s="4" t="s">
        <v>23</v>
      </c>
      <c r="D171" s="23">
        <v>1</v>
      </c>
      <c r="E171" s="39">
        <v>45000</v>
      </c>
      <c r="F171" s="39">
        <v>25000</v>
      </c>
      <c r="G171" s="31">
        <f>AVERAGE(E171:F171)</f>
        <v>35000</v>
      </c>
      <c r="H171" s="28">
        <f t="shared" si="10"/>
        <v>7000</v>
      </c>
      <c r="I171" s="28">
        <f t="shared" si="11"/>
        <v>350</v>
      </c>
      <c r="J171" s="28">
        <f t="shared" si="12"/>
        <v>1400</v>
      </c>
      <c r="K171" s="28">
        <f t="shared" si="13"/>
        <v>266</v>
      </c>
      <c r="L171" s="28">
        <f t="shared" si="14"/>
        <v>44016</v>
      </c>
    </row>
    <row r="172" spans="1:12">
      <c r="A172" s="21">
        <v>6.3799999999999937</v>
      </c>
      <c r="B172" s="26" t="s">
        <v>190</v>
      </c>
      <c r="C172" s="4" t="s">
        <v>23</v>
      </c>
      <c r="D172" s="23">
        <v>1</v>
      </c>
      <c r="E172" s="39">
        <v>152000</v>
      </c>
      <c r="F172" s="39">
        <v>332424</v>
      </c>
      <c r="G172" s="31">
        <f>AVERAGE(E172:F172)</f>
        <v>242212</v>
      </c>
      <c r="H172" s="28">
        <f t="shared" si="10"/>
        <v>48442.400000000001</v>
      </c>
      <c r="I172" s="28">
        <f t="shared" si="11"/>
        <v>2422.12</v>
      </c>
      <c r="J172" s="28">
        <f t="shared" si="12"/>
        <v>9688.48</v>
      </c>
      <c r="K172" s="28">
        <f t="shared" si="13"/>
        <v>1840.8111999999999</v>
      </c>
      <c r="L172" s="28">
        <f t="shared" si="14"/>
        <v>304606</v>
      </c>
    </row>
    <row r="173" spans="1:12">
      <c r="A173" s="21">
        <v>6.3899999999999935</v>
      </c>
      <c r="B173" s="25" t="s">
        <v>191</v>
      </c>
      <c r="C173" s="4" t="s">
        <v>25</v>
      </c>
      <c r="D173" s="23">
        <v>1</v>
      </c>
      <c r="E173" s="39">
        <v>580000</v>
      </c>
      <c r="F173" s="39">
        <v>758160</v>
      </c>
      <c r="G173" s="31">
        <f>AVERAGE(E173:F173)</f>
        <v>669080</v>
      </c>
      <c r="H173" s="28">
        <f t="shared" si="10"/>
        <v>133816</v>
      </c>
      <c r="I173" s="28">
        <f t="shared" si="11"/>
        <v>6690.8</v>
      </c>
      <c r="J173" s="28">
        <f t="shared" si="12"/>
        <v>26763.200000000001</v>
      </c>
      <c r="K173" s="28">
        <f t="shared" si="13"/>
        <v>5085.0079999999998</v>
      </c>
      <c r="L173" s="28">
        <f t="shared" si="14"/>
        <v>841435</v>
      </c>
    </row>
    <row r="174" spans="1:12">
      <c r="A174" s="1">
        <v>7</v>
      </c>
      <c r="B174" s="2" t="s">
        <v>192</v>
      </c>
      <c r="C174" s="3"/>
      <c r="D174" s="19"/>
      <c r="E174" s="20"/>
      <c r="F174" s="20"/>
      <c r="G174" s="37"/>
      <c r="H174" s="20"/>
      <c r="I174" s="20"/>
      <c r="J174" s="20"/>
      <c r="K174" s="20"/>
      <c r="L174" s="20"/>
    </row>
    <row r="175" spans="1:12">
      <c r="A175" s="21">
        <v>7.01</v>
      </c>
      <c r="B175" s="5" t="s">
        <v>193</v>
      </c>
      <c r="C175" s="4" t="s">
        <v>21</v>
      </c>
      <c r="D175" s="7">
        <v>1</v>
      </c>
      <c r="E175" s="39">
        <v>32000</v>
      </c>
      <c r="F175" s="39">
        <v>32332</v>
      </c>
      <c r="G175" s="31">
        <f>AVERAGE(E175:F175)</f>
        <v>32166</v>
      </c>
      <c r="H175" s="28">
        <f t="shared" si="10"/>
        <v>6433.2000000000007</v>
      </c>
      <c r="I175" s="28">
        <f t="shared" si="11"/>
        <v>321.66000000000003</v>
      </c>
      <c r="J175" s="28">
        <f t="shared" si="12"/>
        <v>1286.6400000000001</v>
      </c>
      <c r="K175" s="28">
        <f t="shared" si="13"/>
        <v>244.46160000000003</v>
      </c>
      <c r="L175" s="28">
        <f t="shared" si="14"/>
        <v>40452</v>
      </c>
    </row>
    <row r="176" spans="1:12">
      <c r="A176" s="21">
        <v>7.02</v>
      </c>
      <c r="B176" s="5" t="s">
        <v>194</v>
      </c>
      <c r="C176" s="4" t="s">
        <v>21</v>
      </c>
      <c r="D176" s="7">
        <v>1</v>
      </c>
      <c r="E176" s="39">
        <v>28000</v>
      </c>
      <c r="F176" s="39">
        <v>33736</v>
      </c>
      <c r="G176" s="31">
        <f>AVERAGE(E176:F176)</f>
        <v>30868</v>
      </c>
      <c r="H176" s="28">
        <f t="shared" si="10"/>
        <v>6173.6</v>
      </c>
      <c r="I176" s="28">
        <f t="shared" si="11"/>
        <v>308.68</v>
      </c>
      <c r="J176" s="28">
        <f t="shared" si="12"/>
        <v>1234.72</v>
      </c>
      <c r="K176" s="28">
        <f t="shared" si="13"/>
        <v>234.5968</v>
      </c>
      <c r="L176" s="28">
        <f t="shared" si="14"/>
        <v>38820</v>
      </c>
    </row>
    <row r="177" spans="1:12">
      <c r="A177" s="21">
        <v>7.0299999999999994</v>
      </c>
      <c r="B177" s="5" t="s">
        <v>195</v>
      </c>
      <c r="C177" s="4" t="s">
        <v>21</v>
      </c>
      <c r="D177" s="7">
        <v>1</v>
      </c>
      <c r="E177" s="39">
        <v>32000</v>
      </c>
      <c r="F177" s="39">
        <v>21170</v>
      </c>
      <c r="G177" s="31">
        <f>AVERAGE(E177:F177)</f>
        <v>26585</v>
      </c>
      <c r="H177" s="28">
        <f t="shared" si="10"/>
        <v>5317</v>
      </c>
      <c r="I177" s="28">
        <f t="shared" si="11"/>
        <v>265.85000000000002</v>
      </c>
      <c r="J177" s="28">
        <f t="shared" si="12"/>
        <v>1063.4000000000001</v>
      </c>
      <c r="K177" s="28">
        <f t="shared" si="13"/>
        <v>202.04600000000002</v>
      </c>
      <c r="L177" s="28">
        <f t="shared" si="14"/>
        <v>33433</v>
      </c>
    </row>
    <row r="178" spans="1:12">
      <c r="A178" s="21">
        <v>7.0399999999999991</v>
      </c>
      <c r="B178" s="5" t="s">
        <v>196</v>
      </c>
      <c r="C178" s="4" t="s">
        <v>21</v>
      </c>
      <c r="D178" s="7">
        <v>1</v>
      </c>
      <c r="E178" s="39">
        <v>28000</v>
      </c>
      <c r="F178" s="39">
        <v>28226</v>
      </c>
      <c r="G178" s="31">
        <f>AVERAGE(E178:F178)</f>
        <v>28113</v>
      </c>
      <c r="H178" s="28">
        <f t="shared" si="10"/>
        <v>5622.6</v>
      </c>
      <c r="I178" s="28">
        <f t="shared" si="11"/>
        <v>281.13</v>
      </c>
      <c r="J178" s="28">
        <f t="shared" si="12"/>
        <v>1124.52</v>
      </c>
      <c r="K178" s="28">
        <f t="shared" si="13"/>
        <v>213.65879999999999</v>
      </c>
      <c r="L178" s="28">
        <f t="shared" si="14"/>
        <v>35355</v>
      </c>
    </row>
    <row r="179" spans="1:12">
      <c r="A179" s="21">
        <v>7.0499999999999989</v>
      </c>
      <c r="B179" s="5" t="s">
        <v>197</v>
      </c>
      <c r="C179" s="4" t="s">
        <v>21</v>
      </c>
      <c r="D179" s="7">
        <v>1</v>
      </c>
      <c r="E179" s="39">
        <v>33000</v>
      </c>
      <c r="F179" s="39">
        <v>33879</v>
      </c>
      <c r="G179" s="31">
        <f>AVERAGE(E179:F179)</f>
        <v>33439.5</v>
      </c>
      <c r="H179" s="28">
        <f t="shared" si="10"/>
        <v>6687.9000000000005</v>
      </c>
      <c r="I179" s="28">
        <f t="shared" si="11"/>
        <v>334.39499999999998</v>
      </c>
      <c r="J179" s="28">
        <f t="shared" si="12"/>
        <v>1337.58</v>
      </c>
      <c r="K179" s="28">
        <f t="shared" si="13"/>
        <v>254.14019999999999</v>
      </c>
      <c r="L179" s="28">
        <f t="shared" si="14"/>
        <v>42054</v>
      </c>
    </row>
    <row r="180" spans="1:12">
      <c r="A180" s="21">
        <v>7.0599999999999987</v>
      </c>
      <c r="B180" s="5" t="s">
        <v>198</v>
      </c>
      <c r="C180" s="4" t="s">
        <v>21</v>
      </c>
      <c r="D180" s="7">
        <v>1</v>
      </c>
      <c r="E180" s="39">
        <v>410000</v>
      </c>
      <c r="F180" s="39">
        <v>402601</v>
      </c>
      <c r="G180" s="31">
        <f>AVERAGE(E180:F180)</f>
        <v>406300.5</v>
      </c>
      <c r="H180" s="28">
        <f t="shared" si="10"/>
        <v>81260.100000000006</v>
      </c>
      <c r="I180" s="28">
        <f t="shared" si="11"/>
        <v>4063.0050000000001</v>
      </c>
      <c r="J180" s="28">
        <f t="shared" si="12"/>
        <v>16252.02</v>
      </c>
      <c r="K180" s="28">
        <f t="shared" si="13"/>
        <v>3087.8838000000001</v>
      </c>
      <c r="L180" s="28">
        <f t="shared" si="14"/>
        <v>510964</v>
      </c>
    </row>
    <row r="181" spans="1:12">
      <c r="A181" s="21">
        <v>7.0699999999999985</v>
      </c>
      <c r="B181" s="5" t="s">
        <v>199</v>
      </c>
      <c r="C181" s="4" t="s">
        <v>21</v>
      </c>
      <c r="D181" s="7">
        <v>1</v>
      </c>
      <c r="E181" s="39">
        <v>78000</v>
      </c>
      <c r="F181" s="39">
        <v>95000</v>
      </c>
      <c r="G181" s="31">
        <f>AVERAGE(E181:F181)</f>
        <v>86500</v>
      </c>
      <c r="H181" s="28">
        <f t="shared" si="10"/>
        <v>17300</v>
      </c>
      <c r="I181" s="28">
        <f t="shared" si="11"/>
        <v>865</v>
      </c>
      <c r="J181" s="28">
        <f t="shared" si="12"/>
        <v>3460</v>
      </c>
      <c r="K181" s="28">
        <f t="shared" si="13"/>
        <v>657.4</v>
      </c>
      <c r="L181" s="28">
        <f t="shared" si="14"/>
        <v>108782</v>
      </c>
    </row>
    <row r="182" spans="1:12" ht="25.5">
      <c r="A182" s="21">
        <v>7.0799999999999983</v>
      </c>
      <c r="B182" s="5" t="s">
        <v>200</v>
      </c>
      <c r="C182" s="4" t="s">
        <v>21</v>
      </c>
      <c r="D182" s="7">
        <v>1</v>
      </c>
      <c r="E182" s="39">
        <v>68000</v>
      </c>
      <c r="F182" s="39">
        <v>91645</v>
      </c>
      <c r="G182" s="31">
        <f>AVERAGE(E182:F182)</f>
        <v>79822.5</v>
      </c>
      <c r="H182" s="28">
        <f t="shared" si="10"/>
        <v>15964.5</v>
      </c>
      <c r="I182" s="28">
        <f t="shared" si="11"/>
        <v>798.22500000000002</v>
      </c>
      <c r="J182" s="28">
        <f t="shared" si="12"/>
        <v>3192.9</v>
      </c>
      <c r="K182" s="28">
        <f t="shared" si="13"/>
        <v>606.65100000000007</v>
      </c>
      <c r="L182" s="28">
        <f t="shared" si="14"/>
        <v>100385</v>
      </c>
    </row>
    <row r="183" spans="1:12" ht="25.5">
      <c r="A183" s="21">
        <v>7.0899999999999981</v>
      </c>
      <c r="B183" s="5" t="s">
        <v>201</v>
      </c>
      <c r="C183" s="4" t="s">
        <v>21</v>
      </c>
      <c r="D183" s="7">
        <v>1</v>
      </c>
      <c r="E183" s="39">
        <v>152000</v>
      </c>
      <c r="F183" s="39">
        <v>153043</v>
      </c>
      <c r="G183" s="31">
        <f>AVERAGE(E183:F183)</f>
        <v>152521.5</v>
      </c>
      <c r="H183" s="28">
        <f t="shared" si="10"/>
        <v>30504.300000000003</v>
      </c>
      <c r="I183" s="28">
        <f t="shared" si="11"/>
        <v>1525.2149999999999</v>
      </c>
      <c r="J183" s="28">
        <f t="shared" si="12"/>
        <v>6100.86</v>
      </c>
      <c r="K183" s="28">
        <f t="shared" si="13"/>
        <v>1159.1633999999999</v>
      </c>
      <c r="L183" s="28">
        <f t="shared" si="14"/>
        <v>191811</v>
      </c>
    </row>
    <row r="184" spans="1:12" ht="25.5">
      <c r="A184" s="21">
        <v>7.0999999999999979</v>
      </c>
      <c r="B184" s="5" t="s">
        <v>202</v>
      </c>
      <c r="C184" s="4" t="s">
        <v>21</v>
      </c>
      <c r="D184" s="7">
        <v>1</v>
      </c>
      <c r="E184" s="39">
        <v>157000</v>
      </c>
      <c r="F184" s="39">
        <v>195659</v>
      </c>
      <c r="G184" s="31">
        <f>AVERAGE(E184:F184)</f>
        <v>176329.5</v>
      </c>
      <c r="H184" s="28">
        <f t="shared" si="10"/>
        <v>35265.9</v>
      </c>
      <c r="I184" s="28">
        <f t="shared" si="11"/>
        <v>1763.2950000000001</v>
      </c>
      <c r="J184" s="28">
        <f t="shared" si="12"/>
        <v>7053.18</v>
      </c>
      <c r="K184" s="28">
        <f t="shared" si="13"/>
        <v>1340.1042</v>
      </c>
      <c r="L184" s="28">
        <f t="shared" si="14"/>
        <v>221752</v>
      </c>
    </row>
    <row r="185" spans="1:12" ht="25.5">
      <c r="A185" s="21">
        <v>7.1099999999999977</v>
      </c>
      <c r="B185" s="5" t="s">
        <v>203</v>
      </c>
      <c r="C185" s="4" t="s">
        <v>21</v>
      </c>
      <c r="D185" s="7">
        <v>1</v>
      </c>
      <c r="E185" s="39">
        <v>98000</v>
      </c>
      <c r="F185" s="39">
        <v>104314</v>
      </c>
      <c r="G185" s="31">
        <f>AVERAGE(E185:F185)</f>
        <v>101157</v>
      </c>
      <c r="H185" s="28">
        <f t="shared" si="10"/>
        <v>20231.400000000001</v>
      </c>
      <c r="I185" s="28">
        <f t="shared" si="11"/>
        <v>1011.57</v>
      </c>
      <c r="J185" s="28">
        <f t="shared" si="12"/>
        <v>4046.28</v>
      </c>
      <c r="K185" s="28">
        <f t="shared" si="13"/>
        <v>768.79320000000007</v>
      </c>
      <c r="L185" s="28">
        <f t="shared" si="14"/>
        <v>127215</v>
      </c>
    </row>
    <row r="186" spans="1:12" ht="25.5">
      <c r="A186" s="21">
        <v>7.1199999999999974</v>
      </c>
      <c r="B186" s="5" t="s">
        <v>204</v>
      </c>
      <c r="C186" s="4" t="s">
        <v>21</v>
      </c>
      <c r="D186" s="7">
        <v>1</v>
      </c>
      <c r="E186" s="39">
        <v>22000</v>
      </c>
      <c r="F186" s="39">
        <v>18786</v>
      </c>
      <c r="G186" s="31">
        <f>AVERAGE(E186:F186)</f>
        <v>20393</v>
      </c>
      <c r="H186" s="28">
        <f t="shared" si="10"/>
        <v>4078.6000000000004</v>
      </c>
      <c r="I186" s="28">
        <f t="shared" si="11"/>
        <v>203.93</v>
      </c>
      <c r="J186" s="28">
        <f t="shared" si="12"/>
        <v>815.72</v>
      </c>
      <c r="K186" s="28">
        <f t="shared" si="13"/>
        <v>154.98680000000002</v>
      </c>
      <c r="L186" s="28">
        <f t="shared" si="14"/>
        <v>25646</v>
      </c>
    </row>
    <row r="187" spans="1:12" ht="25.5">
      <c r="A187" s="21">
        <v>7.1299999999999972</v>
      </c>
      <c r="B187" s="5" t="s">
        <v>205</v>
      </c>
      <c r="C187" s="4" t="s">
        <v>23</v>
      </c>
      <c r="D187" s="7">
        <v>1</v>
      </c>
      <c r="E187" s="39">
        <v>62000</v>
      </c>
      <c r="F187" s="39">
        <v>66946</v>
      </c>
      <c r="G187" s="31">
        <f>AVERAGE(E187:F187)</f>
        <v>64473</v>
      </c>
      <c r="H187" s="28">
        <f t="shared" si="10"/>
        <v>12894.6</v>
      </c>
      <c r="I187" s="28">
        <f t="shared" si="11"/>
        <v>644.73</v>
      </c>
      <c r="J187" s="28">
        <f t="shared" si="12"/>
        <v>2578.92</v>
      </c>
      <c r="K187" s="28">
        <f t="shared" si="13"/>
        <v>489.9948</v>
      </c>
      <c r="L187" s="28">
        <f t="shared" si="14"/>
        <v>81081</v>
      </c>
    </row>
    <row r="188" spans="1:12" ht="25.5">
      <c r="A188" s="21">
        <v>7.139999999999997</v>
      </c>
      <c r="B188" s="5" t="s">
        <v>206</v>
      </c>
      <c r="C188" s="4" t="s">
        <v>21</v>
      </c>
      <c r="D188" s="7">
        <v>1</v>
      </c>
      <c r="E188" s="39">
        <v>23000</v>
      </c>
      <c r="F188" s="39">
        <v>21170</v>
      </c>
      <c r="G188" s="31">
        <f>AVERAGE(E188:F188)</f>
        <v>22085</v>
      </c>
      <c r="H188" s="28">
        <f t="shared" si="10"/>
        <v>4417</v>
      </c>
      <c r="I188" s="28">
        <f t="shared" si="11"/>
        <v>220.85</v>
      </c>
      <c r="J188" s="28">
        <f t="shared" si="12"/>
        <v>883.4</v>
      </c>
      <c r="K188" s="28">
        <f t="shared" si="13"/>
        <v>167.846</v>
      </c>
      <c r="L188" s="28">
        <f t="shared" si="14"/>
        <v>27774</v>
      </c>
    </row>
    <row r="189" spans="1:12" ht="38.25">
      <c r="A189" s="21">
        <v>7.1499999999999968</v>
      </c>
      <c r="B189" s="5" t="s">
        <v>207</v>
      </c>
      <c r="C189" s="4" t="s">
        <v>21</v>
      </c>
      <c r="D189" s="7">
        <v>1</v>
      </c>
      <c r="E189" s="39">
        <v>15000</v>
      </c>
      <c r="F189" s="39">
        <v>31983</v>
      </c>
      <c r="G189" s="31">
        <f>AVERAGE(E189:F189)</f>
        <v>23491.5</v>
      </c>
      <c r="H189" s="28">
        <f t="shared" si="10"/>
        <v>4698.3</v>
      </c>
      <c r="I189" s="28">
        <f t="shared" si="11"/>
        <v>234.91499999999999</v>
      </c>
      <c r="J189" s="28">
        <f t="shared" si="12"/>
        <v>939.66</v>
      </c>
      <c r="K189" s="28">
        <f t="shared" si="13"/>
        <v>178.53540000000001</v>
      </c>
      <c r="L189" s="28">
        <f t="shared" si="14"/>
        <v>29543</v>
      </c>
    </row>
    <row r="190" spans="1:12">
      <c r="A190" s="21">
        <v>7.1599999999999966</v>
      </c>
      <c r="B190" s="5" t="s">
        <v>208</v>
      </c>
      <c r="C190" s="4" t="s">
        <v>23</v>
      </c>
      <c r="D190" s="7">
        <v>1</v>
      </c>
      <c r="E190" s="39">
        <v>82000</v>
      </c>
      <c r="F190" s="39">
        <v>84424</v>
      </c>
      <c r="G190" s="31">
        <f>AVERAGE(E190:F190)</f>
        <v>83212</v>
      </c>
      <c r="H190" s="28">
        <f t="shared" si="10"/>
        <v>16642.400000000001</v>
      </c>
      <c r="I190" s="28">
        <f t="shared" si="11"/>
        <v>832.12</v>
      </c>
      <c r="J190" s="28">
        <f t="shared" si="12"/>
        <v>3328.48</v>
      </c>
      <c r="K190" s="28">
        <f t="shared" si="13"/>
        <v>632.41120000000001</v>
      </c>
      <c r="L190" s="28">
        <f t="shared" si="14"/>
        <v>104647</v>
      </c>
    </row>
    <row r="191" spans="1:12" ht="25.5">
      <c r="A191" s="21">
        <v>7.1699999999999964</v>
      </c>
      <c r="B191" s="5" t="s">
        <v>209</v>
      </c>
      <c r="C191" s="4" t="s">
        <v>21</v>
      </c>
      <c r="D191" s="7">
        <v>1</v>
      </c>
      <c r="E191" s="39">
        <v>145000</v>
      </c>
      <c r="F191" s="39">
        <v>160380</v>
      </c>
      <c r="G191" s="31">
        <f>AVERAGE(E191:F191)</f>
        <v>152690</v>
      </c>
      <c r="H191" s="28">
        <f t="shared" si="10"/>
        <v>30538</v>
      </c>
      <c r="I191" s="28">
        <f t="shared" si="11"/>
        <v>1526.9</v>
      </c>
      <c r="J191" s="28">
        <f t="shared" si="12"/>
        <v>6107.6</v>
      </c>
      <c r="K191" s="28">
        <f t="shared" si="13"/>
        <v>1160.4440000000002</v>
      </c>
      <c r="L191" s="28">
        <f t="shared" si="14"/>
        <v>192023</v>
      </c>
    </row>
    <row r="192" spans="1:12">
      <c r="A192" s="21">
        <v>7.1799999999999962</v>
      </c>
      <c r="B192" s="5" t="s">
        <v>210</v>
      </c>
      <c r="C192" s="4" t="s">
        <v>21</v>
      </c>
      <c r="D192" s="7">
        <v>1</v>
      </c>
      <c r="E192" s="39">
        <v>75000</v>
      </c>
      <c r="F192" s="39">
        <v>83654</v>
      </c>
      <c r="G192" s="31">
        <f>AVERAGE(E192:F192)</f>
        <v>79327</v>
      </c>
      <c r="H192" s="28">
        <f t="shared" si="10"/>
        <v>15865.400000000001</v>
      </c>
      <c r="I192" s="28">
        <f t="shared" si="11"/>
        <v>793.27</v>
      </c>
      <c r="J192" s="28">
        <f t="shared" si="12"/>
        <v>3173.08</v>
      </c>
      <c r="K192" s="28">
        <f t="shared" si="13"/>
        <v>602.88519999999994</v>
      </c>
      <c r="L192" s="28">
        <f t="shared" si="14"/>
        <v>99762</v>
      </c>
    </row>
    <row r="193" spans="1:12">
      <c r="A193" s="21">
        <v>7.1899999999999959</v>
      </c>
      <c r="B193" s="5" t="s">
        <v>211</v>
      </c>
      <c r="C193" s="4" t="s">
        <v>21</v>
      </c>
      <c r="D193" s="7">
        <v>1</v>
      </c>
      <c r="E193" s="39">
        <v>72000</v>
      </c>
      <c r="F193" s="39">
        <v>79837</v>
      </c>
      <c r="G193" s="31">
        <f>AVERAGE(E193:F193)</f>
        <v>75918.5</v>
      </c>
      <c r="H193" s="28">
        <f t="shared" si="10"/>
        <v>15183.7</v>
      </c>
      <c r="I193" s="28">
        <f t="shared" si="11"/>
        <v>759.18500000000006</v>
      </c>
      <c r="J193" s="28">
        <f t="shared" si="12"/>
        <v>3036.7400000000002</v>
      </c>
      <c r="K193" s="28">
        <f t="shared" si="13"/>
        <v>576.98060000000009</v>
      </c>
      <c r="L193" s="28">
        <f t="shared" si="14"/>
        <v>95475</v>
      </c>
    </row>
    <row r="194" spans="1:12">
      <c r="A194" s="21">
        <v>7.1999999999999957</v>
      </c>
      <c r="B194" s="5" t="s">
        <v>212</v>
      </c>
      <c r="C194" s="4" t="s">
        <v>23</v>
      </c>
      <c r="D194" s="7">
        <v>1</v>
      </c>
      <c r="E194" s="39">
        <v>8500</v>
      </c>
      <c r="F194" s="39">
        <v>12500</v>
      </c>
      <c r="G194" s="31">
        <f>AVERAGE(E194:F194)</f>
        <v>10500</v>
      </c>
      <c r="H194" s="28">
        <f t="shared" si="10"/>
        <v>2100</v>
      </c>
      <c r="I194" s="28">
        <f t="shared" si="11"/>
        <v>105</v>
      </c>
      <c r="J194" s="28">
        <f t="shared" si="12"/>
        <v>420</v>
      </c>
      <c r="K194" s="28">
        <f t="shared" si="13"/>
        <v>79.8</v>
      </c>
      <c r="L194" s="28">
        <f t="shared" si="14"/>
        <v>13205</v>
      </c>
    </row>
    <row r="195" spans="1:12" ht="25.5">
      <c r="A195" s="21">
        <v>7.2099999999999955</v>
      </c>
      <c r="B195" s="5" t="s">
        <v>213</v>
      </c>
      <c r="C195" s="4" t="s">
        <v>23</v>
      </c>
      <c r="D195" s="7">
        <v>1</v>
      </c>
      <c r="E195" s="39">
        <v>45000</v>
      </c>
      <c r="F195" s="39">
        <v>36181</v>
      </c>
      <c r="G195" s="31">
        <f>AVERAGE(E195:F195)</f>
        <v>40590.5</v>
      </c>
      <c r="H195" s="28">
        <f t="shared" si="10"/>
        <v>8118.1</v>
      </c>
      <c r="I195" s="28">
        <f t="shared" si="11"/>
        <v>405.90500000000003</v>
      </c>
      <c r="J195" s="28">
        <f t="shared" si="12"/>
        <v>1623.6200000000001</v>
      </c>
      <c r="K195" s="28">
        <f t="shared" si="13"/>
        <v>308.48780000000005</v>
      </c>
      <c r="L195" s="28">
        <f t="shared" si="14"/>
        <v>51047</v>
      </c>
    </row>
    <row r="196" spans="1:12">
      <c r="A196" s="21">
        <v>7.2199999999999953</v>
      </c>
      <c r="B196" s="5" t="s">
        <v>214</v>
      </c>
      <c r="C196" s="4" t="s">
        <v>21</v>
      </c>
      <c r="D196" s="7">
        <v>1</v>
      </c>
      <c r="E196" s="39">
        <v>19500</v>
      </c>
      <c r="F196" s="39">
        <v>19630</v>
      </c>
      <c r="G196" s="31">
        <f>AVERAGE(E196:F196)</f>
        <v>19565</v>
      </c>
      <c r="H196" s="28">
        <f t="shared" si="10"/>
        <v>3913</v>
      </c>
      <c r="I196" s="28">
        <f t="shared" si="11"/>
        <v>195.65</v>
      </c>
      <c r="J196" s="28">
        <f t="shared" si="12"/>
        <v>782.6</v>
      </c>
      <c r="K196" s="28">
        <f t="shared" si="13"/>
        <v>148.69400000000002</v>
      </c>
      <c r="L196" s="28">
        <f t="shared" si="14"/>
        <v>24605</v>
      </c>
    </row>
    <row r="197" spans="1:12">
      <c r="A197" s="21">
        <v>7.2299999999999951</v>
      </c>
      <c r="B197" s="5" t="s">
        <v>215</v>
      </c>
      <c r="C197" s="4" t="s">
        <v>23</v>
      </c>
      <c r="D197" s="7">
        <v>1</v>
      </c>
      <c r="E197" s="39">
        <v>48000</v>
      </c>
      <c r="F197" s="39">
        <v>49910</v>
      </c>
      <c r="G197" s="31">
        <f>AVERAGE(E197:F197)</f>
        <v>48955</v>
      </c>
      <c r="H197" s="28">
        <f t="shared" si="10"/>
        <v>9791</v>
      </c>
      <c r="I197" s="28">
        <f t="shared" si="11"/>
        <v>489.55</v>
      </c>
      <c r="J197" s="28">
        <f t="shared" si="12"/>
        <v>1958.2</v>
      </c>
      <c r="K197" s="28">
        <f t="shared" si="13"/>
        <v>372.05799999999999</v>
      </c>
      <c r="L197" s="28">
        <f t="shared" si="14"/>
        <v>61566</v>
      </c>
    </row>
    <row r="198" spans="1:12" ht="25.5">
      <c r="A198" s="21">
        <v>7.2399999999999949</v>
      </c>
      <c r="B198" s="5" t="s">
        <v>216</v>
      </c>
      <c r="C198" s="4" t="s">
        <v>23</v>
      </c>
      <c r="D198" s="7">
        <v>1</v>
      </c>
      <c r="E198" s="39">
        <v>72000</v>
      </c>
      <c r="F198" s="39">
        <v>75057</v>
      </c>
      <c r="G198" s="31">
        <f>AVERAGE(E198:F198)</f>
        <v>73528.5</v>
      </c>
      <c r="H198" s="28">
        <f t="shared" si="10"/>
        <v>14705.7</v>
      </c>
      <c r="I198" s="28">
        <f t="shared" si="11"/>
        <v>735.28499999999997</v>
      </c>
      <c r="J198" s="28">
        <f t="shared" si="12"/>
        <v>2941.14</v>
      </c>
      <c r="K198" s="28">
        <f t="shared" si="13"/>
        <v>558.81659999999999</v>
      </c>
      <c r="L198" s="28">
        <f t="shared" si="14"/>
        <v>92469</v>
      </c>
    </row>
    <row r="199" spans="1:12">
      <c r="A199" s="21">
        <v>7.2499999999999947</v>
      </c>
      <c r="B199" s="5" t="s">
        <v>217</v>
      </c>
      <c r="C199" s="4" t="s">
        <v>21</v>
      </c>
      <c r="D199" s="7">
        <v>1</v>
      </c>
      <c r="E199" s="39">
        <v>35000</v>
      </c>
      <c r="F199" s="39">
        <v>38362</v>
      </c>
      <c r="G199" s="31">
        <f>AVERAGE(E199:F199)</f>
        <v>36681</v>
      </c>
      <c r="H199" s="28">
        <f t="shared" si="10"/>
        <v>7336.2000000000007</v>
      </c>
      <c r="I199" s="28">
        <f t="shared" si="11"/>
        <v>366.81</v>
      </c>
      <c r="J199" s="28">
        <f t="shared" si="12"/>
        <v>1467.24</v>
      </c>
      <c r="K199" s="28">
        <f t="shared" si="13"/>
        <v>278.7756</v>
      </c>
      <c r="L199" s="28">
        <f t="shared" si="14"/>
        <v>46130</v>
      </c>
    </row>
    <row r="200" spans="1:12">
      <c r="A200" s="21">
        <v>7.2599999999999945</v>
      </c>
      <c r="B200" s="5" t="s">
        <v>218</v>
      </c>
      <c r="C200" s="4" t="s">
        <v>21</v>
      </c>
      <c r="D200" s="7">
        <v>1</v>
      </c>
      <c r="E200" s="39">
        <v>52000</v>
      </c>
      <c r="F200" s="39">
        <v>49572</v>
      </c>
      <c r="G200" s="31">
        <f>AVERAGE(E200:F200)</f>
        <v>50786</v>
      </c>
      <c r="H200" s="28">
        <f t="shared" si="10"/>
        <v>10157.200000000001</v>
      </c>
      <c r="I200" s="28">
        <f t="shared" si="11"/>
        <v>507.86</v>
      </c>
      <c r="J200" s="28">
        <f t="shared" si="12"/>
        <v>2031.44</v>
      </c>
      <c r="K200" s="28">
        <f t="shared" si="13"/>
        <v>385.97360000000003</v>
      </c>
      <c r="L200" s="28">
        <f t="shared" si="14"/>
        <v>63868</v>
      </c>
    </row>
    <row r="201" spans="1:12">
      <c r="A201" s="21">
        <v>7.27</v>
      </c>
      <c r="B201" s="5" t="s">
        <v>219</v>
      </c>
      <c r="C201" s="4" t="s">
        <v>23</v>
      </c>
      <c r="D201" s="7">
        <v>1</v>
      </c>
      <c r="E201" s="39">
        <v>55000</v>
      </c>
      <c r="F201" s="39">
        <v>54529</v>
      </c>
      <c r="G201" s="31">
        <f>AVERAGE(E201:F201)</f>
        <v>54764.5</v>
      </c>
      <c r="H201" s="28">
        <f t="shared" si="10"/>
        <v>10952.900000000001</v>
      </c>
      <c r="I201" s="28">
        <f t="shared" si="11"/>
        <v>547.64499999999998</v>
      </c>
      <c r="J201" s="28">
        <f t="shared" si="12"/>
        <v>2190.58</v>
      </c>
      <c r="K201" s="28">
        <f t="shared" si="13"/>
        <v>416.21019999999999</v>
      </c>
      <c r="L201" s="28">
        <f t="shared" si="14"/>
        <v>68872</v>
      </c>
    </row>
    <row r="202" spans="1:12">
      <c r="A202" s="1">
        <v>8</v>
      </c>
      <c r="B202" s="2" t="s">
        <v>220</v>
      </c>
      <c r="C202" s="3"/>
      <c r="D202" s="19"/>
      <c r="E202" s="20"/>
      <c r="F202" s="20"/>
      <c r="G202" s="37"/>
      <c r="H202" s="20"/>
      <c r="I202" s="20"/>
      <c r="J202" s="20"/>
      <c r="K202" s="20"/>
      <c r="L202" s="20"/>
    </row>
    <row r="203" spans="1:12">
      <c r="A203" s="21">
        <v>8.01</v>
      </c>
      <c r="B203" s="5" t="s">
        <v>221</v>
      </c>
      <c r="C203" s="6" t="s">
        <v>21</v>
      </c>
      <c r="D203" s="7">
        <v>1</v>
      </c>
      <c r="E203" s="39">
        <v>93000</v>
      </c>
      <c r="F203" s="39">
        <v>96054</v>
      </c>
      <c r="G203" s="31">
        <f>AVERAGE(E203:F203)</f>
        <v>94527</v>
      </c>
      <c r="H203" s="28">
        <f t="shared" ref="H203:H266" si="15">+G203*$H$8</f>
        <v>18905.400000000001</v>
      </c>
      <c r="I203" s="28">
        <f t="shared" ref="I203:I266" si="16">+G203*$I$8</f>
        <v>945.27</v>
      </c>
      <c r="J203" s="28">
        <f t="shared" ref="J203:J266" si="17">+G203*$J$8</f>
        <v>3781.08</v>
      </c>
      <c r="K203" s="28">
        <f t="shared" ref="K203:K266" si="18">+J203*$K$8</f>
        <v>718.40520000000004</v>
      </c>
      <c r="L203" s="28">
        <f t="shared" ref="L203:L266" si="19">ROUND(SUM(G203:K203),0.1)</f>
        <v>118877</v>
      </c>
    </row>
    <row r="204" spans="1:12">
      <c r="A204" s="21">
        <v>8.02</v>
      </c>
      <c r="B204" s="5" t="s">
        <v>222</v>
      </c>
      <c r="C204" s="6" t="s">
        <v>23</v>
      </c>
      <c r="D204" s="7">
        <v>1</v>
      </c>
      <c r="E204" s="39">
        <v>55000</v>
      </c>
      <c r="F204" s="39">
        <v>58555</v>
      </c>
      <c r="G204" s="31">
        <f>AVERAGE(E204:F204)</f>
        <v>56777.5</v>
      </c>
      <c r="H204" s="28">
        <f t="shared" si="15"/>
        <v>11355.5</v>
      </c>
      <c r="I204" s="28">
        <f t="shared" si="16"/>
        <v>567.77499999999998</v>
      </c>
      <c r="J204" s="28">
        <f t="shared" si="17"/>
        <v>2271.1</v>
      </c>
      <c r="K204" s="28">
        <f t="shared" si="18"/>
        <v>431.50900000000001</v>
      </c>
      <c r="L204" s="28">
        <f t="shared" si="19"/>
        <v>71403</v>
      </c>
    </row>
    <row r="205" spans="1:12">
      <c r="A205" s="21">
        <v>8.0299999999999994</v>
      </c>
      <c r="B205" s="5" t="s">
        <v>223</v>
      </c>
      <c r="C205" s="6" t="s">
        <v>23</v>
      </c>
      <c r="D205" s="7">
        <v>1</v>
      </c>
      <c r="E205" s="39">
        <v>18000</v>
      </c>
      <c r="F205" s="39">
        <v>16202</v>
      </c>
      <c r="G205" s="31">
        <f>AVERAGE(E205:F205)</f>
        <v>17101</v>
      </c>
      <c r="H205" s="28">
        <f t="shared" si="15"/>
        <v>3420.2000000000003</v>
      </c>
      <c r="I205" s="28">
        <f t="shared" si="16"/>
        <v>171.01</v>
      </c>
      <c r="J205" s="28">
        <f t="shared" si="17"/>
        <v>684.04</v>
      </c>
      <c r="K205" s="28">
        <f t="shared" si="18"/>
        <v>129.9676</v>
      </c>
      <c r="L205" s="28">
        <f t="shared" si="19"/>
        <v>21506</v>
      </c>
    </row>
    <row r="206" spans="1:12">
      <c r="A206" s="21">
        <v>8.0399999999999991</v>
      </c>
      <c r="B206" s="5" t="s">
        <v>224</v>
      </c>
      <c r="C206" s="6" t="s">
        <v>23</v>
      </c>
      <c r="D206" s="7">
        <v>1</v>
      </c>
      <c r="E206" s="39">
        <v>17000</v>
      </c>
      <c r="F206" s="39">
        <v>17200</v>
      </c>
      <c r="G206" s="31">
        <f>AVERAGE(E206:F206)</f>
        <v>17100</v>
      </c>
      <c r="H206" s="28">
        <f t="shared" si="15"/>
        <v>3420</v>
      </c>
      <c r="I206" s="28">
        <f t="shared" si="16"/>
        <v>171</v>
      </c>
      <c r="J206" s="28">
        <f t="shared" si="17"/>
        <v>684</v>
      </c>
      <c r="K206" s="28">
        <f t="shared" si="18"/>
        <v>129.96</v>
      </c>
      <c r="L206" s="28">
        <f t="shared" si="19"/>
        <v>21505</v>
      </c>
    </row>
    <row r="207" spans="1:12" ht="38.25">
      <c r="A207" s="21">
        <v>8.0499999999999989</v>
      </c>
      <c r="B207" s="5" t="s">
        <v>225</v>
      </c>
      <c r="C207" s="6" t="s">
        <v>21</v>
      </c>
      <c r="D207" s="7">
        <v>1</v>
      </c>
      <c r="E207" s="39">
        <v>28000</v>
      </c>
      <c r="F207" s="39">
        <v>26270</v>
      </c>
      <c r="G207" s="31">
        <f>AVERAGE(E207:F207)</f>
        <v>27135</v>
      </c>
      <c r="H207" s="28">
        <f t="shared" si="15"/>
        <v>5427</v>
      </c>
      <c r="I207" s="28">
        <f t="shared" si="16"/>
        <v>271.35000000000002</v>
      </c>
      <c r="J207" s="28">
        <f t="shared" si="17"/>
        <v>1085.4000000000001</v>
      </c>
      <c r="K207" s="28">
        <f t="shared" si="18"/>
        <v>206.22600000000003</v>
      </c>
      <c r="L207" s="28">
        <f t="shared" si="19"/>
        <v>34125</v>
      </c>
    </row>
    <row r="208" spans="1:12" ht="38.25">
      <c r="A208" s="21">
        <v>8.0599999999999987</v>
      </c>
      <c r="B208" s="5" t="s">
        <v>226</v>
      </c>
      <c r="C208" s="6" t="s">
        <v>21</v>
      </c>
      <c r="D208" s="7">
        <v>1</v>
      </c>
      <c r="E208" s="39">
        <v>23000</v>
      </c>
      <c r="F208" s="39">
        <v>22918</v>
      </c>
      <c r="G208" s="31">
        <f>AVERAGE(E208:F208)</f>
        <v>22959</v>
      </c>
      <c r="H208" s="28">
        <f t="shared" si="15"/>
        <v>4591.8</v>
      </c>
      <c r="I208" s="28">
        <f t="shared" si="16"/>
        <v>229.59</v>
      </c>
      <c r="J208" s="28">
        <f t="shared" si="17"/>
        <v>918.36</v>
      </c>
      <c r="K208" s="28">
        <f t="shared" si="18"/>
        <v>174.48840000000001</v>
      </c>
      <c r="L208" s="28">
        <f t="shared" si="19"/>
        <v>28873</v>
      </c>
    </row>
    <row r="209" spans="1:12" ht="25.5">
      <c r="A209" s="21">
        <v>8.0699999999999985</v>
      </c>
      <c r="B209" s="5" t="s">
        <v>227</v>
      </c>
      <c r="C209" s="6" t="s">
        <v>21</v>
      </c>
      <c r="D209" s="7">
        <v>1</v>
      </c>
      <c r="E209" s="39">
        <v>65000</v>
      </c>
      <c r="F209" s="39">
        <v>71332</v>
      </c>
      <c r="G209" s="31">
        <f>AVERAGE(E209:F209)</f>
        <v>68166</v>
      </c>
      <c r="H209" s="28">
        <f t="shared" si="15"/>
        <v>13633.2</v>
      </c>
      <c r="I209" s="28">
        <f t="shared" si="16"/>
        <v>681.66</v>
      </c>
      <c r="J209" s="28">
        <f t="shared" si="17"/>
        <v>2726.64</v>
      </c>
      <c r="K209" s="28">
        <f t="shared" si="18"/>
        <v>518.0616</v>
      </c>
      <c r="L209" s="28">
        <f t="shared" si="19"/>
        <v>85726</v>
      </c>
    </row>
    <row r="210" spans="1:12" ht="38.25">
      <c r="A210" s="21">
        <v>8.0799999999999983</v>
      </c>
      <c r="B210" s="5" t="s">
        <v>228</v>
      </c>
      <c r="C210" s="6" t="s">
        <v>78</v>
      </c>
      <c r="D210" s="7">
        <v>1</v>
      </c>
      <c r="E210" s="39">
        <v>175000</v>
      </c>
      <c r="F210" s="39">
        <v>190687</v>
      </c>
      <c r="G210" s="31">
        <f>AVERAGE(E210:F210)</f>
        <v>182843.5</v>
      </c>
      <c r="H210" s="28">
        <f t="shared" si="15"/>
        <v>36568.700000000004</v>
      </c>
      <c r="I210" s="28">
        <f t="shared" si="16"/>
        <v>1828.4349999999999</v>
      </c>
      <c r="J210" s="28">
        <f t="shared" si="17"/>
        <v>7313.74</v>
      </c>
      <c r="K210" s="28">
        <f t="shared" si="18"/>
        <v>1389.6106</v>
      </c>
      <c r="L210" s="28">
        <f t="shared" si="19"/>
        <v>229944</v>
      </c>
    </row>
    <row r="211" spans="1:12">
      <c r="A211" s="21">
        <v>8.0899999999999981</v>
      </c>
      <c r="B211" s="5" t="s">
        <v>229</v>
      </c>
      <c r="C211" s="6" t="s">
        <v>21</v>
      </c>
      <c r="D211" s="7">
        <v>1</v>
      </c>
      <c r="E211" s="39">
        <v>148000</v>
      </c>
      <c r="F211" s="39">
        <v>152321</v>
      </c>
      <c r="G211" s="31">
        <f>AVERAGE(E211:F211)</f>
        <v>150160.5</v>
      </c>
      <c r="H211" s="28">
        <f t="shared" si="15"/>
        <v>30032.100000000002</v>
      </c>
      <c r="I211" s="28">
        <f t="shared" si="16"/>
        <v>1501.605</v>
      </c>
      <c r="J211" s="28">
        <f t="shared" si="17"/>
        <v>6006.42</v>
      </c>
      <c r="K211" s="28">
        <f t="shared" si="18"/>
        <v>1141.2198000000001</v>
      </c>
      <c r="L211" s="28">
        <f t="shared" si="19"/>
        <v>188842</v>
      </c>
    </row>
    <row r="212" spans="1:12" ht="25.5">
      <c r="A212" s="21">
        <v>8.0999999999999979</v>
      </c>
      <c r="B212" s="5" t="s">
        <v>230</v>
      </c>
      <c r="C212" s="6" t="s">
        <v>21</v>
      </c>
      <c r="D212" s="7">
        <v>1</v>
      </c>
      <c r="E212" s="39">
        <v>945000</v>
      </c>
      <c r="F212" s="39">
        <v>225000</v>
      </c>
      <c r="G212" s="31">
        <f>AVERAGE(E212:F212)</f>
        <v>585000</v>
      </c>
      <c r="H212" s="28">
        <f t="shared" si="15"/>
        <v>117000</v>
      </c>
      <c r="I212" s="28">
        <f t="shared" si="16"/>
        <v>5850</v>
      </c>
      <c r="J212" s="28">
        <f t="shared" si="17"/>
        <v>23400</v>
      </c>
      <c r="K212" s="28">
        <f t="shared" si="18"/>
        <v>4446</v>
      </c>
      <c r="L212" s="28">
        <f t="shared" si="19"/>
        <v>735696</v>
      </c>
    </row>
    <row r="213" spans="1:12">
      <c r="A213" s="21">
        <v>8.1099999999999977</v>
      </c>
      <c r="B213" s="5" t="s">
        <v>231</v>
      </c>
      <c r="C213" s="6" t="s">
        <v>23</v>
      </c>
      <c r="D213" s="7">
        <v>1</v>
      </c>
      <c r="E213" s="39">
        <v>510000</v>
      </c>
      <c r="F213" s="39">
        <v>175000</v>
      </c>
      <c r="G213" s="31">
        <f>AVERAGE(E213:F213)</f>
        <v>342500</v>
      </c>
      <c r="H213" s="28">
        <f t="shared" si="15"/>
        <v>68500</v>
      </c>
      <c r="I213" s="28">
        <f t="shared" si="16"/>
        <v>3425</v>
      </c>
      <c r="J213" s="28">
        <f t="shared" si="17"/>
        <v>13700</v>
      </c>
      <c r="K213" s="28">
        <f t="shared" si="18"/>
        <v>2603</v>
      </c>
      <c r="L213" s="28">
        <f t="shared" si="19"/>
        <v>430728</v>
      </c>
    </row>
    <row r="214" spans="1:12">
      <c r="A214" s="21">
        <v>8.1199999999999974</v>
      </c>
      <c r="B214" s="5" t="s">
        <v>232</v>
      </c>
      <c r="C214" s="6" t="s">
        <v>21</v>
      </c>
      <c r="D214" s="7">
        <v>1</v>
      </c>
      <c r="E214" s="39">
        <v>65000</v>
      </c>
      <c r="F214" s="39">
        <v>49397</v>
      </c>
      <c r="G214" s="31">
        <f>AVERAGE(E214:F214)</f>
        <v>57198.5</v>
      </c>
      <c r="H214" s="28">
        <f t="shared" si="15"/>
        <v>11439.7</v>
      </c>
      <c r="I214" s="28">
        <f t="shared" si="16"/>
        <v>571.98500000000001</v>
      </c>
      <c r="J214" s="28">
        <f t="shared" si="17"/>
        <v>2287.94</v>
      </c>
      <c r="K214" s="28">
        <f t="shared" si="18"/>
        <v>434.70859999999999</v>
      </c>
      <c r="L214" s="28">
        <f t="shared" si="19"/>
        <v>71933</v>
      </c>
    </row>
    <row r="215" spans="1:12">
      <c r="A215" s="21">
        <v>8.1299999999999972</v>
      </c>
      <c r="B215" s="5" t="s">
        <v>233</v>
      </c>
      <c r="C215" s="6" t="s">
        <v>21</v>
      </c>
      <c r="D215" s="7">
        <v>1</v>
      </c>
      <c r="E215" s="39">
        <v>58000</v>
      </c>
      <c r="F215" s="39">
        <v>58378</v>
      </c>
      <c r="G215" s="31">
        <f>AVERAGE(E215:F215)</f>
        <v>58189</v>
      </c>
      <c r="H215" s="28">
        <f t="shared" si="15"/>
        <v>11637.800000000001</v>
      </c>
      <c r="I215" s="28">
        <f t="shared" si="16"/>
        <v>581.89</v>
      </c>
      <c r="J215" s="28">
        <f t="shared" si="17"/>
        <v>2327.56</v>
      </c>
      <c r="K215" s="28">
        <f t="shared" si="18"/>
        <v>442.2364</v>
      </c>
      <c r="L215" s="28">
        <f t="shared" si="19"/>
        <v>73178</v>
      </c>
    </row>
    <row r="216" spans="1:12">
      <c r="A216" s="21">
        <v>8.139999999999997</v>
      </c>
      <c r="B216" s="5" t="s">
        <v>234</v>
      </c>
      <c r="C216" s="6" t="s">
        <v>23</v>
      </c>
      <c r="D216" s="7">
        <v>1</v>
      </c>
      <c r="E216" s="39">
        <v>18000</v>
      </c>
      <c r="F216" s="39">
        <v>13721</v>
      </c>
      <c r="G216" s="31">
        <f>AVERAGE(E216:F216)</f>
        <v>15860.5</v>
      </c>
      <c r="H216" s="28">
        <f t="shared" si="15"/>
        <v>3172.1000000000004</v>
      </c>
      <c r="I216" s="28">
        <f t="shared" si="16"/>
        <v>158.60499999999999</v>
      </c>
      <c r="J216" s="28">
        <f t="shared" si="17"/>
        <v>634.41999999999996</v>
      </c>
      <c r="K216" s="28">
        <f t="shared" si="18"/>
        <v>120.5398</v>
      </c>
      <c r="L216" s="28">
        <f t="shared" si="19"/>
        <v>19946</v>
      </c>
    </row>
    <row r="217" spans="1:12" ht="25.5">
      <c r="A217" s="21">
        <v>8.1499999999999968</v>
      </c>
      <c r="B217" s="5" t="s">
        <v>235</v>
      </c>
      <c r="C217" s="6" t="s">
        <v>21</v>
      </c>
      <c r="D217" s="7">
        <v>1</v>
      </c>
      <c r="E217" s="39">
        <v>45000</v>
      </c>
      <c r="F217" s="39">
        <v>41698</v>
      </c>
      <c r="G217" s="31">
        <f>AVERAGE(E217:F217)</f>
        <v>43349</v>
      </c>
      <c r="H217" s="28">
        <f t="shared" si="15"/>
        <v>8669.8000000000011</v>
      </c>
      <c r="I217" s="28">
        <f t="shared" si="16"/>
        <v>433.49</v>
      </c>
      <c r="J217" s="28">
        <f t="shared" si="17"/>
        <v>1733.96</v>
      </c>
      <c r="K217" s="28">
        <f t="shared" si="18"/>
        <v>329.45240000000001</v>
      </c>
      <c r="L217" s="28">
        <f t="shared" si="19"/>
        <v>54516</v>
      </c>
    </row>
    <row r="218" spans="1:12" ht="25.5">
      <c r="A218" s="21">
        <v>8.1599999999999966</v>
      </c>
      <c r="B218" s="5" t="s">
        <v>236</v>
      </c>
      <c r="C218" s="6" t="s">
        <v>21</v>
      </c>
      <c r="D218" s="7">
        <v>1</v>
      </c>
      <c r="E218" s="39">
        <v>148000</v>
      </c>
      <c r="F218" s="39">
        <v>147549</v>
      </c>
      <c r="G218" s="31">
        <f>AVERAGE(E218:F218)</f>
        <v>147774.5</v>
      </c>
      <c r="H218" s="28">
        <f t="shared" si="15"/>
        <v>29554.9</v>
      </c>
      <c r="I218" s="28">
        <f t="shared" si="16"/>
        <v>1477.7450000000001</v>
      </c>
      <c r="J218" s="28">
        <f t="shared" si="17"/>
        <v>5910.9800000000005</v>
      </c>
      <c r="K218" s="28">
        <f t="shared" si="18"/>
        <v>1123.0862000000002</v>
      </c>
      <c r="L218" s="28">
        <f t="shared" si="19"/>
        <v>185841</v>
      </c>
    </row>
    <row r="219" spans="1:12" ht="38.25">
      <c r="A219" s="21">
        <v>8.1699999999999964</v>
      </c>
      <c r="B219" s="5" t="s">
        <v>237</v>
      </c>
      <c r="C219" s="6" t="s">
        <v>21</v>
      </c>
      <c r="D219" s="7">
        <v>1</v>
      </c>
      <c r="E219" s="39">
        <v>48200</v>
      </c>
      <c r="F219" s="39">
        <v>36181</v>
      </c>
      <c r="G219" s="31">
        <f>AVERAGE(E219:F219)</f>
        <v>42190.5</v>
      </c>
      <c r="H219" s="28">
        <f t="shared" si="15"/>
        <v>8438.1</v>
      </c>
      <c r="I219" s="28">
        <f t="shared" si="16"/>
        <v>421.90500000000003</v>
      </c>
      <c r="J219" s="28">
        <f t="shared" si="17"/>
        <v>1687.6200000000001</v>
      </c>
      <c r="K219" s="28">
        <f t="shared" si="18"/>
        <v>320.64780000000002</v>
      </c>
      <c r="L219" s="28">
        <f t="shared" si="19"/>
        <v>53059</v>
      </c>
    </row>
    <row r="220" spans="1:12">
      <c r="A220" s="21">
        <v>8.1799999999999962</v>
      </c>
      <c r="B220" s="5" t="s">
        <v>238</v>
      </c>
      <c r="C220" s="6" t="s">
        <v>23</v>
      </c>
      <c r="D220" s="7">
        <v>1</v>
      </c>
      <c r="E220" s="39">
        <v>41000</v>
      </c>
      <c r="F220" s="39">
        <v>42981</v>
      </c>
      <c r="G220" s="31">
        <f>AVERAGE(E220:F220)</f>
        <v>41990.5</v>
      </c>
      <c r="H220" s="28">
        <f t="shared" si="15"/>
        <v>8398.1</v>
      </c>
      <c r="I220" s="28">
        <f t="shared" si="16"/>
        <v>419.90500000000003</v>
      </c>
      <c r="J220" s="28">
        <f t="shared" si="17"/>
        <v>1679.6200000000001</v>
      </c>
      <c r="K220" s="28">
        <f t="shared" si="18"/>
        <v>319.12780000000004</v>
      </c>
      <c r="L220" s="28">
        <f t="shared" si="19"/>
        <v>52807</v>
      </c>
    </row>
    <row r="221" spans="1:12">
      <c r="A221" s="21">
        <v>8.1899999999999959</v>
      </c>
      <c r="B221" s="5" t="s">
        <v>239</v>
      </c>
      <c r="C221" s="6" t="s">
        <v>23</v>
      </c>
      <c r="D221" s="7">
        <v>1</v>
      </c>
      <c r="E221" s="39">
        <v>23000</v>
      </c>
      <c r="F221" s="39">
        <v>22453</v>
      </c>
      <c r="G221" s="31">
        <f>AVERAGE(E221:F221)</f>
        <v>22726.5</v>
      </c>
      <c r="H221" s="28">
        <f t="shared" si="15"/>
        <v>4545.3</v>
      </c>
      <c r="I221" s="28">
        <f t="shared" si="16"/>
        <v>227.26500000000001</v>
      </c>
      <c r="J221" s="28">
        <f t="shared" si="17"/>
        <v>909.06000000000006</v>
      </c>
      <c r="K221" s="28">
        <f t="shared" si="18"/>
        <v>172.72140000000002</v>
      </c>
      <c r="L221" s="28">
        <f t="shared" si="19"/>
        <v>28581</v>
      </c>
    </row>
    <row r="222" spans="1:12">
      <c r="A222" s="21">
        <v>8.1999999999999957</v>
      </c>
      <c r="B222" s="5" t="s">
        <v>240</v>
      </c>
      <c r="C222" s="6" t="s">
        <v>23</v>
      </c>
      <c r="D222" s="7">
        <v>1</v>
      </c>
      <c r="E222" s="39">
        <v>45000</v>
      </c>
      <c r="F222" s="39">
        <v>44906</v>
      </c>
      <c r="G222" s="31">
        <f>AVERAGE(E222:F222)</f>
        <v>44953</v>
      </c>
      <c r="H222" s="28">
        <f t="shared" si="15"/>
        <v>8990.6</v>
      </c>
      <c r="I222" s="28">
        <f t="shared" si="16"/>
        <v>449.53000000000003</v>
      </c>
      <c r="J222" s="28">
        <f t="shared" si="17"/>
        <v>1798.1200000000001</v>
      </c>
      <c r="K222" s="28">
        <f t="shared" si="18"/>
        <v>341.64280000000002</v>
      </c>
      <c r="L222" s="28">
        <f t="shared" si="19"/>
        <v>56533</v>
      </c>
    </row>
    <row r="223" spans="1:12">
      <c r="A223" s="21">
        <v>8.2099999999999955</v>
      </c>
      <c r="B223" s="5" t="s">
        <v>241</v>
      </c>
      <c r="C223" s="6" t="s">
        <v>21</v>
      </c>
      <c r="D223" s="7">
        <v>1</v>
      </c>
      <c r="E223" s="39">
        <v>550000</v>
      </c>
      <c r="F223" s="39">
        <v>19245</v>
      </c>
      <c r="G223" s="31">
        <f>AVERAGE(E223:F223)</f>
        <v>284622.5</v>
      </c>
      <c r="H223" s="28">
        <f t="shared" si="15"/>
        <v>56924.5</v>
      </c>
      <c r="I223" s="28">
        <f t="shared" si="16"/>
        <v>2846.2249999999999</v>
      </c>
      <c r="J223" s="28">
        <f t="shared" si="17"/>
        <v>11384.9</v>
      </c>
      <c r="K223" s="28">
        <f t="shared" si="18"/>
        <v>2163.1309999999999</v>
      </c>
      <c r="L223" s="28">
        <f t="shared" si="19"/>
        <v>357941</v>
      </c>
    </row>
    <row r="224" spans="1:12">
      <c r="A224" s="21">
        <v>8.2199999999999953</v>
      </c>
      <c r="B224" s="5" t="s">
        <v>242</v>
      </c>
      <c r="C224" s="6" t="s">
        <v>25</v>
      </c>
      <c r="D224" s="7">
        <v>1</v>
      </c>
      <c r="E224" s="39">
        <v>145000</v>
      </c>
      <c r="F224" s="39">
        <v>21578</v>
      </c>
      <c r="G224" s="31">
        <f>AVERAGE(E224:F224)</f>
        <v>83289</v>
      </c>
      <c r="H224" s="28">
        <f t="shared" si="15"/>
        <v>16657.8</v>
      </c>
      <c r="I224" s="28">
        <f t="shared" si="16"/>
        <v>832.89</v>
      </c>
      <c r="J224" s="28">
        <f t="shared" si="17"/>
        <v>3331.56</v>
      </c>
      <c r="K224" s="28">
        <f t="shared" si="18"/>
        <v>632.99639999999999</v>
      </c>
      <c r="L224" s="28">
        <f t="shared" si="19"/>
        <v>104744</v>
      </c>
    </row>
    <row r="225" spans="1:12" ht="25.5">
      <c r="A225" s="21">
        <v>8.2299999999999951</v>
      </c>
      <c r="B225" s="5" t="s">
        <v>243</v>
      </c>
      <c r="C225" s="6" t="s">
        <v>21</v>
      </c>
      <c r="D225" s="7">
        <v>1</v>
      </c>
      <c r="E225" s="39">
        <v>595000</v>
      </c>
      <c r="F225" s="39">
        <v>324880</v>
      </c>
      <c r="G225" s="31">
        <f>AVERAGE(E225:F225)</f>
        <v>459940</v>
      </c>
      <c r="H225" s="28">
        <f t="shared" si="15"/>
        <v>91988</v>
      </c>
      <c r="I225" s="28">
        <f t="shared" si="16"/>
        <v>4599.4000000000005</v>
      </c>
      <c r="J225" s="28">
        <f t="shared" si="17"/>
        <v>18397.600000000002</v>
      </c>
      <c r="K225" s="28">
        <f t="shared" si="18"/>
        <v>3495.5440000000003</v>
      </c>
      <c r="L225" s="28">
        <f t="shared" si="19"/>
        <v>578421</v>
      </c>
    </row>
    <row r="226" spans="1:12">
      <c r="A226" s="21">
        <v>8.2399999999999949</v>
      </c>
      <c r="B226" s="26" t="s">
        <v>244</v>
      </c>
      <c r="C226" s="6" t="s">
        <v>21</v>
      </c>
      <c r="D226" s="7">
        <v>1</v>
      </c>
      <c r="E226" s="39">
        <v>68000</v>
      </c>
      <c r="F226" s="39">
        <v>75800</v>
      </c>
      <c r="G226" s="31">
        <f>AVERAGE(E226:F226)</f>
        <v>71900</v>
      </c>
      <c r="H226" s="28">
        <f t="shared" si="15"/>
        <v>14380</v>
      </c>
      <c r="I226" s="28">
        <f t="shared" si="16"/>
        <v>719</v>
      </c>
      <c r="J226" s="28">
        <f t="shared" si="17"/>
        <v>2876</v>
      </c>
      <c r="K226" s="28">
        <f t="shared" si="18"/>
        <v>546.44000000000005</v>
      </c>
      <c r="L226" s="28">
        <f t="shared" si="19"/>
        <v>90421</v>
      </c>
    </row>
    <row r="227" spans="1:12">
      <c r="A227" s="21">
        <v>8.2499999999999947</v>
      </c>
      <c r="B227" s="26" t="s">
        <v>245</v>
      </c>
      <c r="C227" s="6" t="s">
        <v>21</v>
      </c>
      <c r="D227" s="7">
        <v>1</v>
      </c>
      <c r="E227" s="39">
        <v>79200</v>
      </c>
      <c r="F227" s="39">
        <v>110808</v>
      </c>
      <c r="G227" s="31">
        <f>AVERAGE(E227:F227)</f>
        <v>95004</v>
      </c>
      <c r="H227" s="28">
        <f t="shared" si="15"/>
        <v>19000.8</v>
      </c>
      <c r="I227" s="28">
        <f t="shared" si="16"/>
        <v>950.04</v>
      </c>
      <c r="J227" s="28">
        <f t="shared" si="17"/>
        <v>3800.16</v>
      </c>
      <c r="K227" s="28">
        <f t="shared" si="18"/>
        <v>722.03039999999999</v>
      </c>
      <c r="L227" s="28">
        <f t="shared" si="19"/>
        <v>119477</v>
      </c>
    </row>
    <row r="228" spans="1:12" ht="25.5">
      <c r="A228" s="21">
        <v>8.2599999999999945</v>
      </c>
      <c r="B228" s="27" t="s">
        <v>246</v>
      </c>
      <c r="C228" s="6" t="s">
        <v>21</v>
      </c>
      <c r="D228" s="7">
        <v>1</v>
      </c>
      <c r="E228" s="39">
        <v>62000</v>
      </c>
      <c r="F228" s="39">
        <v>99144</v>
      </c>
      <c r="G228" s="31">
        <f>AVERAGE(E228:F228)</f>
        <v>80572</v>
      </c>
      <c r="H228" s="28">
        <f t="shared" si="15"/>
        <v>16114.400000000001</v>
      </c>
      <c r="I228" s="28">
        <f t="shared" si="16"/>
        <v>805.72</v>
      </c>
      <c r="J228" s="28">
        <f t="shared" si="17"/>
        <v>3222.88</v>
      </c>
      <c r="K228" s="28">
        <f t="shared" si="18"/>
        <v>612.34720000000004</v>
      </c>
      <c r="L228" s="28">
        <f t="shared" si="19"/>
        <v>101327</v>
      </c>
    </row>
    <row r="229" spans="1:12" ht="25.5">
      <c r="A229" s="21">
        <v>8.2699999999999942</v>
      </c>
      <c r="B229" s="27" t="s">
        <v>247</v>
      </c>
      <c r="C229" s="6" t="s">
        <v>21</v>
      </c>
      <c r="D229" s="7">
        <v>1</v>
      </c>
      <c r="E229" s="39">
        <v>110000</v>
      </c>
      <c r="F229" s="39">
        <v>97394</v>
      </c>
      <c r="G229" s="31">
        <f>AVERAGE(E229:F229)</f>
        <v>103697</v>
      </c>
      <c r="H229" s="28">
        <f t="shared" si="15"/>
        <v>20739.400000000001</v>
      </c>
      <c r="I229" s="28">
        <f t="shared" si="16"/>
        <v>1036.97</v>
      </c>
      <c r="J229" s="28">
        <f t="shared" si="17"/>
        <v>4147.88</v>
      </c>
      <c r="K229" s="28">
        <f t="shared" si="18"/>
        <v>788.09720000000004</v>
      </c>
      <c r="L229" s="28">
        <f t="shared" si="19"/>
        <v>130409</v>
      </c>
    </row>
    <row r="230" spans="1:12">
      <c r="A230" s="1">
        <v>9</v>
      </c>
      <c r="B230" s="2" t="s">
        <v>248</v>
      </c>
      <c r="C230" s="3"/>
      <c r="D230" s="19"/>
      <c r="E230" s="20"/>
      <c r="F230" s="20"/>
      <c r="G230" s="37"/>
      <c r="H230" s="20"/>
      <c r="I230" s="20"/>
      <c r="J230" s="20"/>
      <c r="K230" s="20"/>
      <c r="L230" s="20"/>
    </row>
    <row r="231" spans="1:12" ht="25.5">
      <c r="A231" s="21">
        <v>9.01</v>
      </c>
      <c r="B231" s="5" t="s">
        <v>249</v>
      </c>
      <c r="C231" s="6" t="s">
        <v>185</v>
      </c>
      <c r="D231" s="7">
        <v>1</v>
      </c>
      <c r="E231" s="39">
        <v>450000</v>
      </c>
      <c r="F231" s="39">
        <v>455791</v>
      </c>
      <c r="G231" s="31">
        <f>AVERAGE(E231:F231)</f>
        <v>452895.5</v>
      </c>
      <c r="H231" s="28">
        <f t="shared" si="15"/>
        <v>90579.1</v>
      </c>
      <c r="I231" s="28">
        <f t="shared" si="16"/>
        <v>4528.9549999999999</v>
      </c>
      <c r="J231" s="28">
        <f t="shared" si="17"/>
        <v>18115.82</v>
      </c>
      <c r="K231" s="28">
        <f t="shared" si="18"/>
        <v>3442.0057999999999</v>
      </c>
      <c r="L231" s="28">
        <f t="shared" si="19"/>
        <v>569561</v>
      </c>
    </row>
    <row r="232" spans="1:12">
      <c r="A232" s="21">
        <v>9.02</v>
      </c>
      <c r="B232" s="5" t="s">
        <v>250</v>
      </c>
      <c r="C232" s="4" t="s">
        <v>23</v>
      </c>
      <c r="D232" s="7">
        <v>1</v>
      </c>
      <c r="E232" s="39">
        <v>45000</v>
      </c>
      <c r="F232" s="39">
        <v>44911</v>
      </c>
      <c r="G232" s="31">
        <f>AVERAGE(E232:F232)</f>
        <v>44955.5</v>
      </c>
      <c r="H232" s="28">
        <f t="shared" si="15"/>
        <v>8991.1</v>
      </c>
      <c r="I232" s="28">
        <f t="shared" si="16"/>
        <v>449.55500000000001</v>
      </c>
      <c r="J232" s="28">
        <f t="shared" si="17"/>
        <v>1798.22</v>
      </c>
      <c r="K232" s="28">
        <f t="shared" si="18"/>
        <v>341.66180000000003</v>
      </c>
      <c r="L232" s="28">
        <f t="shared" si="19"/>
        <v>56536</v>
      </c>
    </row>
    <row r="233" spans="1:12">
      <c r="A233" s="21">
        <v>9.0299999999999994</v>
      </c>
      <c r="B233" s="5" t="s">
        <v>251</v>
      </c>
      <c r="C233" s="4" t="s">
        <v>23</v>
      </c>
      <c r="D233" s="7">
        <v>1</v>
      </c>
      <c r="E233" s="39">
        <v>53000</v>
      </c>
      <c r="F233" s="39">
        <v>55064</v>
      </c>
      <c r="G233" s="31">
        <f>AVERAGE(E233:F233)</f>
        <v>54032</v>
      </c>
      <c r="H233" s="28">
        <f t="shared" si="15"/>
        <v>10806.400000000001</v>
      </c>
      <c r="I233" s="28">
        <f t="shared" si="16"/>
        <v>540.32000000000005</v>
      </c>
      <c r="J233" s="28">
        <f t="shared" si="17"/>
        <v>2161.2800000000002</v>
      </c>
      <c r="K233" s="28">
        <f t="shared" si="18"/>
        <v>410.64320000000004</v>
      </c>
      <c r="L233" s="28">
        <f t="shared" si="19"/>
        <v>67951</v>
      </c>
    </row>
    <row r="234" spans="1:12">
      <c r="A234" s="21">
        <v>9.0399999999999991</v>
      </c>
      <c r="B234" s="5" t="s">
        <v>252</v>
      </c>
      <c r="C234" s="4" t="s">
        <v>23</v>
      </c>
      <c r="D234" s="7">
        <v>1</v>
      </c>
      <c r="E234" s="39">
        <v>72000</v>
      </c>
      <c r="F234" s="39">
        <v>78103</v>
      </c>
      <c r="G234" s="31">
        <f>AVERAGE(E234:F234)</f>
        <v>75051.5</v>
      </c>
      <c r="H234" s="28">
        <f t="shared" si="15"/>
        <v>15010.300000000001</v>
      </c>
      <c r="I234" s="28">
        <f t="shared" si="16"/>
        <v>750.51499999999999</v>
      </c>
      <c r="J234" s="28">
        <f t="shared" si="17"/>
        <v>3002.06</v>
      </c>
      <c r="K234" s="28">
        <f t="shared" si="18"/>
        <v>570.39139999999998</v>
      </c>
      <c r="L234" s="28">
        <f t="shared" si="19"/>
        <v>94385</v>
      </c>
    </row>
    <row r="235" spans="1:12">
      <c r="A235" s="21">
        <v>9.0499999999999989</v>
      </c>
      <c r="B235" s="5" t="s">
        <v>253</v>
      </c>
      <c r="C235" s="4" t="s">
        <v>23</v>
      </c>
      <c r="D235" s="7">
        <v>1</v>
      </c>
      <c r="E235" s="39">
        <v>94000</v>
      </c>
      <c r="F235" s="39">
        <v>99058</v>
      </c>
      <c r="G235" s="31">
        <f>AVERAGE(E235:F235)</f>
        <v>96529</v>
      </c>
      <c r="H235" s="28">
        <f t="shared" si="15"/>
        <v>19305.8</v>
      </c>
      <c r="I235" s="28">
        <f t="shared" si="16"/>
        <v>965.29</v>
      </c>
      <c r="J235" s="28">
        <f t="shared" si="17"/>
        <v>3861.16</v>
      </c>
      <c r="K235" s="28">
        <f t="shared" si="18"/>
        <v>733.62040000000002</v>
      </c>
      <c r="L235" s="28">
        <f t="shared" si="19"/>
        <v>121395</v>
      </c>
    </row>
    <row r="236" spans="1:12">
      <c r="A236" s="21">
        <v>9.0599999999999987</v>
      </c>
      <c r="B236" s="5" t="s">
        <v>254</v>
      </c>
      <c r="C236" s="4" t="s">
        <v>23</v>
      </c>
      <c r="D236" s="7">
        <v>1</v>
      </c>
      <c r="E236" s="39">
        <v>45000</v>
      </c>
      <c r="F236" s="39">
        <v>43428</v>
      </c>
      <c r="G236" s="31">
        <f>AVERAGE(E236:F236)</f>
        <v>44214</v>
      </c>
      <c r="H236" s="28">
        <f t="shared" si="15"/>
        <v>8842.8000000000011</v>
      </c>
      <c r="I236" s="28">
        <f t="shared" si="16"/>
        <v>442.14</v>
      </c>
      <c r="J236" s="28">
        <f t="shared" si="17"/>
        <v>1768.56</v>
      </c>
      <c r="K236" s="28">
        <f t="shared" si="18"/>
        <v>336.02639999999997</v>
      </c>
      <c r="L236" s="28">
        <f t="shared" si="19"/>
        <v>55604</v>
      </c>
    </row>
    <row r="237" spans="1:12">
      <c r="A237" s="21">
        <v>9.0699999999999985</v>
      </c>
      <c r="B237" s="5" t="s">
        <v>255</v>
      </c>
      <c r="C237" s="4" t="s">
        <v>23</v>
      </c>
      <c r="D237" s="7">
        <v>1</v>
      </c>
      <c r="E237" s="39">
        <v>83000</v>
      </c>
      <c r="F237" s="39">
        <v>89802</v>
      </c>
      <c r="G237" s="31">
        <f>AVERAGE(E237:F237)</f>
        <v>86401</v>
      </c>
      <c r="H237" s="28">
        <f t="shared" si="15"/>
        <v>17280.2</v>
      </c>
      <c r="I237" s="28">
        <f t="shared" si="16"/>
        <v>864.01</v>
      </c>
      <c r="J237" s="28">
        <f t="shared" si="17"/>
        <v>3456.04</v>
      </c>
      <c r="K237" s="28">
        <f t="shared" si="18"/>
        <v>656.64760000000001</v>
      </c>
      <c r="L237" s="28">
        <f t="shared" si="19"/>
        <v>108658</v>
      </c>
    </row>
    <row r="238" spans="1:12">
      <c r="A238" s="21">
        <v>9.0799999999999983</v>
      </c>
      <c r="B238" s="5" t="s">
        <v>256</v>
      </c>
      <c r="C238" s="4" t="s">
        <v>23</v>
      </c>
      <c r="D238" s="7">
        <v>1</v>
      </c>
      <c r="E238" s="39">
        <v>63000</v>
      </c>
      <c r="F238" s="39">
        <v>63943</v>
      </c>
      <c r="G238" s="31">
        <f>AVERAGE(E238:F238)</f>
        <v>63471.5</v>
      </c>
      <c r="H238" s="28">
        <f t="shared" si="15"/>
        <v>12694.300000000001</v>
      </c>
      <c r="I238" s="28">
        <f t="shared" si="16"/>
        <v>634.71500000000003</v>
      </c>
      <c r="J238" s="28">
        <f t="shared" si="17"/>
        <v>2538.86</v>
      </c>
      <c r="K238" s="28">
        <f t="shared" si="18"/>
        <v>482.38340000000005</v>
      </c>
      <c r="L238" s="28">
        <f t="shared" si="19"/>
        <v>79822</v>
      </c>
    </row>
    <row r="239" spans="1:12">
      <c r="A239" s="21">
        <v>9.0899999999999981</v>
      </c>
      <c r="B239" s="5" t="s">
        <v>257</v>
      </c>
      <c r="C239" s="4" t="s">
        <v>25</v>
      </c>
      <c r="D239" s="7">
        <v>1</v>
      </c>
      <c r="E239" s="39">
        <v>39000</v>
      </c>
      <c r="F239" s="39">
        <v>42393</v>
      </c>
      <c r="G239" s="31">
        <f>AVERAGE(E239:F239)</f>
        <v>40696.5</v>
      </c>
      <c r="H239" s="28">
        <f t="shared" si="15"/>
        <v>8139.3</v>
      </c>
      <c r="I239" s="28">
        <f t="shared" si="16"/>
        <v>406.96500000000003</v>
      </c>
      <c r="J239" s="28">
        <f t="shared" si="17"/>
        <v>1627.8600000000001</v>
      </c>
      <c r="K239" s="28">
        <f t="shared" si="18"/>
        <v>309.29340000000002</v>
      </c>
      <c r="L239" s="28">
        <f t="shared" si="19"/>
        <v>51180</v>
      </c>
    </row>
    <row r="240" spans="1:12">
      <c r="A240" s="21">
        <v>9.0999999999999979</v>
      </c>
      <c r="B240" s="5" t="s">
        <v>258</v>
      </c>
      <c r="C240" s="4" t="s">
        <v>25</v>
      </c>
      <c r="D240" s="7">
        <v>1</v>
      </c>
      <c r="E240" s="39">
        <v>39000</v>
      </c>
      <c r="F240" s="39">
        <v>43027</v>
      </c>
      <c r="G240" s="31">
        <f>AVERAGE(E240:F240)</f>
        <v>41013.5</v>
      </c>
      <c r="H240" s="28">
        <f t="shared" si="15"/>
        <v>8202.7000000000007</v>
      </c>
      <c r="I240" s="28">
        <f t="shared" si="16"/>
        <v>410.13499999999999</v>
      </c>
      <c r="J240" s="28">
        <f t="shared" si="17"/>
        <v>1640.54</v>
      </c>
      <c r="K240" s="28">
        <f t="shared" si="18"/>
        <v>311.70260000000002</v>
      </c>
      <c r="L240" s="28">
        <f t="shared" si="19"/>
        <v>51579</v>
      </c>
    </row>
    <row r="241" spans="1:12">
      <c r="A241" s="21">
        <v>9.1099999999999977</v>
      </c>
      <c r="B241" s="5" t="s">
        <v>259</v>
      </c>
      <c r="C241" s="4" t="s">
        <v>25</v>
      </c>
      <c r="D241" s="7">
        <v>1</v>
      </c>
      <c r="E241" s="39">
        <v>42000</v>
      </c>
      <c r="F241" s="39">
        <v>44809</v>
      </c>
      <c r="G241" s="31">
        <f>AVERAGE(E241:F241)</f>
        <v>43404.5</v>
      </c>
      <c r="H241" s="28">
        <f t="shared" si="15"/>
        <v>8680.9</v>
      </c>
      <c r="I241" s="28">
        <f t="shared" si="16"/>
        <v>434.04500000000002</v>
      </c>
      <c r="J241" s="28">
        <f t="shared" si="17"/>
        <v>1736.18</v>
      </c>
      <c r="K241" s="28">
        <f t="shared" si="18"/>
        <v>329.87420000000003</v>
      </c>
      <c r="L241" s="28">
        <f t="shared" si="19"/>
        <v>54585</v>
      </c>
    </row>
    <row r="242" spans="1:12">
      <c r="A242" s="21">
        <v>9.1199999999999974</v>
      </c>
      <c r="B242" s="5" t="s">
        <v>260</v>
      </c>
      <c r="C242" s="4" t="s">
        <v>25</v>
      </c>
      <c r="D242" s="7">
        <v>1</v>
      </c>
      <c r="E242" s="39">
        <v>35000</v>
      </c>
      <c r="F242" s="39">
        <v>36252</v>
      </c>
      <c r="G242" s="31">
        <f>AVERAGE(E242:F242)</f>
        <v>35626</v>
      </c>
      <c r="H242" s="28">
        <f t="shared" si="15"/>
        <v>7125.2000000000007</v>
      </c>
      <c r="I242" s="28">
        <f t="shared" si="16"/>
        <v>356.26</v>
      </c>
      <c r="J242" s="28">
        <f t="shared" si="17"/>
        <v>1425.04</v>
      </c>
      <c r="K242" s="28">
        <f t="shared" si="18"/>
        <v>270.75759999999997</v>
      </c>
      <c r="L242" s="28">
        <f t="shared" si="19"/>
        <v>44803</v>
      </c>
    </row>
    <row r="243" spans="1:12">
      <c r="A243" s="21">
        <v>9.1299999999999972</v>
      </c>
      <c r="B243" s="5" t="s">
        <v>261</v>
      </c>
      <c r="C243" s="4" t="s">
        <v>25</v>
      </c>
      <c r="D243" s="7">
        <v>1</v>
      </c>
      <c r="E243" s="39">
        <v>27000</v>
      </c>
      <c r="F243" s="39">
        <v>23684</v>
      </c>
      <c r="G243" s="31">
        <f>AVERAGE(E243:F243)</f>
        <v>25342</v>
      </c>
      <c r="H243" s="28">
        <f t="shared" si="15"/>
        <v>5068.4000000000005</v>
      </c>
      <c r="I243" s="28">
        <f t="shared" si="16"/>
        <v>253.42000000000002</v>
      </c>
      <c r="J243" s="28">
        <f t="shared" si="17"/>
        <v>1013.6800000000001</v>
      </c>
      <c r="K243" s="28">
        <f t="shared" si="18"/>
        <v>192.59920000000002</v>
      </c>
      <c r="L243" s="28">
        <f t="shared" si="19"/>
        <v>31870</v>
      </c>
    </row>
    <row r="244" spans="1:12">
      <c r="A244" s="21">
        <v>9.139999999999997</v>
      </c>
      <c r="B244" s="5" t="s">
        <v>262</v>
      </c>
      <c r="C244" s="4" t="s">
        <v>25</v>
      </c>
      <c r="D244" s="7">
        <v>1</v>
      </c>
      <c r="E244" s="39">
        <v>20000</v>
      </c>
      <c r="F244" s="39">
        <v>19329</v>
      </c>
      <c r="G244" s="31">
        <f>AVERAGE(E244:F244)</f>
        <v>19664.5</v>
      </c>
      <c r="H244" s="28">
        <f t="shared" si="15"/>
        <v>3932.9</v>
      </c>
      <c r="I244" s="28">
        <f t="shared" si="16"/>
        <v>196.64500000000001</v>
      </c>
      <c r="J244" s="28">
        <f t="shared" si="17"/>
        <v>786.58</v>
      </c>
      <c r="K244" s="28">
        <f t="shared" si="18"/>
        <v>149.45020000000002</v>
      </c>
      <c r="L244" s="28">
        <f t="shared" si="19"/>
        <v>24730</v>
      </c>
    </row>
    <row r="245" spans="1:12">
      <c r="A245" s="21">
        <v>9.1499999999999968</v>
      </c>
      <c r="B245" s="5" t="s">
        <v>263</v>
      </c>
      <c r="C245" s="4" t="s">
        <v>25</v>
      </c>
      <c r="D245" s="7">
        <v>1</v>
      </c>
      <c r="E245" s="39">
        <v>15000</v>
      </c>
      <c r="F245" s="39">
        <v>10450</v>
      </c>
      <c r="G245" s="31">
        <f>AVERAGE(E245:F245)</f>
        <v>12725</v>
      </c>
      <c r="H245" s="28">
        <f t="shared" si="15"/>
        <v>2545</v>
      </c>
      <c r="I245" s="28">
        <f t="shared" si="16"/>
        <v>127.25</v>
      </c>
      <c r="J245" s="28">
        <f t="shared" si="17"/>
        <v>509</v>
      </c>
      <c r="K245" s="28">
        <f t="shared" si="18"/>
        <v>96.710000000000008</v>
      </c>
      <c r="L245" s="28">
        <f t="shared" si="19"/>
        <v>16003</v>
      </c>
    </row>
    <row r="246" spans="1:12">
      <c r="A246" s="21">
        <v>9.1599999999999966</v>
      </c>
      <c r="B246" s="5" t="s">
        <v>264</v>
      </c>
      <c r="C246" s="4" t="s">
        <v>25</v>
      </c>
      <c r="D246" s="7">
        <v>1</v>
      </c>
      <c r="E246" s="39">
        <v>11000</v>
      </c>
      <c r="F246" s="39">
        <v>10450</v>
      </c>
      <c r="G246" s="31">
        <f>AVERAGE(E246:F246)</f>
        <v>10725</v>
      </c>
      <c r="H246" s="28">
        <f t="shared" si="15"/>
        <v>2145</v>
      </c>
      <c r="I246" s="28">
        <f t="shared" si="16"/>
        <v>107.25</v>
      </c>
      <c r="J246" s="28">
        <f t="shared" si="17"/>
        <v>429</v>
      </c>
      <c r="K246" s="28">
        <f t="shared" si="18"/>
        <v>81.510000000000005</v>
      </c>
      <c r="L246" s="28">
        <f t="shared" si="19"/>
        <v>13488</v>
      </c>
    </row>
    <row r="247" spans="1:12">
      <c r="A247" s="21">
        <v>9.1699999999999964</v>
      </c>
      <c r="B247" s="5" t="s">
        <v>265</v>
      </c>
      <c r="C247" s="4" t="s">
        <v>25</v>
      </c>
      <c r="D247" s="7">
        <v>1</v>
      </c>
      <c r="E247" s="39">
        <v>15000</v>
      </c>
      <c r="F247" s="39">
        <v>14581</v>
      </c>
      <c r="G247" s="31">
        <f>AVERAGE(E247:F247)</f>
        <v>14790.5</v>
      </c>
      <c r="H247" s="28">
        <f t="shared" si="15"/>
        <v>2958.1000000000004</v>
      </c>
      <c r="I247" s="28">
        <f t="shared" si="16"/>
        <v>147.905</v>
      </c>
      <c r="J247" s="28">
        <f t="shared" si="17"/>
        <v>591.62</v>
      </c>
      <c r="K247" s="28">
        <f t="shared" si="18"/>
        <v>112.40780000000001</v>
      </c>
      <c r="L247" s="28">
        <f t="shared" si="19"/>
        <v>18601</v>
      </c>
    </row>
    <row r="248" spans="1:12">
      <c r="A248" s="21">
        <v>9.1799999999999962</v>
      </c>
      <c r="B248" s="5" t="s">
        <v>266</v>
      </c>
      <c r="C248" s="4" t="s">
        <v>25</v>
      </c>
      <c r="D248" s="7">
        <v>1</v>
      </c>
      <c r="E248" s="39">
        <v>12000</v>
      </c>
      <c r="F248" s="39">
        <v>10118</v>
      </c>
      <c r="G248" s="31">
        <f>AVERAGE(E248:F248)</f>
        <v>11059</v>
      </c>
      <c r="H248" s="28">
        <f t="shared" si="15"/>
        <v>2211.8000000000002</v>
      </c>
      <c r="I248" s="28">
        <f t="shared" si="16"/>
        <v>110.59</v>
      </c>
      <c r="J248" s="28">
        <f t="shared" si="17"/>
        <v>442.36</v>
      </c>
      <c r="K248" s="28">
        <f t="shared" si="18"/>
        <v>84.048400000000001</v>
      </c>
      <c r="L248" s="28">
        <f t="shared" si="19"/>
        <v>13908</v>
      </c>
    </row>
    <row r="249" spans="1:12">
      <c r="A249" s="21">
        <v>9.1899999999999959</v>
      </c>
      <c r="B249" s="5" t="s">
        <v>267</v>
      </c>
      <c r="C249" s="4" t="s">
        <v>25</v>
      </c>
      <c r="D249" s="7">
        <v>1</v>
      </c>
      <c r="E249" s="39">
        <v>29500</v>
      </c>
      <c r="F249" s="39">
        <v>30056</v>
      </c>
      <c r="G249" s="31">
        <f>AVERAGE(E249:F249)</f>
        <v>29778</v>
      </c>
      <c r="H249" s="28">
        <f t="shared" si="15"/>
        <v>5955.6</v>
      </c>
      <c r="I249" s="28">
        <f t="shared" si="16"/>
        <v>297.78000000000003</v>
      </c>
      <c r="J249" s="28">
        <f t="shared" si="17"/>
        <v>1191.1200000000001</v>
      </c>
      <c r="K249" s="28">
        <f t="shared" si="18"/>
        <v>226.31280000000004</v>
      </c>
      <c r="L249" s="28">
        <f t="shared" si="19"/>
        <v>37449</v>
      </c>
    </row>
    <row r="250" spans="1:12">
      <c r="A250" s="21">
        <v>9.1999999999999957</v>
      </c>
      <c r="B250" s="5" t="s">
        <v>268</v>
      </c>
      <c r="C250" s="4" t="s">
        <v>25</v>
      </c>
      <c r="D250" s="7">
        <v>1</v>
      </c>
      <c r="E250" s="39">
        <v>10400</v>
      </c>
      <c r="F250" s="39">
        <v>9509</v>
      </c>
      <c r="G250" s="31">
        <f>AVERAGE(E250:F250)</f>
        <v>9954.5</v>
      </c>
      <c r="H250" s="28">
        <f t="shared" si="15"/>
        <v>1990.9</v>
      </c>
      <c r="I250" s="28">
        <f t="shared" si="16"/>
        <v>99.545000000000002</v>
      </c>
      <c r="J250" s="28">
        <f t="shared" si="17"/>
        <v>398.18</v>
      </c>
      <c r="K250" s="28">
        <f t="shared" si="18"/>
        <v>75.654200000000003</v>
      </c>
      <c r="L250" s="28">
        <f t="shared" si="19"/>
        <v>12519</v>
      </c>
    </row>
    <row r="251" spans="1:12">
      <c r="A251" s="21">
        <v>9.2099999999999955</v>
      </c>
      <c r="B251" s="5" t="s">
        <v>269</v>
      </c>
      <c r="C251" s="4" t="s">
        <v>25</v>
      </c>
      <c r="D251" s="7">
        <v>1</v>
      </c>
      <c r="E251" s="39">
        <v>22000</v>
      </c>
      <c r="F251" s="39">
        <v>16926</v>
      </c>
      <c r="G251" s="31">
        <f>AVERAGE(E251:F251)</f>
        <v>19463</v>
      </c>
      <c r="H251" s="28">
        <f t="shared" si="15"/>
        <v>3892.6000000000004</v>
      </c>
      <c r="I251" s="28">
        <f t="shared" si="16"/>
        <v>194.63</v>
      </c>
      <c r="J251" s="28">
        <f t="shared" si="17"/>
        <v>778.52</v>
      </c>
      <c r="K251" s="28">
        <f t="shared" si="18"/>
        <v>147.9188</v>
      </c>
      <c r="L251" s="28">
        <f t="shared" si="19"/>
        <v>24477</v>
      </c>
    </row>
    <row r="252" spans="1:12">
      <c r="A252" s="21">
        <v>9.2199999999999953</v>
      </c>
      <c r="B252" s="5" t="s">
        <v>270</v>
      </c>
      <c r="C252" s="4" t="s">
        <v>25</v>
      </c>
      <c r="D252" s="7">
        <v>1</v>
      </c>
      <c r="E252" s="39">
        <v>15000</v>
      </c>
      <c r="F252" s="39">
        <v>13413</v>
      </c>
      <c r="G252" s="31">
        <f>AVERAGE(E252:F252)</f>
        <v>14206.5</v>
      </c>
      <c r="H252" s="28">
        <f t="shared" si="15"/>
        <v>2841.3</v>
      </c>
      <c r="I252" s="28">
        <f t="shared" si="16"/>
        <v>142.065</v>
      </c>
      <c r="J252" s="28">
        <f t="shared" si="17"/>
        <v>568.26</v>
      </c>
      <c r="K252" s="28">
        <f t="shared" si="18"/>
        <v>107.96939999999999</v>
      </c>
      <c r="L252" s="28">
        <f t="shared" si="19"/>
        <v>17866</v>
      </c>
    </row>
    <row r="253" spans="1:12">
      <c r="A253" s="21">
        <v>9.2299999999999951</v>
      </c>
      <c r="B253" s="5" t="s">
        <v>271</v>
      </c>
      <c r="C253" s="4" t="s">
        <v>23</v>
      </c>
      <c r="D253" s="7">
        <v>1</v>
      </c>
      <c r="E253" s="39">
        <v>2800000</v>
      </c>
      <c r="F253" s="39">
        <v>1500000</v>
      </c>
      <c r="G253" s="31">
        <f>AVERAGE(E253:F253)</f>
        <v>2150000</v>
      </c>
      <c r="H253" s="28">
        <f t="shared" si="15"/>
        <v>430000</v>
      </c>
      <c r="I253" s="28">
        <f t="shared" si="16"/>
        <v>21500</v>
      </c>
      <c r="J253" s="28">
        <f t="shared" si="17"/>
        <v>86000</v>
      </c>
      <c r="K253" s="28">
        <f t="shared" si="18"/>
        <v>16340</v>
      </c>
      <c r="L253" s="28">
        <f t="shared" si="19"/>
        <v>2703840</v>
      </c>
    </row>
    <row r="254" spans="1:12">
      <c r="A254" s="21">
        <v>9.2399999999999949</v>
      </c>
      <c r="B254" s="5" t="s">
        <v>272</v>
      </c>
      <c r="C254" s="4" t="s">
        <v>25</v>
      </c>
      <c r="D254" s="7">
        <v>1</v>
      </c>
      <c r="E254" s="39">
        <v>32000</v>
      </c>
      <c r="F254" s="39">
        <v>30437</v>
      </c>
      <c r="G254" s="31">
        <f>AVERAGE(E254:F254)</f>
        <v>31218.5</v>
      </c>
      <c r="H254" s="28">
        <f t="shared" si="15"/>
        <v>6243.7000000000007</v>
      </c>
      <c r="I254" s="28">
        <f t="shared" si="16"/>
        <v>312.185</v>
      </c>
      <c r="J254" s="28">
        <f t="shared" si="17"/>
        <v>1248.74</v>
      </c>
      <c r="K254" s="28">
        <f t="shared" si="18"/>
        <v>237.26060000000001</v>
      </c>
      <c r="L254" s="28">
        <f t="shared" si="19"/>
        <v>39260</v>
      </c>
    </row>
    <row r="255" spans="1:12" ht="25.5">
      <c r="A255" s="21">
        <v>9.2499999999999947</v>
      </c>
      <c r="B255" s="5" t="s">
        <v>273</v>
      </c>
      <c r="C255" s="4" t="s">
        <v>185</v>
      </c>
      <c r="D255" s="7">
        <v>1</v>
      </c>
      <c r="E255" s="39">
        <v>49500</v>
      </c>
      <c r="F255" s="39">
        <v>47432</v>
      </c>
      <c r="G255" s="31">
        <f>AVERAGE(E255:F255)</f>
        <v>48466</v>
      </c>
      <c r="H255" s="28">
        <f t="shared" si="15"/>
        <v>9693.2000000000007</v>
      </c>
      <c r="I255" s="28">
        <f t="shared" si="16"/>
        <v>484.66</v>
      </c>
      <c r="J255" s="28">
        <f t="shared" si="17"/>
        <v>1938.64</v>
      </c>
      <c r="K255" s="28">
        <f t="shared" si="18"/>
        <v>368.34160000000003</v>
      </c>
      <c r="L255" s="28">
        <f t="shared" si="19"/>
        <v>60951</v>
      </c>
    </row>
    <row r="256" spans="1:12" ht="25.5">
      <c r="A256" s="21">
        <v>9.2599999999999945</v>
      </c>
      <c r="B256" s="5" t="s">
        <v>274</v>
      </c>
      <c r="C256" s="4" t="s">
        <v>185</v>
      </c>
      <c r="D256" s="7">
        <v>1</v>
      </c>
      <c r="E256" s="39">
        <v>178000</v>
      </c>
      <c r="F256" s="39">
        <v>192071</v>
      </c>
      <c r="G256" s="31">
        <f>AVERAGE(E256:F256)</f>
        <v>185035.5</v>
      </c>
      <c r="H256" s="28">
        <f t="shared" si="15"/>
        <v>37007.1</v>
      </c>
      <c r="I256" s="28">
        <f t="shared" si="16"/>
        <v>1850.355</v>
      </c>
      <c r="J256" s="28">
        <f t="shared" si="17"/>
        <v>7401.42</v>
      </c>
      <c r="K256" s="28">
        <f t="shared" si="18"/>
        <v>1406.2698</v>
      </c>
      <c r="L256" s="28">
        <f t="shared" si="19"/>
        <v>232701</v>
      </c>
    </row>
    <row r="257" spans="1:12">
      <c r="A257" s="21">
        <v>9.2699999999999942</v>
      </c>
      <c r="B257" s="5" t="s">
        <v>275</v>
      </c>
      <c r="C257" s="4" t="s">
        <v>23</v>
      </c>
      <c r="D257" s="7">
        <v>1</v>
      </c>
      <c r="E257" s="39">
        <v>193000</v>
      </c>
      <c r="F257" s="39">
        <v>184792</v>
      </c>
      <c r="G257" s="31">
        <f>AVERAGE(E257:F257)</f>
        <v>188896</v>
      </c>
      <c r="H257" s="28">
        <f t="shared" si="15"/>
        <v>37779.200000000004</v>
      </c>
      <c r="I257" s="28">
        <f t="shared" si="16"/>
        <v>1888.96</v>
      </c>
      <c r="J257" s="28">
        <f t="shared" si="17"/>
        <v>7555.84</v>
      </c>
      <c r="K257" s="28">
        <f t="shared" si="18"/>
        <v>1435.6096</v>
      </c>
      <c r="L257" s="28">
        <f t="shared" si="19"/>
        <v>237556</v>
      </c>
    </row>
    <row r="258" spans="1:12">
      <c r="A258" s="21">
        <v>9.279999999999994</v>
      </c>
      <c r="B258" s="5" t="s">
        <v>276</v>
      </c>
      <c r="C258" s="4" t="s">
        <v>23</v>
      </c>
      <c r="D258" s="7">
        <v>1</v>
      </c>
      <c r="E258" s="39">
        <v>188000</v>
      </c>
      <c r="F258" s="39">
        <v>209879</v>
      </c>
      <c r="G258" s="31">
        <f>AVERAGE(E258:F258)</f>
        <v>198939.5</v>
      </c>
      <c r="H258" s="28">
        <f t="shared" si="15"/>
        <v>39787.9</v>
      </c>
      <c r="I258" s="28">
        <f t="shared" si="16"/>
        <v>1989.395</v>
      </c>
      <c r="J258" s="28">
        <f t="shared" si="17"/>
        <v>7957.58</v>
      </c>
      <c r="K258" s="28">
        <f t="shared" si="18"/>
        <v>1511.9402</v>
      </c>
      <c r="L258" s="28">
        <f t="shared" si="19"/>
        <v>250186</v>
      </c>
    </row>
    <row r="259" spans="1:12">
      <c r="A259" s="21">
        <v>9.2899999999999938</v>
      </c>
      <c r="B259" s="5" t="s">
        <v>277</v>
      </c>
      <c r="C259" s="4" t="s">
        <v>25</v>
      </c>
      <c r="D259" s="7">
        <v>1</v>
      </c>
      <c r="E259" s="39">
        <v>93000</v>
      </c>
      <c r="F259" s="39">
        <v>194463</v>
      </c>
      <c r="G259" s="31">
        <f>AVERAGE(E259:F259)</f>
        <v>143731.5</v>
      </c>
      <c r="H259" s="28">
        <f t="shared" si="15"/>
        <v>28746.300000000003</v>
      </c>
      <c r="I259" s="28">
        <f t="shared" si="16"/>
        <v>1437.3150000000001</v>
      </c>
      <c r="J259" s="28">
        <f t="shared" si="17"/>
        <v>5749.26</v>
      </c>
      <c r="K259" s="28">
        <f t="shared" si="18"/>
        <v>1092.3594000000001</v>
      </c>
      <c r="L259" s="28">
        <f t="shared" si="19"/>
        <v>180757</v>
      </c>
    </row>
    <row r="260" spans="1:12">
      <c r="A260" s="21">
        <v>9.2999999999999936</v>
      </c>
      <c r="B260" s="5" t="s">
        <v>278</v>
      </c>
      <c r="C260" s="4" t="s">
        <v>25</v>
      </c>
      <c r="D260" s="7">
        <v>1</v>
      </c>
      <c r="E260" s="39">
        <v>105000</v>
      </c>
      <c r="F260" s="39">
        <v>92904</v>
      </c>
      <c r="G260" s="31">
        <f>AVERAGE(E260:F260)</f>
        <v>98952</v>
      </c>
      <c r="H260" s="28">
        <f t="shared" si="15"/>
        <v>19790.400000000001</v>
      </c>
      <c r="I260" s="28">
        <f t="shared" si="16"/>
        <v>989.52</v>
      </c>
      <c r="J260" s="28">
        <f t="shared" si="17"/>
        <v>3958.08</v>
      </c>
      <c r="K260" s="28">
        <f t="shared" si="18"/>
        <v>752.03520000000003</v>
      </c>
      <c r="L260" s="28">
        <f t="shared" si="19"/>
        <v>124442</v>
      </c>
    </row>
    <row r="261" spans="1:12">
      <c r="A261" s="21">
        <v>9.3099999999999934</v>
      </c>
      <c r="B261" s="5" t="s">
        <v>279</v>
      </c>
      <c r="C261" s="4" t="s">
        <v>23</v>
      </c>
      <c r="D261" s="7">
        <v>1</v>
      </c>
      <c r="E261" s="39">
        <v>93000</v>
      </c>
      <c r="F261" s="39">
        <v>115331</v>
      </c>
      <c r="G261" s="31">
        <f>AVERAGE(E261:F261)</f>
        <v>104165.5</v>
      </c>
      <c r="H261" s="28">
        <f t="shared" si="15"/>
        <v>20833.100000000002</v>
      </c>
      <c r="I261" s="28">
        <f t="shared" si="16"/>
        <v>1041.655</v>
      </c>
      <c r="J261" s="28">
        <f t="shared" si="17"/>
        <v>4166.62</v>
      </c>
      <c r="K261" s="28">
        <f t="shared" si="18"/>
        <v>791.65779999999995</v>
      </c>
      <c r="L261" s="28">
        <f t="shared" si="19"/>
        <v>130999</v>
      </c>
    </row>
    <row r="262" spans="1:12">
      <c r="A262" s="21">
        <v>9.3199999999999932</v>
      </c>
      <c r="B262" s="5" t="s">
        <v>280</v>
      </c>
      <c r="C262" s="4" t="s">
        <v>25</v>
      </c>
      <c r="D262" s="7">
        <v>1</v>
      </c>
      <c r="E262" s="39">
        <v>96000</v>
      </c>
      <c r="F262" s="39">
        <v>97932</v>
      </c>
      <c r="G262" s="31">
        <f>AVERAGE(E262:F262)</f>
        <v>96966</v>
      </c>
      <c r="H262" s="28">
        <f t="shared" si="15"/>
        <v>19393.2</v>
      </c>
      <c r="I262" s="28">
        <f t="shared" si="16"/>
        <v>969.66</v>
      </c>
      <c r="J262" s="28">
        <f t="shared" si="17"/>
        <v>3878.64</v>
      </c>
      <c r="K262" s="28">
        <f t="shared" si="18"/>
        <v>736.94159999999999</v>
      </c>
      <c r="L262" s="28">
        <f t="shared" si="19"/>
        <v>121944</v>
      </c>
    </row>
    <row r="263" spans="1:12">
      <c r="A263" s="21">
        <v>9.329999999999993</v>
      </c>
      <c r="B263" s="5" t="s">
        <v>281</v>
      </c>
      <c r="C263" s="4" t="s">
        <v>25</v>
      </c>
      <c r="D263" s="7">
        <v>1</v>
      </c>
      <c r="E263" s="39">
        <v>105000</v>
      </c>
      <c r="F263" s="39">
        <v>101219</v>
      </c>
      <c r="G263" s="31">
        <f>AVERAGE(E263:F263)</f>
        <v>103109.5</v>
      </c>
      <c r="H263" s="28">
        <f t="shared" si="15"/>
        <v>20621.900000000001</v>
      </c>
      <c r="I263" s="28">
        <f t="shared" si="16"/>
        <v>1031.095</v>
      </c>
      <c r="J263" s="28">
        <f t="shared" si="17"/>
        <v>4124.38</v>
      </c>
      <c r="K263" s="28">
        <f t="shared" si="18"/>
        <v>783.63220000000001</v>
      </c>
      <c r="L263" s="28">
        <f t="shared" si="19"/>
        <v>129671</v>
      </c>
    </row>
    <row r="264" spans="1:12">
      <c r="A264" s="21">
        <v>9.3399999999999928</v>
      </c>
      <c r="B264" s="5" t="s">
        <v>282</v>
      </c>
      <c r="C264" s="4" t="s">
        <v>25</v>
      </c>
      <c r="D264" s="7">
        <v>1</v>
      </c>
      <c r="E264" s="39">
        <v>1100000</v>
      </c>
      <c r="F264" s="39">
        <v>115646</v>
      </c>
      <c r="G264" s="31">
        <f>AVERAGE(E264:F264)</f>
        <v>607823</v>
      </c>
      <c r="H264" s="28">
        <f t="shared" si="15"/>
        <v>121564.6</v>
      </c>
      <c r="I264" s="28">
        <f t="shared" si="16"/>
        <v>6078.2300000000005</v>
      </c>
      <c r="J264" s="28">
        <f t="shared" si="17"/>
        <v>24312.920000000002</v>
      </c>
      <c r="K264" s="28">
        <f t="shared" si="18"/>
        <v>4619.4548000000004</v>
      </c>
      <c r="L264" s="28">
        <f t="shared" si="19"/>
        <v>764398</v>
      </c>
    </row>
    <row r="265" spans="1:12" ht="24" customHeight="1">
      <c r="A265" s="21">
        <v>9.3499999999999925</v>
      </c>
      <c r="B265" s="5" t="s">
        <v>283</v>
      </c>
      <c r="C265" s="4" t="s">
        <v>25</v>
      </c>
      <c r="D265" s="7">
        <v>1</v>
      </c>
      <c r="E265" s="39">
        <v>350000</v>
      </c>
      <c r="F265" s="39">
        <v>1147886</v>
      </c>
      <c r="G265" s="31">
        <f>AVERAGE(E265:F265)</f>
        <v>748943</v>
      </c>
      <c r="H265" s="28">
        <f t="shared" si="15"/>
        <v>149788.6</v>
      </c>
      <c r="I265" s="28">
        <f t="shared" si="16"/>
        <v>7489.43</v>
      </c>
      <c r="J265" s="28">
        <f t="shared" si="17"/>
        <v>29957.72</v>
      </c>
      <c r="K265" s="28">
        <f t="shared" si="18"/>
        <v>5691.9668000000001</v>
      </c>
      <c r="L265" s="28">
        <f t="shared" si="19"/>
        <v>941871</v>
      </c>
    </row>
    <row r="266" spans="1:12">
      <c r="A266" s="21">
        <v>9.3599999999999923</v>
      </c>
      <c r="B266" s="5" t="s">
        <v>284</v>
      </c>
      <c r="C266" s="4" t="s">
        <v>25</v>
      </c>
      <c r="D266" s="7">
        <v>1</v>
      </c>
      <c r="E266" s="39">
        <v>680000</v>
      </c>
      <c r="F266" s="39">
        <v>388962</v>
      </c>
      <c r="G266" s="31">
        <f>AVERAGE(E266:F266)</f>
        <v>534481</v>
      </c>
      <c r="H266" s="28">
        <f t="shared" si="15"/>
        <v>106896.20000000001</v>
      </c>
      <c r="I266" s="28">
        <f t="shared" si="16"/>
        <v>5344.81</v>
      </c>
      <c r="J266" s="28">
        <f t="shared" si="17"/>
        <v>21379.24</v>
      </c>
      <c r="K266" s="28">
        <f t="shared" si="18"/>
        <v>4062.0556000000001</v>
      </c>
      <c r="L266" s="28">
        <f t="shared" si="19"/>
        <v>672163</v>
      </c>
    </row>
    <row r="267" spans="1:12">
      <c r="A267" s="21">
        <v>9.3699999999999921</v>
      </c>
      <c r="B267" s="5" t="s">
        <v>285</v>
      </c>
      <c r="C267" s="4" t="s">
        <v>25</v>
      </c>
      <c r="D267" s="7">
        <v>1</v>
      </c>
      <c r="E267" s="39">
        <v>610000</v>
      </c>
      <c r="F267" s="39">
        <v>681183</v>
      </c>
      <c r="G267" s="31">
        <f>AVERAGE(E267:F267)</f>
        <v>645591.5</v>
      </c>
      <c r="H267" s="28">
        <f t="shared" ref="H267:H330" si="20">+G267*$H$8</f>
        <v>129118.3</v>
      </c>
      <c r="I267" s="28">
        <f t="shared" ref="I267:I330" si="21">+G267*$I$8</f>
        <v>6455.915</v>
      </c>
      <c r="J267" s="28">
        <f t="shared" ref="J267:J330" si="22">+G267*$J$8</f>
        <v>25823.66</v>
      </c>
      <c r="K267" s="28">
        <f t="shared" ref="K267:K330" si="23">+J267*$K$8</f>
        <v>4906.4953999999998</v>
      </c>
      <c r="L267" s="28">
        <f t="shared" ref="L267:L330" si="24">ROUND(SUM(G267:K267),0.1)</f>
        <v>811896</v>
      </c>
    </row>
    <row r="268" spans="1:12">
      <c r="A268" s="21">
        <v>9.3799999999999919</v>
      </c>
      <c r="B268" s="5" t="s">
        <v>286</v>
      </c>
      <c r="C268" s="4" t="s">
        <v>25</v>
      </c>
      <c r="D268" s="7">
        <v>1</v>
      </c>
      <c r="E268" s="39">
        <v>75000</v>
      </c>
      <c r="F268" s="39">
        <v>649695</v>
      </c>
      <c r="G268" s="31">
        <f>AVERAGE(E268:F268)</f>
        <v>362347.5</v>
      </c>
      <c r="H268" s="28">
        <f t="shared" si="20"/>
        <v>72469.5</v>
      </c>
      <c r="I268" s="28">
        <f t="shared" si="21"/>
        <v>3623.4749999999999</v>
      </c>
      <c r="J268" s="28">
        <f t="shared" si="22"/>
        <v>14493.9</v>
      </c>
      <c r="K268" s="28">
        <f t="shared" si="23"/>
        <v>2753.8409999999999</v>
      </c>
      <c r="L268" s="28">
        <f t="shared" si="24"/>
        <v>455688</v>
      </c>
    </row>
    <row r="269" spans="1:12">
      <c r="A269" s="21">
        <v>9.3899999999999917</v>
      </c>
      <c r="B269" s="5" t="s">
        <v>287</v>
      </c>
      <c r="C269" s="4" t="s">
        <v>25</v>
      </c>
      <c r="D269" s="7">
        <v>1</v>
      </c>
      <c r="E269" s="39">
        <v>730000</v>
      </c>
      <c r="F269" s="39">
        <v>73816</v>
      </c>
      <c r="G269" s="31">
        <f>AVERAGE(E269:F269)</f>
        <v>401908</v>
      </c>
      <c r="H269" s="28">
        <f t="shared" si="20"/>
        <v>80381.600000000006</v>
      </c>
      <c r="I269" s="28">
        <f t="shared" si="21"/>
        <v>4019.08</v>
      </c>
      <c r="J269" s="28">
        <f t="shared" si="22"/>
        <v>16076.32</v>
      </c>
      <c r="K269" s="28">
        <f t="shared" si="23"/>
        <v>3054.5007999999998</v>
      </c>
      <c r="L269" s="28">
        <f t="shared" si="24"/>
        <v>505440</v>
      </c>
    </row>
    <row r="270" spans="1:12">
      <c r="A270" s="21">
        <v>9.3999999999999915</v>
      </c>
      <c r="B270" s="5" t="s">
        <v>288</v>
      </c>
      <c r="C270" s="4" t="s">
        <v>25</v>
      </c>
      <c r="D270" s="7">
        <v>1</v>
      </c>
      <c r="E270" s="39">
        <v>35000</v>
      </c>
      <c r="F270" s="39">
        <v>771740</v>
      </c>
      <c r="G270" s="31">
        <f>AVERAGE(E270:F270)</f>
        <v>403370</v>
      </c>
      <c r="H270" s="28">
        <f t="shared" si="20"/>
        <v>80674</v>
      </c>
      <c r="I270" s="28">
        <f t="shared" si="21"/>
        <v>4033.7000000000003</v>
      </c>
      <c r="J270" s="28">
        <f t="shared" si="22"/>
        <v>16134.800000000001</v>
      </c>
      <c r="K270" s="28">
        <f t="shared" si="23"/>
        <v>3065.6120000000001</v>
      </c>
      <c r="L270" s="28">
        <f t="shared" si="24"/>
        <v>507278</v>
      </c>
    </row>
    <row r="271" spans="1:12">
      <c r="A271" s="21">
        <v>9.4099999999999913</v>
      </c>
      <c r="B271" s="5" t="s">
        <v>289</v>
      </c>
      <c r="C271" s="4" t="s">
        <v>25</v>
      </c>
      <c r="D271" s="7">
        <v>1</v>
      </c>
      <c r="E271" s="39">
        <v>45200</v>
      </c>
      <c r="F271" s="39">
        <v>33102</v>
      </c>
      <c r="G271" s="31">
        <f>AVERAGE(E271:F271)</f>
        <v>39151</v>
      </c>
      <c r="H271" s="28">
        <f t="shared" si="20"/>
        <v>7830.2000000000007</v>
      </c>
      <c r="I271" s="28">
        <f t="shared" si="21"/>
        <v>391.51</v>
      </c>
      <c r="J271" s="28">
        <f t="shared" si="22"/>
        <v>1566.04</v>
      </c>
      <c r="K271" s="28">
        <f t="shared" si="23"/>
        <v>297.54759999999999</v>
      </c>
      <c r="L271" s="28">
        <f t="shared" si="24"/>
        <v>49236</v>
      </c>
    </row>
    <row r="272" spans="1:12" ht="25.5">
      <c r="A272" s="21">
        <v>9.419999999999991</v>
      </c>
      <c r="B272" s="5" t="s">
        <v>290</v>
      </c>
      <c r="C272" s="4" t="s">
        <v>25</v>
      </c>
      <c r="D272" s="7">
        <v>1</v>
      </c>
      <c r="E272" s="39">
        <v>923000</v>
      </c>
      <c r="F272" s="39">
        <v>45419</v>
      </c>
      <c r="G272" s="31">
        <f>AVERAGE(E272:F272)</f>
        <v>484209.5</v>
      </c>
      <c r="H272" s="28">
        <f t="shared" si="20"/>
        <v>96841.900000000009</v>
      </c>
      <c r="I272" s="28">
        <f t="shared" si="21"/>
        <v>4842.0950000000003</v>
      </c>
      <c r="J272" s="28">
        <f t="shared" si="22"/>
        <v>19368.38</v>
      </c>
      <c r="K272" s="28">
        <f t="shared" si="23"/>
        <v>3679.9922000000001</v>
      </c>
      <c r="L272" s="28">
        <f t="shared" si="24"/>
        <v>608942</v>
      </c>
    </row>
    <row r="273" spans="1:12" ht="25.5">
      <c r="A273" s="21">
        <v>9.4299999999999908</v>
      </c>
      <c r="B273" s="5" t="s">
        <v>291</v>
      </c>
      <c r="C273" s="4" t="s">
        <v>25</v>
      </c>
      <c r="D273" s="7">
        <v>1</v>
      </c>
      <c r="E273" s="39">
        <v>95000</v>
      </c>
      <c r="F273" s="39">
        <v>964846</v>
      </c>
      <c r="G273" s="31">
        <f>AVERAGE(E273:F273)</f>
        <v>529923</v>
      </c>
      <c r="H273" s="28">
        <f t="shared" si="20"/>
        <v>105984.6</v>
      </c>
      <c r="I273" s="28">
        <f t="shared" si="21"/>
        <v>5299.2300000000005</v>
      </c>
      <c r="J273" s="28">
        <f t="shared" si="22"/>
        <v>21196.920000000002</v>
      </c>
      <c r="K273" s="28">
        <f t="shared" si="23"/>
        <v>4027.4148000000005</v>
      </c>
      <c r="L273" s="28">
        <f t="shared" si="24"/>
        <v>666431</v>
      </c>
    </row>
    <row r="274" spans="1:12">
      <c r="A274" s="21">
        <v>9.4399999999999906</v>
      </c>
      <c r="B274" s="5" t="s">
        <v>292</v>
      </c>
      <c r="C274" s="4" t="s">
        <v>25</v>
      </c>
      <c r="D274" s="7">
        <v>1</v>
      </c>
      <c r="E274" s="39">
        <v>33000</v>
      </c>
      <c r="F274" s="39">
        <v>96484</v>
      </c>
      <c r="G274" s="31">
        <f>AVERAGE(E274:F274)</f>
        <v>64742</v>
      </c>
      <c r="H274" s="28">
        <f t="shared" si="20"/>
        <v>12948.400000000001</v>
      </c>
      <c r="I274" s="28">
        <f t="shared" si="21"/>
        <v>647.41999999999996</v>
      </c>
      <c r="J274" s="28">
        <f t="shared" si="22"/>
        <v>2589.6799999999998</v>
      </c>
      <c r="K274" s="28">
        <f t="shared" si="23"/>
        <v>492.03919999999999</v>
      </c>
      <c r="L274" s="28">
        <f t="shared" si="24"/>
        <v>81420</v>
      </c>
    </row>
    <row r="275" spans="1:12" ht="25.5">
      <c r="A275" s="21">
        <v>9.4499999999999904</v>
      </c>
      <c r="B275" s="5" t="s">
        <v>293</v>
      </c>
      <c r="C275" s="4" t="s">
        <v>25</v>
      </c>
      <c r="D275" s="7">
        <v>1</v>
      </c>
      <c r="E275" s="39">
        <v>450000</v>
      </c>
      <c r="F275" s="39">
        <v>28868</v>
      </c>
      <c r="G275" s="31">
        <f>AVERAGE(E275:F275)</f>
        <v>239434</v>
      </c>
      <c r="H275" s="28">
        <f t="shared" si="20"/>
        <v>47886.8</v>
      </c>
      <c r="I275" s="28">
        <f t="shared" si="21"/>
        <v>2394.34</v>
      </c>
      <c r="J275" s="28">
        <f t="shared" si="22"/>
        <v>9577.36</v>
      </c>
      <c r="K275" s="28">
        <f t="shared" si="23"/>
        <v>1819.6984000000002</v>
      </c>
      <c r="L275" s="28">
        <f t="shared" si="24"/>
        <v>301112</v>
      </c>
    </row>
    <row r="276" spans="1:12" ht="25.5">
      <c r="A276" s="21">
        <v>9.4599999999999902</v>
      </c>
      <c r="B276" s="5" t="s">
        <v>294</v>
      </c>
      <c r="C276" s="4" t="s">
        <v>25</v>
      </c>
      <c r="D276" s="7">
        <v>1</v>
      </c>
      <c r="E276" s="39">
        <v>515000</v>
      </c>
      <c r="F276" s="39">
        <v>404157</v>
      </c>
      <c r="G276" s="31">
        <f>AVERAGE(E276:F276)</f>
        <v>459578.5</v>
      </c>
      <c r="H276" s="28">
        <f t="shared" si="20"/>
        <v>91915.700000000012</v>
      </c>
      <c r="I276" s="28">
        <f t="shared" si="21"/>
        <v>4595.7849999999999</v>
      </c>
      <c r="J276" s="28">
        <f t="shared" si="22"/>
        <v>18383.14</v>
      </c>
      <c r="K276" s="28">
        <f t="shared" si="23"/>
        <v>3492.7966000000001</v>
      </c>
      <c r="L276" s="28">
        <f t="shared" si="24"/>
        <v>577966</v>
      </c>
    </row>
    <row r="277" spans="1:12" ht="25.5">
      <c r="A277" s="21">
        <v>9.46999999999999</v>
      </c>
      <c r="B277" s="5" t="s">
        <v>295</v>
      </c>
      <c r="C277" s="4" t="s">
        <v>25</v>
      </c>
      <c r="D277" s="7">
        <v>1</v>
      </c>
      <c r="E277" s="39">
        <v>230000</v>
      </c>
      <c r="F277" s="39">
        <v>579934</v>
      </c>
      <c r="G277" s="31">
        <f>AVERAGE(E277:F277)</f>
        <v>404967</v>
      </c>
      <c r="H277" s="28">
        <f t="shared" si="20"/>
        <v>80993.400000000009</v>
      </c>
      <c r="I277" s="28">
        <f t="shared" si="21"/>
        <v>4049.67</v>
      </c>
      <c r="J277" s="28">
        <f t="shared" si="22"/>
        <v>16198.68</v>
      </c>
      <c r="K277" s="28">
        <f t="shared" si="23"/>
        <v>3077.7492000000002</v>
      </c>
      <c r="L277" s="28">
        <f t="shared" si="24"/>
        <v>509286</v>
      </c>
    </row>
    <row r="278" spans="1:12">
      <c r="A278" s="21">
        <v>9.4799999999999898</v>
      </c>
      <c r="B278" s="5" t="s">
        <v>296</v>
      </c>
      <c r="C278" s="4" t="s">
        <v>25</v>
      </c>
      <c r="D278" s="7">
        <v>1</v>
      </c>
      <c r="E278" s="39">
        <v>115000</v>
      </c>
      <c r="F278" s="39">
        <v>224532</v>
      </c>
      <c r="G278" s="31">
        <f>AVERAGE(E278:F278)</f>
        <v>169766</v>
      </c>
      <c r="H278" s="28">
        <f t="shared" si="20"/>
        <v>33953.200000000004</v>
      </c>
      <c r="I278" s="28">
        <f t="shared" si="21"/>
        <v>1697.66</v>
      </c>
      <c r="J278" s="28">
        <f t="shared" si="22"/>
        <v>6790.64</v>
      </c>
      <c r="K278" s="28">
        <f t="shared" si="23"/>
        <v>1290.2216000000001</v>
      </c>
      <c r="L278" s="28">
        <f t="shared" si="24"/>
        <v>213498</v>
      </c>
    </row>
    <row r="279" spans="1:12">
      <c r="A279" s="21">
        <v>9.4899999999999896</v>
      </c>
      <c r="B279" s="5" t="s">
        <v>297</v>
      </c>
      <c r="C279" s="4" t="s">
        <v>23</v>
      </c>
      <c r="D279" s="7">
        <v>1</v>
      </c>
      <c r="E279" s="39">
        <v>35000</v>
      </c>
      <c r="F279" s="39">
        <v>109058</v>
      </c>
      <c r="G279" s="31">
        <f>AVERAGE(E279:F279)</f>
        <v>72029</v>
      </c>
      <c r="H279" s="28">
        <f t="shared" si="20"/>
        <v>14405.800000000001</v>
      </c>
      <c r="I279" s="28">
        <f t="shared" si="21"/>
        <v>720.29</v>
      </c>
      <c r="J279" s="28">
        <f t="shared" si="22"/>
        <v>2881.16</v>
      </c>
      <c r="K279" s="28">
        <f t="shared" si="23"/>
        <v>547.42039999999997</v>
      </c>
      <c r="L279" s="28">
        <f t="shared" si="24"/>
        <v>90584</v>
      </c>
    </row>
    <row r="280" spans="1:12">
      <c r="A280" s="21">
        <v>9.4999999999999893</v>
      </c>
      <c r="B280" s="5" t="s">
        <v>298</v>
      </c>
      <c r="C280" s="4" t="s">
        <v>23</v>
      </c>
      <c r="D280" s="7">
        <v>1</v>
      </c>
      <c r="E280" s="39">
        <v>645000</v>
      </c>
      <c r="F280" s="39">
        <v>29160</v>
      </c>
      <c r="G280" s="31">
        <f>AVERAGE(E280:F280)</f>
        <v>337080</v>
      </c>
      <c r="H280" s="28">
        <f t="shared" si="20"/>
        <v>67416</v>
      </c>
      <c r="I280" s="28">
        <f t="shared" si="21"/>
        <v>3370.8</v>
      </c>
      <c r="J280" s="28">
        <f t="shared" si="22"/>
        <v>13483.2</v>
      </c>
      <c r="K280" s="28">
        <f t="shared" si="23"/>
        <v>2561.808</v>
      </c>
      <c r="L280" s="28">
        <f t="shared" si="24"/>
        <v>423912</v>
      </c>
    </row>
    <row r="281" spans="1:12">
      <c r="A281" s="21">
        <v>9.5099999999999891</v>
      </c>
      <c r="B281" s="5" t="s">
        <v>299</v>
      </c>
      <c r="C281" s="4" t="s">
        <v>21</v>
      </c>
      <c r="D281" s="7">
        <v>1</v>
      </c>
      <c r="E281" s="39">
        <v>850000</v>
      </c>
      <c r="F281" s="39">
        <v>28868</v>
      </c>
      <c r="G281" s="31">
        <f>AVERAGE(E281:F281)</f>
        <v>439434</v>
      </c>
      <c r="H281" s="28">
        <f t="shared" si="20"/>
        <v>87886.8</v>
      </c>
      <c r="I281" s="28">
        <f t="shared" si="21"/>
        <v>4394.34</v>
      </c>
      <c r="J281" s="28">
        <f t="shared" si="22"/>
        <v>17577.36</v>
      </c>
      <c r="K281" s="28">
        <f t="shared" si="23"/>
        <v>3339.6984000000002</v>
      </c>
      <c r="L281" s="28">
        <f t="shared" si="24"/>
        <v>552632</v>
      </c>
    </row>
    <row r="282" spans="1:12">
      <c r="A282" s="21">
        <v>9.5199999999999889</v>
      </c>
      <c r="B282" s="5" t="s">
        <v>300</v>
      </c>
      <c r="C282" s="4" t="s">
        <v>23</v>
      </c>
      <c r="D282" s="7">
        <v>1</v>
      </c>
      <c r="E282" s="39">
        <v>55000</v>
      </c>
      <c r="F282" s="39">
        <v>705672</v>
      </c>
      <c r="G282" s="31">
        <f>AVERAGE(E282:F282)</f>
        <v>380336</v>
      </c>
      <c r="H282" s="28">
        <f t="shared" si="20"/>
        <v>76067.199999999997</v>
      </c>
      <c r="I282" s="28">
        <f t="shared" si="21"/>
        <v>3803.36</v>
      </c>
      <c r="J282" s="28">
        <f t="shared" si="22"/>
        <v>15213.44</v>
      </c>
      <c r="K282" s="28">
        <f t="shared" si="23"/>
        <v>2890.5536000000002</v>
      </c>
      <c r="L282" s="28">
        <f t="shared" si="24"/>
        <v>478311</v>
      </c>
    </row>
    <row r="283" spans="1:12" ht="25.5">
      <c r="A283" s="21">
        <v>9.5299999999999887</v>
      </c>
      <c r="B283" s="5" t="s">
        <v>301</v>
      </c>
      <c r="C283" s="4" t="s">
        <v>25</v>
      </c>
      <c r="D283" s="7">
        <v>1</v>
      </c>
      <c r="E283" s="39">
        <v>3145000</v>
      </c>
      <c r="F283" s="39">
        <v>28868</v>
      </c>
      <c r="G283" s="31">
        <f>AVERAGE(E283:F283)</f>
        <v>1586934</v>
      </c>
      <c r="H283" s="28">
        <f t="shared" si="20"/>
        <v>317386.80000000005</v>
      </c>
      <c r="I283" s="28">
        <f t="shared" si="21"/>
        <v>15869.34</v>
      </c>
      <c r="J283" s="28">
        <f t="shared" si="22"/>
        <v>63477.36</v>
      </c>
      <c r="K283" s="28">
        <f t="shared" si="23"/>
        <v>12060.698400000001</v>
      </c>
      <c r="L283" s="28">
        <f t="shared" si="24"/>
        <v>1995728</v>
      </c>
    </row>
    <row r="284" spans="1:12" ht="25.5">
      <c r="A284" s="21">
        <v>9.5399999999999885</v>
      </c>
      <c r="B284" s="5" t="s">
        <v>302</v>
      </c>
      <c r="C284" s="4" t="s">
        <v>25</v>
      </c>
      <c r="D284" s="7">
        <v>1</v>
      </c>
      <c r="E284" s="39">
        <v>3100000</v>
      </c>
      <c r="F284" s="39">
        <v>297432</v>
      </c>
      <c r="G284" s="31">
        <f>AVERAGE(E284:F284)</f>
        <v>1698716</v>
      </c>
      <c r="H284" s="28">
        <f t="shared" si="20"/>
        <v>339743.2</v>
      </c>
      <c r="I284" s="28">
        <f t="shared" si="21"/>
        <v>16987.16</v>
      </c>
      <c r="J284" s="28">
        <f t="shared" si="22"/>
        <v>67948.639999999999</v>
      </c>
      <c r="K284" s="28">
        <f t="shared" si="23"/>
        <v>12910.241599999999</v>
      </c>
      <c r="L284" s="28">
        <f t="shared" si="24"/>
        <v>2136305</v>
      </c>
    </row>
    <row r="285" spans="1:12">
      <c r="A285" s="21">
        <v>9.5499999999999883</v>
      </c>
      <c r="B285" s="5" t="s">
        <v>303</v>
      </c>
      <c r="C285" s="4" t="s">
        <v>23</v>
      </c>
      <c r="D285" s="7">
        <v>1</v>
      </c>
      <c r="E285" s="39">
        <v>230000</v>
      </c>
      <c r="F285" s="39">
        <v>58763</v>
      </c>
      <c r="G285" s="31">
        <f>AVERAGE(E285:F285)</f>
        <v>144381.5</v>
      </c>
      <c r="H285" s="28">
        <f t="shared" si="20"/>
        <v>28876.300000000003</v>
      </c>
      <c r="I285" s="28">
        <f t="shared" si="21"/>
        <v>1443.8150000000001</v>
      </c>
      <c r="J285" s="28">
        <f t="shared" si="22"/>
        <v>5775.26</v>
      </c>
      <c r="K285" s="28">
        <f t="shared" si="23"/>
        <v>1097.2994000000001</v>
      </c>
      <c r="L285" s="28">
        <f t="shared" si="24"/>
        <v>181574</v>
      </c>
    </row>
    <row r="286" spans="1:12">
      <c r="A286" s="21">
        <v>9.5599999999999881</v>
      </c>
      <c r="B286" s="5" t="s">
        <v>304</v>
      </c>
      <c r="C286" s="4" t="s">
        <v>21</v>
      </c>
      <c r="D286" s="7">
        <v>1</v>
      </c>
      <c r="E286" s="39">
        <v>275000</v>
      </c>
      <c r="F286" s="39">
        <v>676512</v>
      </c>
      <c r="G286" s="31">
        <f>AVERAGE(E286:F286)</f>
        <v>475756</v>
      </c>
      <c r="H286" s="28">
        <f t="shared" si="20"/>
        <v>95151.200000000012</v>
      </c>
      <c r="I286" s="28">
        <f t="shared" si="21"/>
        <v>4757.5600000000004</v>
      </c>
      <c r="J286" s="28">
        <f t="shared" si="22"/>
        <v>19030.240000000002</v>
      </c>
      <c r="K286" s="28">
        <f t="shared" si="23"/>
        <v>3615.7456000000002</v>
      </c>
      <c r="L286" s="28">
        <f t="shared" si="24"/>
        <v>598311</v>
      </c>
    </row>
    <row r="287" spans="1:12" ht="25.5">
      <c r="A287" s="21">
        <v>9.5699999999999878</v>
      </c>
      <c r="B287" s="5" t="s">
        <v>305</v>
      </c>
      <c r="C287" s="4" t="s">
        <v>25</v>
      </c>
      <c r="D287" s="7">
        <v>1</v>
      </c>
      <c r="E287" s="39">
        <v>810000</v>
      </c>
      <c r="F287" s="39">
        <v>15396</v>
      </c>
      <c r="G287" s="31">
        <f>AVERAGE(E287:F287)</f>
        <v>412698</v>
      </c>
      <c r="H287" s="28">
        <f t="shared" si="20"/>
        <v>82539.600000000006</v>
      </c>
      <c r="I287" s="28">
        <f t="shared" si="21"/>
        <v>4126.9800000000005</v>
      </c>
      <c r="J287" s="28">
        <f t="shared" si="22"/>
        <v>16507.920000000002</v>
      </c>
      <c r="K287" s="28">
        <f t="shared" si="23"/>
        <v>3136.5048000000006</v>
      </c>
      <c r="L287" s="28">
        <f t="shared" si="24"/>
        <v>519009</v>
      </c>
    </row>
    <row r="288" spans="1:12">
      <c r="A288" s="21">
        <v>9.5799999999999876</v>
      </c>
      <c r="B288" s="5" t="s">
        <v>306</v>
      </c>
      <c r="C288" s="4" t="s">
        <v>25</v>
      </c>
      <c r="D288" s="7">
        <v>1</v>
      </c>
      <c r="E288" s="39">
        <v>845000</v>
      </c>
      <c r="F288" s="39">
        <v>291600</v>
      </c>
      <c r="G288" s="31">
        <f>AVERAGE(E288:F288)</f>
        <v>568300</v>
      </c>
      <c r="H288" s="28">
        <f t="shared" si="20"/>
        <v>113660</v>
      </c>
      <c r="I288" s="28">
        <f t="shared" si="21"/>
        <v>5683</v>
      </c>
      <c r="J288" s="28">
        <f t="shared" si="22"/>
        <v>22732</v>
      </c>
      <c r="K288" s="28">
        <f t="shared" si="23"/>
        <v>4319.08</v>
      </c>
      <c r="L288" s="28">
        <f t="shared" si="24"/>
        <v>714694</v>
      </c>
    </row>
    <row r="289" spans="1:12">
      <c r="A289" s="21">
        <v>9.5899999999999874</v>
      </c>
      <c r="B289" s="5" t="s">
        <v>307</v>
      </c>
      <c r="C289" s="4" t="s">
        <v>25</v>
      </c>
      <c r="D289" s="7">
        <v>1</v>
      </c>
      <c r="E289" s="39">
        <v>35000</v>
      </c>
      <c r="F289" s="39">
        <v>64152</v>
      </c>
      <c r="G289" s="31">
        <f>AVERAGE(E289:F289)</f>
        <v>49576</v>
      </c>
      <c r="H289" s="28">
        <f t="shared" si="20"/>
        <v>9915.2000000000007</v>
      </c>
      <c r="I289" s="28">
        <f t="shared" si="21"/>
        <v>495.76</v>
      </c>
      <c r="J289" s="28">
        <f t="shared" si="22"/>
        <v>1983.04</v>
      </c>
      <c r="K289" s="28">
        <f t="shared" si="23"/>
        <v>376.77760000000001</v>
      </c>
      <c r="L289" s="28">
        <f t="shared" si="24"/>
        <v>62347</v>
      </c>
    </row>
    <row r="290" spans="1:12">
      <c r="A290" s="21">
        <v>9.5999999999999872</v>
      </c>
      <c r="B290" s="5" t="s">
        <v>308</v>
      </c>
      <c r="C290" s="4" t="s">
        <v>25</v>
      </c>
      <c r="D290" s="7">
        <v>1</v>
      </c>
      <c r="E290" s="39">
        <v>72000</v>
      </c>
      <c r="F290" s="39">
        <v>230947</v>
      </c>
      <c r="G290" s="31">
        <f>MIN(E290:F290)</f>
        <v>72000</v>
      </c>
      <c r="H290" s="28">
        <f t="shared" si="20"/>
        <v>14400</v>
      </c>
      <c r="I290" s="28">
        <f t="shared" si="21"/>
        <v>720</v>
      </c>
      <c r="J290" s="28">
        <f t="shared" si="22"/>
        <v>2880</v>
      </c>
      <c r="K290" s="28">
        <f t="shared" si="23"/>
        <v>547.20000000000005</v>
      </c>
      <c r="L290" s="28">
        <f t="shared" si="24"/>
        <v>90547</v>
      </c>
    </row>
    <row r="291" spans="1:12">
      <c r="A291" s="21">
        <v>9.609999999999987</v>
      </c>
      <c r="B291" s="5" t="s">
        <v>309</v>
      </c>
      <c r="C291" s="4" t="s">
        <v>25</v>
      </c>
      <c r="D291" s="7">
        <v>1</v>
      </c>
      <c r="E291" s="39">
        <v>238000</v>
      </c>
      <c r="F291" s="39">
        <v>301514</v>
      </c>
      <c r="G291" s="31">
        <f>(E291)</f>
        <v>238000</v>
      </c>
      <c r="H291" s="28">
        <f t="shared" si="20"/>
        <v>47600</v>
      </c>
      <c r="I291" s="28">
        <f t="shared" si="21"/>
        <v>2380</v>
      </c>
      <c r="J291" s="28">
        <f t="shared" si="22"/>
        <v>9520</v>
      </c>
      <c r="K291" s="28">
        <f t="shared" si="23"/>
        <v>1808.8</v>
      </c>
      <c r="L291" s="28">
        <f t="shared" si="24"/>
        <v>299309</v>
      </c>
    </row>
    <row r="292" spans="1:12">
      <c r="A292" s="21">
        <v>9.6199999999999868</v>
      </c>
      <c r="B292" s="5" t="s">
        <v>310</v>
      </c>
      <c r="C292" s="4" t="s">
        <v>25</v>
      </c>
      <c r="D292" s="7">
        <v>1</v>
      </c>
      <c r="E292" s="39">
        <v>754000</v>
      </c>
      <c r="F292" s="39">
        <v>833976</v>
      </c>
      <c r="G292" s="31">
        <f>AVERAGE(E292:F292)</f>
        <v>793988</v>
      </c>
      <c r="H292" s="28">
        <f t="shared" si="20"/>
        <v>158797.6</v>
      </c>
      <c r="I292" s="28">
        <f t="shared" si="21"/>
        <v>7939.88</v>
      </c>
      <c r="J292" s="28">
        <f t="shared" si="22"/>
        <v>31759.52</v>
      </c>
      <c r="K292" s="28">
        <f t="shared" si="23"/>
        <v>6034.3087999999998</v>
      </c>
      <c r="L292" s="28">
        <f t="shared" si="24"/>
        <v>998519</v>
      </c>
    </row>
    <row r="293" spans="1:12" ht="25.5">
      <c r="A293" s="21">
        <v>9.6299999999999866</v>
      </c>
      <c r="B293" s="5" t="s">
        <v>311</v>
      </c>
      <c r="C293" s="4" t="s">
        <v>23</v>
      </c>
      <c r="D293" s="7">
        <v>1</v>
      </c>
      <c r="E293" s="39">
        <v>385000</v>
      </c>
      <c r="F293" s="39">
        <v>859636</v>
      </c>
      <c r="G293" s="31">
        <f>AVERAGE(E293:F293)</f>
        <v>622318</v>
      </c>
      <c r="H293" s="28">
        <f t="shared" si="20"/>
        <v>124463.6</v>
      </c>
      <c r="I293" s="28">
        <f t="shared" si="21"/>
        <v>6223.18</v>
      </c>
      <c r="J293" s="28">
        <f t="shared" si="22"/>
        <v>24892.720000000001</v>
      </c>
      <c r="K293" s="28">
        <f t="shared" si="23"/>
        <v>4729.6168000000007</v>
      </c>
      <c r="L293" s="28">
        <f t="shared" si="24"/>
        <v>782627</v>
      </c>
    </row>
    <row r="294" spans="1:12" ht="25.5">
      <c r="A294" s="21">
        <v>9.6399999999999864</v>
      </c>
      <c r="B294" s="5" t="s">
        <v>312</v>
      </c>
      <c r="C294" s="4" t="s">
        <v>25</v>
      </c>
      <c r="D294" s="7">
        <v>1</v>
      </c>
      <c r="E294" s="39">
        <v>645000</v>
      </c>
      <c r="F294" s="39">
        <v>36181</v>
      </c>
      <c r="G294" s="31">
        <f>AVERAGE(E294:F294)</f>
        <v>340590.5</v>
      </c>
      <c r="H294" s="28">
        <f t="shared" si="20"/>
        <v>68118.100000000006</v>
      </c>
      <c r="I294" s="28">
        <f t="shared" si="21"/>
        <v>3405.9050000000002</v>
      </c>
      <c r="J294" s="28">
        <f t="shared" si="22"/>
        <v>13623.62</v>
      </c>
      <c r="K294" s="28">
        <f t="shared" si="23"/>
        <v>2588.4878000000003</v>
      </c>
      <c r="L294" s="28">
        <f t="shared" si="24"/>
        <v>428327</v>
      </c>
    </row>
    <row r="295" spans="1:12" ht="25.5">
      <c r="A295" s="21">
        <v>9.6499999999999861</v>
      </c>
      <c r="B295" s="25" t="s">
        <v>313</v>
      </c>
      <c r="C295" s="4" t="s">
        <v>25</v>
      </c>
      <c r="D295" s="7">
        <v>1</v>
      </c>
      <c r="E295" s="39">
        <v>145000</v>
      </c>
      <c r="F295" s="39">
        <v>75699</v>
      </c>
      <c r="G295" s="31">
        <f>AVERAGE(E295:F295)</f>
        <v>110349.5</v>
      </c>
      <c r="H295" s="28">
        <f t="shared" si="20"/>
        <v>22069.9</v>
      </c>
      <c r="I295" s="28">
        <f t="shared" si="21"/>
        <v>1103.4950000000001</v>
      </c>
      <c r="J295" s="28">
        <f t="shared" si="22"/>
        <v>4413.9800000000005</v>
      </c>
      <c r="K295" s="28">
        <f t="shared" si="23"/>
        <v>838.65620000000013</v>
      </c>
      <c r="L295" s="28">
        <f t="shared" si="24"/>
        <v>138776</v>
      </c>
    </row>
    <row r="296" spans="1:12" ht="25.5">
      <c r="A296" s="21">
        <v>9.6599999999999859</v>
      </c>
      <c r="B296" s="25" t="s">
        <v>314</v>
      </c>
      <c r="C296" s="4" t="s">
        <v>25</v>
      </c>
      <c r="D296" s="7">
        <v>1</v>
      </c>
      <c r="E296" s="39">
        <v>185000</v>
      </c>
      <c r="F296" s="39">
        <v>297432</v>
      </c>
      <c r="G296" s="31">
        <f>AVERAGE(E296:F296)</f>
        <v>241216</v>
      </c>
      <c r="H296" s="28">
        <f t="shared" si="20"/>
        <v>48243.200000000004</v>
      </c>
      <c r="I296" s="28">
        <f t="shared" si="21"/>
        <v>2412.16</v>
      </c>
      <c r="J296" s="28">
        <f t="shared" si="22"/>
        <v>9648.64</v>
      </c>
      <c r="K296" s="28">
        <f t="shared" si="23"/>
        <v>1833.2415999999998</v>
      </c>
      <c r="L296" s="28">
        <f t="shared" si="24"/>
        <v>303353</v>
      </c>
    </row>
    <row r="297" spans="1:12">
      <c r="A297" s="21">
        <v>9.6699999999999857</v>
      </c>
      <c r="B297" s="25" t="s">
        <v>315</v>
      </c>
      <c r="C297" s="4" t="s">
        <v>25</v>
      </c>
      <c r="D297" s="7">
        <v>1</v>
      </c>
      <c r="E297" s="39">
        <v>105000</v>
      </c>
      <c r="F297" s="39">
        <v>76749</v>
      </c>
      <c r="G297" s="31">
        <f>AVERAGE(E297:F297)</f>
        <v>90874.5</v>
      </c>
      <c r="H297" s="28">
        <f t="shared" si="20"/>
        <v>18174.900000000001</v>
      </c>
      <c r="I297" s="28">
        <f t="shared" si="21"/>
        <v>908.745</v>
      </c>
      <c r="J297" s="28">
        <f t="shared" si="22"/>
        <v>3634.98</v>
      </c>
      <c r="K297" s="28">
        <f t="shared" si="23"/>
        <v>690.64620000000002</v>
      </c>
      <c r="L297" s="28">
        <f t="shared" si="24"/>
        <v>114284</v>
      </c>
    </row>
    <row r="298" spans="1:12" ht="25.5">
      <c r="A298" s="21">
        <v>9.6799999999999855</v>
      </c>
      <c r="B298" s="25" t="s">
        <v>316</v>
      </c>
      <c r="C298" s="4" t="s">
        <v>25</v>
      </c>
      <c r="D298" s="7">
        <v>1</v>
      </c>
      <c r="E298" s="39">
        <v>210000</v>
      </c>
      <c r="F298" s="39">
        <v>88413</v>
      </c>
      <c r="G298" s="31">
        <f>AVERAGE(E298:F298)</f>
        <v>149206.5</v>
      </c>
      <c r="H298" s="28">
        <f t="shared" si="20"/>
        <v>29841.300000000003</v>
      </c>
      <c r="I298" s="28">
        <f t="shared" si="21"/>
        <v>1492.0650000000001</v>
      </c>
      <c r="J298" s="28">
        <f t="shared" si="22"/>
        <v>5968.26</v>
      </c>
      <c r="K298" s="28">
        <f t="shared" si="23"/>
        <v>1133.9694</v>
      </c>
      <c r="L298" s="28">
        <f t="shared" si="24"/>
        <v>187642</v>
      </c>
    </row>
    <row r="299" spans="1:12">
      <c r="A299" s="21">
        <v>9.6899999999999853</v>
      </c>
      <c r="B299" s="25" t="s">
        <v>317</v>
      </c>
      <c r="C299" s="4" t="s">
        <v>25</v>
      </c>
      <c r="D299" s="7">
        <v>1</v>
      </c>
      <c r="E299" s="39">
        <v>682000</v>
      </c>
      <c r="F299" s="39">
        <v>29743</v>
      </c>
      <c r="G299" s="31">
        <f>AVERAGE(E299:F299)</f>
        <v>355871.5</v>
      </c>
      <c r="H299" s="28">
        <f t="shared" si="20"/>
        <v>71174.3</v>
      </c>
      <c r="I299" s="28">
        <f t="shared" si="21"/>
        <v>3558.7150000000001</v>
      </c>
      <c r="J299" s="28">
        <f t="shared" si="22"/>
        <v>14234.86</v>
      </c>
      <c r="K299" s="28">
        <f t="shared" si="23"/>
        <v>2704.6233999999999</v>
      </c>
      <c r="L299" s="28">
        <f t="shared" si="24"/>
        <v>447544</v>
      </c>
    </row>
    <row r="300" spans="1:12" ht="25.5">
      <c r="A300" s="21">
        <v>9.6999999999999851</v>
      </c>
      <c r="B300" s="8" t="s">
        <v>318</v>
      </c>
      <c r="C300" s="4" t="s">
        <v>25</v>
      </c>
      <c r="D300" s="7">
        <v>1</v>
      </c>
      <c r="E300" s="39">
        <v>458000</v>
      </c>
      <c r="F300" s="39">
        <v>758160</v>
      </c>
      <c r="G300" s="31">
        <f>AVERAGE(E300:F300)</f>
        <v>608080</v>
      </c>
      <c r="H300" s="28">
        <f t="shared" si="20"/>
        <v>121616</v>
      </c>
      <c r="I300" s="28">
        <f t="shared" si="21"/>
        <v>6080.8</v>
      </c>
      <c r="J300" s="28">
        <f t="shared" si="22"/>
        <v>24323.200000000001</v>
      </c>
      <c r="K300" s="28">
        <f t="shared" si="23"/>
        <v>4621.4080000000004</v>
      </c>
      <c r="L300" s="28">
        <f t="shared" si="24"/>
        <v>764721</v>
      </c>
    </row>
    <row r="301" spans="1:12">
      <c r="A301" s="21">
        <v>9.7099999999999849</v>
      </c>
      <c r="B301" s="8" t="s">
        <v>319</v>
      </c>
      <c r="C301" s="4" t="s">
        <v>25</v>
      </c>
      <c r="D301" s="7">
        <v>1</v>
      </c>
      <c r="E301" s="39">
        <v>958000</v>
      </c>
      <c r="F301" s="39">
        <v>991440</v>
      </c>
      <c r="G301" s="31">
        <f>AVERAGE(E301:F301)</f>
        <v>974720</v>
      </c>
      <c r="H301" s="28">
        <f t="shared" si="20"/>
        <v>194944</v>
      </c>
      <c r="I301" s="28">
        <f t="shared" si="21"/>
        <v>9747.2000000000007</v>
      </c>
      <c r="J301" s="28">
        <f t="shared" si="22"/>
        <v>38988.800000000003</v>
      </c>
      <c r="K301" s="28">
        <f t="shared" si="23"/>
        <v>7407.8720000000003</v>
      </c>
      <c r="L301" s="28">
        <f t="shared" si="24"/>
        <v>1225808</v>
      </c>
    </row>
    <row r="302" spans="1:12">
      <c r="A302" s="21">
        <v>9.7199999999999847</v>
      </c>
      <c r="B302" s="8" t="s">
        <v>320</v>
      </c>
      <c r="C302" s="4" t="s">
        <v>25</v>
      </c>
      <c r="D302" s="7">
        <v>1</v>
      </c>
      <c r="E302" s="39">
        <v>1150000</v>
      </c>
      <c r="F302" s="39">
        <v>1073088</v>
      </c>
      <c r="G302" s="31">
        <f>AVERAGE(E302:F302)</f>
        <v>1111544</v>
      </c>
      <c r="H302" s="28">
        <f t="shared" si="20"/>
        <v>222308.80000000002</v>
      </c>
      <c r="I302" s="28">
        <f t="shared" si="21"/>
        <v>11115.44</v>
      </c>
      <c r="J302" s="28">
        <f t="shared" si="22"/>
        <v>44461.760000000002</v>
      </c>
      <c r="K302" s="28">
        <f t="shared" si="23"/>
        <v>8447.7344000000012</v>
      </c>
      <c r="L302" s="28">
        <f t="shared" si="24"/>
        <v>1397878</v>
      </c>
    </row>
    <row r="303" spans="1:12" ht="25.5">
      <c r="A303" s="21">
        <v>9.7299999999999844</v>
      </c>
      <c r="B303" s="5" t="s">
        <v>321</v>
      </c>
      <c r="C303" s="4" t="s">
        <v>25</v>
      </c>
      <c r="D303" s="7">
        <v>1</v>
      </c>
      <c r="E303" s="39">
        <v>1150000</v>
      </c>
      <c r="F303" s="39">
        <v>408240</v>
      </c>
      <c r="G303" s="31">
        <f>AVERAGE(E303:F303)</f>
        <v>779120</v>
      </c>
      <c r="H303" s="28">
        <f t="shared" si="20"/>
        <v>155824</v>
      </c>
      <c r="I303" s="28">
        <f t="shared" si="21"/>
        <v>7791.2</v>
      </c>
      <c r="J303" s="28">
        <f t="shared" si="22"/>
        <v>31164.799999999999</v>
      </c>
      <c r="K303" s="28">
        <f t="shared" si="23"/>
        <v>5921.3119999999999</v>
      </c>
      <c r="L303" s="28">
        <f t="shared" si="24"/>
        <v>979821</v>
      </c>
    </row>
    <row r="304" spans="1:12">
      <c r="A304" s="21">
        <v>9.7399999999999842</v>
      </c>
      <c r="B304" s="25" t="s">
        <v>322</v>
      </c>
      <c r="C304" s="4" t="s">
        <v>25</v>
      </c>
      <c r="D304" s="7">
        <v>1</v>
      </c>
      <c r="E304" s="39">
        <v>658000</v>
      </c>
      <c r="F304" s="39">
        <v>291600</v>
      </c>
      <c r="G304" s="31">
        <f>AVERAGE(E304:F304)</f>
        <v>474800</v>
      </c>
      <c r="H304" s="28">
        <f t="shared" si="20"/>
        <v>94960</v>
      </c>
      <c r="I304" s="28">
        <f t="shared" si="21"/>
        <v>4748</v>
      </c>
      <c r="J304" s="28">
        <f t="shared" si="22"/>
        <v>18992</v>
      </c>
      <c r="K304" s="28">
        <f t="shared" si="23"/>
        <v>3608.48</v>
      </c>
      <c r="L304" s="28">
        <f t="shared" si="24"/>
        <v>597108</v>
      </c>
    </row>
    <row r="305" spans="1:12">
      <c r="A305" s="21">
        <v>9.749999999999984</v>
      </c>
      <c r="B305" s="25" t="s">
        <v>323</v>
      </c>
      <c r="C305" s="4" t="s">
        <v>23</v>
      </c>
      <c r="D305" s="7">
        <v>1</v>
      </c>
      <c r="E305" s="39">
        <v>353000</v>
      </c>
      <c r="F305" s="39">
        <v>52488</v>
      </c>
      <c r="G305" s="31">
        <f>AVERAGE(E305:F305)</f>
        <v>202744</v>
      </c>
      <c r="H305" s="28">
        <f t="shared" si="20"/>
        <v>40548.800000000003</v>
      </c>
      <c r="I305" s="28">
        <f t="shared" si="21"/>
        <v>2027.44</v>
      </c>
      <c r="J305" s="28">
        <f t="shared" si="22"/>
        <v>8109.76</v>
      </c>
      <c r="K305" s="28">
        <f t="shared" si="23"/>
        <v>1540.8544000000002</v>
      </c>
      <c r="L305" s="28">
        <f t="shared" si="24"/>
        <v>254971</v>
      </c>
    </row>
    <row r="306" spans="1:12">
      <c r="A306" s="21">
        <v>9.7599999999999838</v>
      </c>
      <c r="B306" s="25" t="s">
        <v>324</v>
      </c>
      <c r="C306" s="4" t="s">
        <v>25</v>
      </c>
      <c r="D306" s="7">
        <v>1</v>
      </c>
      <c r="E306" s="39">
        <v>170000</v>
      </c>
      <c r="F306" s="39">
        <v>76749</v>
      </c>
      <c r="G306" s="31">
        <f>AVERAGE(E306:F306)</f>
        <v>123374.5</v>
      </c>
      <c r="H306" s="28">
        <f t="shared" si="20"/>
        <v>24674.9</v>
      </c>
      <c r="I306" s="28">
        <f t="shared" si="21"/>
        <v>1233.7450000000001</v>
      </c>
      <c r="J306" s="28">
        <f t="shared" si="22"/>
        <v>4934.9800000000005</v>
      </c>
      <c r="K306" s="28">
        <f t="shared" si="23"/>
        <v>937.64620000000014</v>
      </c>
      <c r="L306" s="28">
        <f t="shared" si="24"/>
        <v>155156</v>
      </c>
    </row>
    <row r="307" spans="1:12" ht="25.5">
      <c r="A307" s="21">
        <v>9.7699999999999836</v>
      </c>
      <c r="B307" s="25" t="s">
        <v>325</v>
      </c>
      <c r="C307" s="4" t="s">
        <v>25</v>
      </c>
      <c r="D307" s="7">
        <v>1</v>
      </c>
      <c r="E307" s="39">
        <v>145000</v>
      </c>
      <c r="F307" s="39">
        <v>204120</v>
      </c>
      <c r="G307" s="31">
        <f>AVERAGE(E307:F307)</f>
        <v>174560</v>
      </c>
      <c r="H307" s="28">
        <f t="shared" si="20"/>
        <v>34912</v>
      </c>
      <c r="I307" s="28">
        <f t="shared" si="21"/>
        <v>1745.6000000000001</v>
      </c>
      <c r="J307" s="28">
        <f t="shared" si="22"/>
        <v>6982.4000000000005</v>
      </c>
      <c r="K307" s="28">
        <f t="shared" si="23"/>
        <v>1326.6560000000002</v>
      </c>
      <c r="L307" s="28">
        <f t="shared" si="24"/>
        <v>219527</v>
      </c>
    </row>
    <row r="308" spans="1:12">
      <c r="A308" s="21">
        <v>9.7799999999999834</v>
      </c>
      <c r="B308" s="25" t="s">
        <v>326</v>
      </c>
      <c r="C308" s="4" t="s">
        <v>23</v>
      </c>
      <c r="D308" s="7">
        <v>1</v>
      </c>
      <c r="E308" s="39">
        <v>85000</v>
      </c>
      <c r="F308" s="39">
        <v>53421</v>
      </c>
      <c r="G308" s="31">
        <f>AVERAGE(E308:F308)</f>
        <v>69210.5</v>
      </c>
      <c r="H308" s="28">
        <f t="shared" si="20"/>
        <v>13842.1</v>
      </c>
      <c r="I308" s="28">
        <f t="shared" si="21"/>
        <v>692.10500000000002</v>
      </c>
      <c r="J308" s="28">
        <f t="shared" si="22"/>
        <v>2768.42</v>
      </c>
      <c r="K308" s="28">
        <f t="shared" si="23"/>
        <v>525.99980000000005</v>
      </c>
      <c r="L308" s="28">
        <f t="shared" si="24"/>
        <v>87039</v>
      </c>
    </row>
    <row r="309" spans="1:12">
      <c r="A309" s="21">
        <v>9.7899999999999832</v>
      </c>
      <c r="B309" s="8" t="s">
        <v>327</v>
      </c>
      <c r="C309" s="4" t="s">
        <v>25</v>
      </c>
      <c r="D309" s="7">
        <v>1</v>
      </c>
      <c r="E309" s="39">
        <v>65000</v>
      </c>
      <c r="F309" s="39">
        <v>99144</v>
      </c>
      <c r="G309" s="31">
        <f>AVERAGE(E309:F309)</f>
        <v>82072</v>
      </c>
      <c r="H309" s="28">
        <f t="shared" si="20"/>
        <v>16414.400000000001</v>
      </c>
      <c r="I309" s="28">
        <f t="shared" si="21"/>
        <v>820.72</v>
      </c>
      <c r="J309" s="28">
        <f t="shared" si="22"/>
        <v>3282.88</v>
      </c>
      <c r="K309" s="28">
        <f t="shared" si="23"/>
        <v>623.74720000000002</v>
      </c>
      <c r="L309" s="28">
        <f t="shared" si="24"/>
        <v>103214</v>
      </c>
    </row>
    <row r="310" spans="1:12">
      <c r="A310" s="21">
        <v>9.7999999999999829</v>
      </c>
      <c r="B310" s="8" t="s">
        <v>328</v>
      </c>
      <c r="C310" s="4" t="s">
        <v>25</v>
      </c>
      <c r="D310" s="7">
        <v>1</v>
      </c>
      <c r="E310" s="39">
        <v>85000</v>
      </c>
      <c r="F310" s="39">
        <v>110808</v>
      </c>
      <c r="G310" s="31">
        <f>AVERAGE(E310:F310)</f>
        <v>97904</v>
      </c>
      <c r="H310" s="28">
        <f t="shared" si="20"/>
        <v>19580.8</v>
      </c>
      <c r="I310" s="28">
        <f t="shared" si="21"/>
        <v>979.04</v>
      </c>
      <c r="J310" s="28">
        <f t="shared" si="22"/>
        <v>3916.16</v>
      </c>
      <c r="K310" s="28">
        <f t="shared" si="23"/>
        <v>744.07039999999995</v>
      </c>
      <c r="L310" s="28">
        <f t="shared" si="24"/>
        <v>123124</v>
      </c>
    </row>
    <row r="311" spans="1:12">
      <c r="A311" s="21">
        <v>9.8099999999999827</v>
      </c>
      <c r="B311" s="8" t="s">
        <v>329</v>
      </c>
      <c r="C311" s="4" t="s">
        <v>25</v>
      </c>
      <c r="D311" s="7">
        <v>1</v>
      </c>
      <c r="E311" s="39">
        <v>95000</v>
      </c>
      <c r="F311" s="39">
        <v>215784</v>
      </c>
      <c r="G311" s="31">
        <f>AVERAGE(E311:F311)</f>
        <v>155392</v>
      </c>
      <c r="H311" s="28">
        <f t="shared" si="20"/>
        <v>31078.400000000001</v>
      </c>
      <c r="I311" s="28">
        <f t="shared" si="21"/>
        <v>1553.92</v>
      </c>
      <c r="J311" s="28">
        <f t="shared" si="22"/>
        <v>6215.68</v>
      </c>
      <c r="K311" s="28">
        <f t="shared" si="23"/>
        <v>1180.9792</v>
      </c>
      <c r="L311" s="28">
        <f t="shared" si="24"/>
        <v>195421</v>
      </c>
    </row>
    <row r="312" spans="1:12">
      <c r="A312" s="21">
        <v>9.8199999999999825</v>
      </c>
      <c r="B312" s="25" t="s">
        <v>330</v>
      </c>
      <c r="C312" s="4" t="s">
        <v>25</v>
      </c>
      <c r="D312" s="7">
        <v>1</v>
      </c>
      <c r="E312" s="39">
        <v>85000</v>
      </c>
      <c r="F312" s="39">
        <v>99144</v>
      </c>
      <c r="G312" s="31">
        <f>AVERAGE(E312:F312)</f>
        <v>92072</v>
      </c>
      <c r="H312" s="28">
        <f t="shared" si="20"/>
        <v>18414.400000000001</v>
      </c>
      <c r="I312" s="28">
        <f t="shared" si="21"/>
        <v>920.72</v>
      </c>
      <c r="J312" s="28">
        <f t="shared" si="22"/>
        <v>3682.88</v>
      </c>
      <c r="K312" s="28">
        <f t="shared" si="23"/>
        <v>699.74720000000002</v>
      </c>
      <c r="L312" s="28">
        <f t="shared" si="24"/>
        <v>115790</v>
      </c>
    </row>
    <row r="313" spans="1:12" ht="25.5">
      <c r="A313" s="21">
        <v>9.8299999999999823</v>
      </c>
      <c r="B313" s="8" t="s">
        <v>331</v>
      </c>
      <c r="C313" s="4" t="s">
        <v>25</v>
      </c>
      <c r="D313" s="7">
        <v>1</v>
      </c>
      <c r="E313" s="39">
        <v>81000</v>
      </c>
      <c r="F313" s="39">
        <v>184291</v>
      </c>
      <c r="G313" s="31">
        <f>AVERAGE(E313:F313)</f>
        <v>132645.5</v>
      </c>
      <c r="H313" s="28">
        <f t="shared" si="20"/>
        <v>26529.100000000002</v>
      </c>
      <c r="I313" s="28">
        <f t="shared" si="21"/>
        <v>1326.4549999999999</v>
      </c>
      <c r="J313" s="28">
        <f t="shared" si="22"/>
        <v>5305.82</v>
      </c>
      <c r="K313" s="28">
        <f t="shared" si="23"/>
        <v>1008.1057999999999</v>
      </c>
      <c r="L313" s="28">
        <f t="shared" si="24"/>
        <v>166815</v>
      </c>
    </row>
    <row r="314" spans="1:12">
      <c r="A314" s="1">
        <v>10</v>
      </c>
      <c r="B314" s="2" t="s">
        <v>332</v>
      </c>
      <c r="C314" s="3"/>
      <c r="D314" s="19"/>
      <c r="E314" s="20"/>
      <c r="F314" s="20"/>
      <c r="G314" s="37"/>
      <c r="H314" s="20"/>
      <c r="I314" s="20"/>
      <c r="J314" s="20"/>
      <c r="K314" s="20"/>
      <c r="L314" s="20"/>
    </row>
    <row r="315" spans="1:12" ht="25.5">
      <c r="A315" s="21">
        <v>10.01</v>
      </c>
      <c r="B315" s="5" t="s">
        <v>333</v>
      </c>
      <c r="C315" s="4" t="s">
        <v>25</v>
      </c>
      <c r="D315" s="7">
        <v>1</v>
      </c>
      <c r="E315" s="39">
        <v>310000</v>
      </c>
      <c r="F315" s="39">
        <v>641520</v>
      </c>
      <c r="G315" s="31">
        <f>AVERAGE(E315:F315)</f>
        <v>475760</v>
      </c>
      <c r="H315" s="28">
        <f t="shared" si="20"/>
        <v>95152</v>
      </c>
      <c r="I315" s="28">
        <f t="shared" si="21"/>
        <v>4757.6000000000004</v>
      </c>
      <c r="J315" s="28">
        <f t="shared" si="22"/>
        <v>19030.400000000001</v>
      </c>
      <c r="K315" s="28">
        <f t="shared" si="23"/>
        <v>3615.7760000000003</v>
      </c>
      <c r="L315" s="28">
        <f t="shared" si="24"/>
        <v>598316</v>
      </c>
    </row>
    <row r="316" spans="1:12">
      <c r="A316" s="21">
        <v>10.02</v>
      </c>
      <c r="B316" s="5" t="s">
        <v>334</v>
      </c>
      <c r="C316" s="4" t="s">
        <v>25</v>
      </c>
      <c r="D316" s="7">
        <v>1</v>
      </c>
      <c r="E316" s="39">
        <v>2645000</v>
      </c>
      <c r="F316" s="39">
        <v>2941305</v>
      </c>
      <c r="G316" s="31">
        <f>AVERAGE(E316:F316)</f>
        <v>2793152.5</v>
      </c>
      <c r="H316" s="28">
        <f t="shared" si="20"/>
        <v>558630.5</v>
      </c>
      <c r="I316" s="28">
        <f t="shared" si="21"/>
        <v>27931.525000000001</v>
      </c>
      <c r="J316" s="28">
        <f t="shared" si="22"/>
        <v>111726.1</v>
      </c>
      <c r="K316" s="28">
        <f t="shared" si="23"/>
        <v>21227.959000000003</v>
      </c>
      <c r="L316" s="28">
        <f t="shared" si="24"/>
        <v>3512669</v>
      </c>
    </row>
    <row r="317" spans="1:12">
      <c r="A317" s="21">
        <v>10.029999999999999</v>
      </c>
      <c r="B317" s="5" t="s">
        <v>335</v>
      </c>
      <c r="C317" s="4" t="s">
        <v>25</v>
      </c>
      <c r="D317" s="7">
        <v>1</v>
      </c>
      <c r="E317" s="39">
        <v>2100000</v>
      </c>
      <c r="F317" s="39">
        <v>2138410</v>
      </c>
      <c r="G317" s="31">
        <f>AVERAGE(E317:F317)</f>
        <v>2119205</v>
      </c>
      <c r="H317" s="28">
        <f t="shared" si="20"/>
        <v>423841</v>
      </c>
      <c r="I317" s="28">
        <f t="shared" si="21"/>
        <v>21192.05</v>
      </c>
      <c r="J317" s="28">
        <f t="shared" si="22"/>
        <v>84768.2</v>
      </c>
      <c r="K317" s="28">
        <f t="shared" si="23"/>
        <v>16105.958000000001</v>
      </c>
      <c r="L317" s="28">
        <f t="shared" si="24"/>
        <v>2665112</v>
      </c>
    </row>
    <row r="318" spans="1:12">
      <c r="A318" s="21">
        <v>10.039999999999999</v>
      </c>
      <c r="B318" s="5" t="s">
        <v>336</v>
      </c>
      <c r="C318" s="4" t="s">
        <v>25</v>
      </c>
      <c r="D318" s="7">
        <v>1</v>
      </c>
      <c r="E318" s="39">
        <v>1680000</v>
      </c>
      <c r="F318" s="39">
        <v>1790258</v>
      </c>
      <c r="G318" s="31">
        <f>MAX(E318:F318)</f>
        <v>1790258</v>
      </c>
      <c r="H318" s="28">
        <f t="shared" si="20"/>
        <v>358051.60000000003</v>
      </c>
      <c r="I318" s="28">
        <f t="shared" si="21"/>
        <v>17902.580000000002</v>
      </c>
      <c r="J318" s="28">
        <f t="shared" si="22"/>
        <v>71610.320000000007</v>
      </c>
      <c r="K318" s="28">
        <f t="shared" si="23"/>
        <v>13605.960800000001</v>
      </c>
      <c r="L318" s="28">
        <f t="shared" si="24"/>
        <v>2251428</v>
      </c>
    </row>
    <row r="319" spans="1:12">
      <c r="A319" s="21">
        <v>10.050000000000001</v>
      </c>
      <c r="B319" s="5" t="s">
        <v>337</v>
      </c>
      <c r="C319" s="4" t="s">
        <v>25</v>
      </c>
      <c r="D319" s="7">
        <v>1</v>
      </c>
      <c r="E319" s="39">
        <v>1450000</v>
      </c>
      <c r="F319" s="39">
        <v>1509823</v>
      </c>
      <c r="G319" s="31">
        <f>AVERAGE(E319:F319)</f>
        <v>1479911.5</v>
      </c>
      <c r="H319" s="28">
        <f t="shared" si="20"/>
        <v>295982.3</v>
      </c>
      <c r="I319" s="28">
        <f t="shared" si="21"/>
        <v>14799.115</v>
      </c>
      <c r="J319" s="28">
        <f t="shared" si="22"/>
        <v>59196.46</v>
      </c>
      <c r="K319" s="28">
        <f t="shared" si="23"/>
        <v>11247.3274</v>
      </c>
      <c r="L319" s="28">
        <f t="shared" si="24"/>
        <v>1861137</v>
      </c>
    </row>
    <row r="320" spans="1:12" ht="25.5">
      <c r="A320" s="21">
        <v>10.06</v>
      </c>
      <c r="B320" s="5" t="s">
        <v>338</v>
      </c>
      <c r="C320" s="4" t="s">
        <v>25</v>
      </c>
      <c r="D320" s="7">
        <v>1</v>
      </c>
      <c r="E320" s="39">
        <v>115000</v>
      </c>
      <c r="F320" s="39">
        <v>123152</v>
      </c>
      <c r="G320" s="31">
        <f>AVERAGE(E320:F320)</f>
        <v>119076</v>
      </c>
      <c r="H320" s="28">
        <f t="shared" si="20"/>
        <v>23815.200000000001</v>
      </c>
      <c r="I320" s="28">
        <f t="shared" si="21"/>
        <v>1190.76</v>
      </c>
      <c r="J320" s="28">
        <f t="shared" si="22"/>
        <v>4763.04</v>
      </c>
      <c r="K320" s="28">
        <f t="shared" si="23"/>
        <v>904.97760000000005</v>
      </c>
      <c r="L320" s="28">
        <f t="shared" si="24"/>
        <v>149750</v>
      </c>
    </row>
    <row r="321" spans="1:12" ht="25.5">
      <c r="A321" s="21">
        <v>10.07</v>
      </c>
      <c r="B321" s="5" t="s">
        <v>339</v>
      </c>
      <c r="C321" s="4" t="s">
        <v>25</v>
      </c>
      <c r="D321" s="7">
        <v>1</v>
      </c>
      <c r="E321" s="39">
        <v>135000</v>
      </c>
      <c r="F321" s="39">
        <v>135377</v>
      </c>
      <c r="G321" s="31">
        <f>AVERAGE(E321:F321)</f>
        <v>135188.5</v>
      </c>
      <c r="H321" s="28">
        <f t="shared" si="20"/>
        <v>27037.7</v>
      </c>
      <c r="I321" s="28">
        <f t="shared" si="21"/>
        <v>1351.885</v>
      </c>
      <c r="J321" s="28">
        <f t="shared" si="22"/>
        <v>5407.54</v>
      </c>
      <c r="K321" s="28">
        <f t="shared" si="23"/>
        <v>1027.4326000000001</v>
      </c>
      <c r="L321" s="28">
        <f t="shared" si="24"/>
        <v>170013</v>
      </c>
    </row>
    <row r="322" spans="1:12" ht="51">
      <c r="A322" s="21">
        <v>10.08</v>
      </c>
      <c r="B322" s="5" t="s">
        <v>340</v>
      </c>
      <c r="C322" s="4" t="s">
        <v>25</v>
      </c>
      <c r="D322" s="7">
        <v>1</v>
      </c>
      <c r="E322" s="39">
        <v>210000</v>
      </c>
      <c r="F322" s="39">
        <v>227883</v>
      </c>
      <c r="G322" s="31">
        <f>AVERAGE(E322:F322)</f>
        <v>218941.5</v>
      </c>
      <c r="H322" s="28">
        <f t="shared" si="20"/>
        <v>43788.3</v>
      </c>
      <c r="I322" s="28">
        <f t="shared" si="21"/>
        <v>2189.415</v>
      </c>
      <c r="J322" s="28">
        <f t="shared" si="22"/>
        <v>8757.66</v>
      </c>
      <c r="K322" s="28">
        <f t="shared" si="23"/>
        <v>1663.9554000000001</v>
      </c>
      <c r="L322" s="28">
        <f t="shared" si="24"/>
        <v>275341</v>
      </c>
    </row>
    <row r="323" spans="1:12" ht="25.5">
      <c r="A323" s="21">
        <v>10.09</v>
      </c>
      <c r="B323" s="5" t="s">
        <v>341</v>
      </c>
      <c r="C323" s="4" t="s">
        <v>25</v>
      </c>
      <c r="D323" s="7">
        <v>1</v>
      </c>
      <c r="E323" s="39">
        <v>1510000</v>
      </c>
      <c r="F323" s="39">
        <v>1628840</v>
      </c>
      <c r="G323" s="31">
        <f>AVERAGE(E323:F323)</f>
        <v>1569420</v>
      </c>
      <c r="H323" s="28">
        <f t="shared" si="20"/>
        <v>313884</v>
      </c>
      <c r="I323" s="28">
        <f t="shared" si="21"/>
        <v>15694.2</v>
      </c>
      <c r="J323" s="28">
        <f t="shared" si="22"/>
        <v>62776.800000000003</v>
      </c>
      <c r="K323" s="28">
        <f t="shared" si="23"/>
        <v>11927.592000000001</v>
      </c>
      <c r="L323" s="28">
        <f t="shared" si="24"/>
        <v>1973703</v>
      </c>
    </row>
    <row r="324" spans="1:12" ht="25.5">
      <c r="A324" s="21">
        <v>10.1</v>
      </c>
      <c r="B324" s="5" t="s">
        <v>342</v>
      </c>
      <c r="C324" s="4" t="s">
        <v>78</v>
      </c>
      <c r="D324" s="7">
        <v>1</v>
      </c>
      <c r="E324" s="39">
        <v>855000</v>
      </c>
      <c r="F324" s="39">
        <v>891550</v>
      </c>
      <c r="G324" s="31">
        <f>AVERAGE(E324:F324)</f>
        <v>873275</v>
      </c>
      <c r="H324" s="28">
        <f t="shared" si="20"/>
        <v>174655</v>
      </c>
      <c r="I324" s="28">
        <f t="shared" si="21"/>
        <v>8732.75</v>
      </c>
      <c r="J324" s="28">
        <f t="shared" si="22"/>
        <v>34931</v>
      </c>
      <c r="K324" s="28">
        <f t="shared" si="23"/>
        <v>6636.89</v>
      </c>
      <c r="L324" s="28">
        <f t="shared" si="24"/>
        <v>1098231</v>
      </c>
    </row>
    <row r="325" spans="1:12">
      <c r="A325" s="21">
        <v>10.11</v>
      </c>
      <c r="B325" s="5" t="s">
        <v>343</v>
      </c>
      <c r="C325" s="4" t="s">
        <v>23</v>
      </c>
      <c r="D325" s="7">
        <v>1</v>
      </c>
      <c r="E325" s="39">
        <v>175000</v>
      </c>
      <c r="F325" s="39">
        <v>197135</v>
      </c>
      <c r="G325" s="31">
        <f>AVERAGE(E325:F325)</f>
        <v>186067.5</v>
      </c>
      <c r="H325" s="28">
        <f t="shared" si="20"/>
        <v>37213.5</v>
      </c>
      <c r="I325" s="28">
        <f t="shared" si="21"/>
        <v>1860.675</v>
      </c>
      <c r="J325" s="28">
        <f t="shared" si="22"/>
        <v>7442.7</v>
      </c>
      <c r="K325" s="28">
        <f t="shared" si="23"/>
        <v>1414.1130000000001</v>
      </c>
      <c r="L325" s="28">
        <f t="shared" si="24"/>
        <v>233998</v>
      </c>
    </row>
    <row r="326" spans="1:12">
      <c r="A326" s="21">
        <v>10.119999999999999</v>
      </c>
      <c r="B326" s="5" t="s">
        <v>344</v>
      </c>
      <c r="C326" s="4" t="s">
        <v>23</v>
      </c>
      <c r="D326" s="7">
        <v>1</v>
      </c>
      <c r="E326" s="39">
        <v>45000</v>
      </c>
      <c r="F326" s="39">
        <v>1585002</v>
      </c>
      <c r="G326" s="31">
        <f>MIN(E326:F326)</f>
        <v>45000</v>
      </c>
      <c r="H326" s="28">
        <f t="shared" si="20"/>
        <v>9000</v>
      </c>
      <c r="I326" s="28">
        <f t="shared" si="21"/>
        <v>450</v>
      </c>
      <c r="J326" s="28">
        <f t="shared" si="22"/>
        <v>1800</v>
      </c>
      <c r="K326" s="28">
        <f t="shared" si="23"/>
        <v>342</v>
      </c>
      <c r="L326" s="28">
        <f t="shared" si="24"/>
        <v>56592</v>
      </c>
    </row>
    <row r="327" spans="1:12">
      <c r="A327" s="21">
        <v>10.129999999999999</v>
      </c>
      <c r="B327" s="5" t="s">
        <v>345</v>
      </c>
      <c r="C327" s="4" t="s">
        <v>23</v>
      </c>
      <c r="D327" s="7">
        <v>1</v>
      </c>
      <c r="E327" s="39">
        <v>15000</v>
      </c>
      <c r="F327" s="39">
        <v>48441</v>
      </c>
      <c r="G327" s="31">
        <f>AVERAGE(E327:F327)</f>
        <v>31720.5</v>
      </c>
      <c r="H327" s="28">
        <f t="shared" si="20"/>
        <v>6344.1</v>
      </c>
      <c r="I327" s="28">
        <f t="shared" si="21"/>
        <v>317.20499999999998</v>
      </c>
      <c r="J327" s="28">
        <f t="shared" si="22"/>
        <v>1268.82</v>
      </c>
      <c r="K327" s="28">
        <f t="shared" si="23"/>
        <v>241.07579999999999</v>
      </c>
      <c r="L327" s="28">
        <f t="shared" si="24"/>
        <v>39892</v>
      </c>
    </row>
    <row r="328" spans="1:12">
      <c r="A328" s="21">
        <v>10.139999999999999</v>
      </c>
      <c r="B328" s="5" t="s">
        <v>346</v>
      </c>
      <c r="C328" s="4" t="s">
        <v>23</v>
      </c>
      <c r="D328" s="7">
        <v>1</v>
      </c>
      <c r="E328" s="39">
        <v>17000</v>
      </c>
      <c r="F328" s="39">
        <v>15903</v>
      </c>
      <c r="G328" s="31">
        <f>AVERAGE(E328:F328)</f>
        <v>16451.5</v>
      </c>
      <c r="H328" s="28">
        <f t="shared" si="20"/>
        <v>3290.3</v>
      </c>
      <c r="I328" s="28">
        <f t="shared" si="21"/>
        <v>164.51500000000001</v>
      </c>
      <c r="J328" s="28">
        <f t="shared" si="22"/>
        <v>658.06000000000006</v>
      </c>
      <c r="K328" s="28">
        <f t="shared" si="23"/>
        <v>125.03140000000002</v>
      </c>
      <c r="L328" s="28">
        <f t="shared" si="24"/>
        <v>20689</v>
      </c>
    </row>
    <row r="329" spans="1:12">
      <c r="A329" s="21">
        <v>10.149999999999999</v>
      </c>
      <c r="B329" s="5" t="s">
        <v>347</v>
      </c>
      <c r="C329" s="4" t="s">
        <v>23</v>
      </c>
      <c r="D329" s="7">
        <v>1</v>
      </c>
      <c r="E329" s="39">
        <v>22000</v>
      </c>
      <c r="F329" s="39">
        <v>17380</v>
      </c>
      <c r="G329" s="31">
        <f>AVERAGE(E329:F329)</f>
        <v>19690</v>
      </c>
      <c r="H329" s="28">
        <f t="shared" si="20"/>
        <v>3938</v>
      </c>
      <c r="I329" s="28">
        <f t="shared" si="21"/>
        <v>196.9</v>
      </c>
      <c r="J329" s="28">
        <f t="shared" si="22"/>
        <v>787.6</v>
      </c>
      <c r="K329" s="28">
        <f t="shared" si="23"/>
        <v>149.64400000000001</v>
      </c>
      <c r="L329" s="28">
        <f t="shared" si="24"/>
        <v>24762</v>
      </c>
    </row>
    <row r="330" spans="1:12">
      <c r="A330" s="21">
        <v>10.159999999999998</v>
      </c>
      <c r="B330" s="5" t="s">
        <v>348</v>
      </c>
      <c r="C330" s="4" t="s">
        <v>23</v>
      </c>
      <c r="D330" s="7">
        <v>1</v>
      </c>
      <c r="E330" s="39">
        <v>45000</v>
      </c>
      <c r="F330" s="39">
        <v>21720</v>
      </c>
      <c r="G330" s="31">
        <f>AVERAGE(E330:F330)</f>
        <v>33360</v>
      </c>
      <c r="H330" s="28">
        <f t="shared" si="20"/>
        <v>6672</v>
      </c>
      <c r="I330" s="28">
        <f t="shared" si="21"/>
        <v>333.6</v>
      </c>
      <c r="J330" s="28">
        <f t="shared" si="22"/>
        <v>1334.4</v>
      </c>
      <c r="K330" s="28">
        <f t="shared" si="23"/>
        <v>253.53600000000003</v>
      </c>
      <c r="L330" s="28">
        <f t="shared" si="24"/>
        <v>41954</v>
      </c>
    </row>
    <row r="331" spans="1:12">
      <c r="A331" s="21">
        <v>10.169999999999998</v>
      </c>
      <c r="B331" s="5" t="s">
        <v>349</v>
      </c>
      <c r="C331" s="4" t="s">
        <v>23</v>
      </c>
      <c r="D331" s="7">
        <v>1</v>
      </c>
      <c r="E331" s="39">
        <v>28000</v>
      </c>
      <c r="F331" s="39">
        <v>44316</v>
      </c>
      <c r="G331" s="31">
        <f>AVERAGE(E331:F331)</f>
        <v>36158</v>
      </c>
      <c r="H331" s="28">
        <f t="shared" ref="H331:H394" si="25">+G331*$H$8</f>
        <v>7231.6</v>
      </c>
      <c r="I331" s="28">
        <f t="shared" ref="I331:I394" si="26">+G331*$I$8</f>
        <v>361.58</v>
      </c>
      <c r="J331" s="28">
        <f t="shared" ref="J331:J394" si="27">+G331*$J$8</f>
        <v>1446.32</v>
      </c>
      <c r="K331" s="28">
        <f t="shared" ref="K331:K394" si="28">+J331*$K$8</f>
        <v>274.80079999999998</v>
      </c>
      <c r="L331" s="28">
        <f t="shared" ref="L331:L394" si="29">ROUND(SUM(G331:K331),0.1)</f>
        <v>45472</v>
      </c>
    </row>
    <row r="332" spans="1:12">
      <c r="A332" s="21">
        <v>10.179999999999998</v>
      </c>
      <c r="B332" s="5" t="s">
        <v>350</v>
      </c>
      <c r="C332" s="4" t="s">
        <v>23</v>
      </c>
      <c r="D332" s="7">
        <v>1</v>
      </c>
      <c r="E332" s="39">
        <v>32000</v>
      </c>
      <c r="F332" s="39">
        <v>26542</v>
      </c>
      <c r="G332" s="31">
        <f>AVERAGE(E332:F332)</f>
        <v>29271</v>
      </c>
      <c r="H332" s="28">
        <f t="shared" si="25"/>
        <v>5854.2000000000007</v>
      </c>
      <c r="I332" s="28">
        <f t="shared" si="26"/>
        <v>292.70999999999998</v>
      </c>
      <c r="J332" s="28">
        <f t="shared" si="27"/>
        <v>1170.8399999999999</v>
      </c>
      <c r="K332" s="28">
        <f t="shared" si="28"/>
        <v>222.45959999999999</v>
      </c>
      <c r="L332" s="28">
        <f t="shared" si="29"/>
        <v>36811</v>
      </c>
    </row>
    <row r="333" spans="1:12">
      <c r="A333" s="21">
        <v>10.189999999999998</v>
      </c>
      <c r="B333" s="5" t="s">
        <v>351</v>
      </c>
      <c r="C333" s="4" t="s">
        <v>23</v>
      </c>
      <c r="D333" s="7">
        <v>1</v>
      </c>
      <c r="E333" s="39">
        <v>35000</v>
      </c>
      <c r="F333" s="39">
        <v>29306</v>
      </c>
      <c r="G333" s="31">
        <f>AVERAGE(E333:F333)</f>
        <v>32153</v>
      </c>
      <c r="H333" s="28">
        <f t="shared" si="25"/>
        <v>6430.6</v>
      </c>
      <c r="I333" s="28">
        <f t="shared" si="26"/>
        <v>321.53000000000003</v>
      </c>
      <c r="J333" s="28">
        <f t="shared" si="27"/>
        <v>1286.1200000000001</v>
      </c>
      <c r="K333" s="28">
        <f t="shared" si="28"/>
        <v>244.36280000000002</v>
      </c>
      <c r="L333" s="28">
        <f t="shared" si="29"/>
        <v>40436</v>
      </c>
    </row>
    <row r="334" spans="1:12" ht="25.5">
      <c r="A334" s="21">
        <v>10.199999999999998</v>
      </c>
      <c r="B334" s="5" t="s">
        <v>352</v>
      </c>
      <c r="C334" s="4" t="s">
        <v>185</v>
      </c>
      <c r="D334" s="7">
        <v>1</v>
      </c>
      <c r="E334" s="39">
        <v>65000</v>
      </c>
      <c r="F334" s="39">
        <v>33513</v>
      </c>
      <c r="G334" s="31">
        <f>AVERAGE(E334:F334)</f>
        <v>49256.5</v>
      </c>
      <c r="H334" s="28">
        <f t="shared" si="25"/>
        <v>9851.3000000000011</v>
      </c>
      <c r="I334" s="28">
        <f t="shared" si="26"/>
        <v>492.565</v>
      </c>
      <c r="J334" s="28">
        <f t="shared" si="27"/>
        <v>1970.26</v>
      </c>
      <c r="K334" s="28">
        <f t="shared" si="28"/>
        <v>374.3494</v>
      </c>
      <c r="L334" s="28">
        <f t="shared" si="29"/>
        <v>61945</v>
      </c>
    </row>
    <row r="335" spans="1:12" ht="25.5">
      <c r="A335" s="21">
        <v>10.209999999999997</v>
      </c>
      <c r="B335" s="5" t="s">
        <v>353</v>
      </c>
      <c r="C335" s="4" t="s">
        <v>25</v>
      </c>
      <c r="D335" s="7">
        <v>1</v>
      </c>
      <c r="E335" s="39">
        <v>75000</v>
      </c>
      <c r="F335" s="39">
        <v>52434</v>
      </c>
      <c r="G335" s="31">
        <f>AVERAGE(E335:F335)</f>
        <v>63717</v>
      </c>
      <c r="H335" s="28">
        <f t="shared" si="25"/>
        <v>12743.400000000001</v>
      </c>
      <c r="I335" s="28">
        <f t="shared" si="26"/>
        <v>637.16999999999996</v>
      </c>
      <c r="J335" s="28">
        <f t="shared" si="27"/>
        <v>2548.6799999999998</v>
      </c>
      <c r="K335" s="28">
        <f t="shared" si="28"/>
        <v>484.24919999999997</v>
      </c>
      <c r="L335" s="28">
        <f t="shared" si="29"/>
        <v>80130</v>
      </c>
    </row>
    <row r="336" spans="1:12" ht="25.5">
      <c r="A336" s="21">
        <v>10.219999999999997</v>
      </c>
      <c r="B336" s="5" t="s">
        <v>354</v>
      </c>
      <c r="C336" s="4" t="s">
        <v>25</v>
      </c>
      <c r="D336" s="7">
        <v>1</v>
      </c>
      <c r="E336" s="39">
        <v>110000</v>
      </c>
      <c r="F336" s="39">
        <v>68959</v>
      </c>
      <c r="G336" s="31">
        <f>AVERAGE(E336:F336)</f>
        <v>89479.5</v>
      </c>
      <c r="H336" s="28">
        <f t="shared" si="25"/>
        <v>17895.900000000001</v>
      </c>
      <c r="I336" s="28">
        <f t="shared" si="26"/>
        <v>894.79500000000007</v>
      </c>
      <c r="J336" s="28">
        <f t="shared" si="27"/>
        <v>3579.1800000000003</v>
      </c>
      <c r="K336" s="28">
        <f t="shared" si="28"/>
        <v>680.04420000000005</v>
      </c>
      <c r="L336" s="28">
        <f t="shared" si="29"/>
        <v>112529</v>
      </c>
    </row>
    <row r="337" spans="1:12">
      <c r="A337" s="21">
        <v>10.229999999999997</v>
      </c>
      <c r="B337" s="5" t="s">
        <v>355</v>
      </c>
      <c r="C337" s="4" t="s">
        <v>25</v>
      </c>
      <c r="D337" s="7">
        <v>1</v>
      </c>
      <c r="E337" s="39">
        <v>175000</v>
      </c>
      <c r="F337" s="39">
        <v>108904</v>
      </c>
      <c r="G337" s="31">
        <f>AVERAGE(E337:F337)</f>
        <v>141952</v>
      </c>
      <c r="H337" s="28">
        <f t="shared" si="25"/>
        <v>28390.400000000001</v>
      </c>
      <c r="I337" s="28">
        <f t="shared" si="26"/>
        <v>1419.52</v>
      </c>
      <c r="J337" s="28">
        <f t="shared" si="27"/>
        <v>5678.08</v>
      </c>
      <c r="K337" s="28">
        <f t="shared" si="28"/>
        <v>1078.8352</v>
      </c>
      <c r="L337" s="28">
        <f t="shared" si="29"/>
        <v>178519</v>
      </c>
    </row>
    <row r="338" spans="1:12">
      <c r="A338" s="21">
        <v>10.239999999999997</v>
      </c>
      <c r="B338" s="5" t="s">
        <v>356</v>
      </c>
      <c r="C338" s="4" t="s">
        <v>25</v>
      </c>
      <c r="D338" s="7">
        <v>1</v>
      </c>
      <c r="E338" s="39">
        <v>59000</v>
      </c>
      <c r="F338" s="39">
        <v>196569</v>
      </c>
      <c r="G338" s="31">
        <f>AVERAGE(E338:F338)</f>
        <v>127784.5</v>
      </c>
      <c r="H338" s="28">
        <f t="shared" si="25"/>
        <v>25556.9</v>
      </c>
      <c r="I338" s="28">
        <f t="shared" si="26"/>
        <v>1277.845</v>
      </c>
      <c r="J338" s="28">
        <f t="shared" si="27"/>
        <v>5111.38</v>
      </c>
      <c r="K338" s="28">
        <f t="shared" si="28"/>
        <v>971.16219999999998</v>
      </c>
      <c r="L338" s="28">
        <f t="shared" si="29"/>
        <v>160702</v>
      </c>
    </row>
    <row r="339" spans="1:12">
      <c r="A339" s="21">
        <v>10.249999999999996</v>
      </c>
      <c r="B339" s="5" t="s">
        <v>357</v>
      </c>
      <c r="C339" s="4" t="s">
        <v>21</v>
      </c>
      <c r="D339" s="7">
        <v>1</v>
      </c>
      <c r="E339" s="39">
        <v>75000</v>
      </c>
      <c r="F339" s="39">
        <v>54529</v>
      </c>
      <c r="G339" s="31">
        <f>AVERAGE(E339:F339)</f>
        <v>64764.5</v>
      </c>
      <c r="H339" s="28">
        <f t="shared" si="25"/>
        <v>12952.900000000001</v>
      </c>
      <c r="I339" s="28">
        <f t="shared" si="26"/>
        <v>647.64499999999998</v>
      </c>
      <c r="J339" s="28">
        <f t="shared" si="27"/>
        <v>2590.58</v>
      </c>
      <c r="K339" s="28">
        <f t="shared" si="28"/>
        <v>492.21019999999999</v>
      </c>
      <c r="L339" s="28">
        <f t="shared" si="29"/>
        <v>81448</v>
      </c>
    </row>
    <row r="340" spans="1:12">
      <c r="A340" s="21">
        <v>10.259999999999996</v>
      </c>
      <c r="B340" s="5" t="s">
        <v>358</v>
      </c>
      <c r="C340" s="4" t="s">
        <v>25</v>
      </c>
      <c r="D340" s="7">
        <v>1</v>
      </c>
      <c r="E340" s="39">
        <v>810000</v>
      </c>
      <c r="F340" s="39">
        <v>79805</v>
      </c>
      <c r="G340" s="31">
        <f>MIN(E340:F340)</f>
        <v>79805</v>
      </c>
      <c r="H340" s="28">
        <f t="shared" si="25"/>
        <v>15961</v>
      </c>
      <c r="I340" s="28">
        <f t="shared" si="26"/>
        <v>798.05000000000007</v>
      </c>
      <c r="J340" s="28">
        <f t="shared" si="27"/>
        <v>3192.2000000000003</v>
      </c>
      <c r="K340" s="28">
        <f t="shared" si="28"/>
        <v>606.51800000000003</v>
      </c>
      <c r="L340" s="28">
        <f t="shared" si="29"/>
        <v>100363</v>
      </c>
    </row>
    <row r="341" spans="1:12">
      <c r="A341" s="21">
        <v>10.269999999999996</v>
      </c>
      <c r="B341" s="5" t="s">
        <v>359</v>
      </c>
      <c r="C341" s="4" t="s">
        <v>25</v>
      </c>
      <c r="D341" s="7">
        <v>1</v>
      </c>
      <c r="E341" s="39">
        <v>65000</v>
      </c>
      <c r="F341" s="39">
        <v>99144</v>
      </c>
      <c r="G341" s="31">
        <f>MIN(E341:F341)</f>
        <v>65000</v>
      </c>
      <c r="H341" s="28">
        <f t="shared" si="25"/>
        <v>13000</v>
      </c>
      <c r="I341" s="28">
        <f t="shared" si="26"/>
        <v>650</v>
      </c>
      <c r="J341" s="28">
        <f t="shared" si="27"/>
        <v>2600</v>
      </c>
      <c r="K341" s="28">
        <f t="shared" si="28"/>
        <v>494</v>
      </c>
      <c r="L341" s="28">
        <f t="shared" si="29"/>
        <v>81744</v>
      </c>
    </row>
    <row r="342" spans="1:12">
      <c r="A342" s="21">
        <v>10.279999999999996</v>
      </c>
      <c r="B342" s="5" t="s">
        <v>360</v>
      </c>
      <c r="C342" s="4" t="s">
        <v>25</v>
      </c>
      <c r="D342" s="7">
        <v>1</v>
      </c>
      <c r="E342" s="39">
        <v>75000</v>
      </c>
      <c r="F342" s="39">
        <v>48755</v>
      </c>
      <c r="G342" s="31">
        <f>AVERAGE(E342:F342)</f>
        <v>61877.5</v>
      </c>
      <c r="H342" s="28">
        <f t="shared" si="25"/>
        <v>12375.5</v>
      </c>
      <c r="I342" s="28">
        <f t="shared" si="26"/>
        <v>618.77499999999998</v>
      </c>
      <c r="J342" s="28">
        <f t="shared" si="27"/>
        <v>2475.1</v>
      </c>
      <c r="K342" s="28">
        <f t="shared" si="28"/>
        <v>470.26900000000001</v>
      </c>
      <c r="L342" s="28">
        <f t="shared" si="29"/>
        <v>77817</v>
      </c>
    </row>
    <row r="343" spans="1:12" ht="25.5">
      <c r="A343" s="21">
        <v>10.289999999999996</v>
      </c>
      <c r="B343" s="5" t="s">
        <v>361</v>
      </c>
      <c r="C343" s="4" t="s">
        <v>25</v>
      </c>
      <c r="D343" s="7">
        <v>1</v>
      </c>
      <c r="E343" s="39">
        <v>1680000</v>
      </c>
      <c r="F343" s="39">
        <v>74416</v>
      </c>
      <c r="G343" s="31">
        <f>AVERAGE(E343:F343)</f>
        <v>877208</v>
      </c>
      <c r="H343" s="28">
        <f t="shared" si="25"/>
        <v>175441.6</v>
      </c>
      <c r="I343" s="28">
        <f t="shared" si="26"/>
        <v>8772.08</v>
      </c>
      <c r="J343" s="28">
        <f t="shared" si="27"/>
        <v>35088.32</v>
      </c>
      <c r="K343" s="28">
        <f t="shared" si="28"/>
        <v>6666.7808000000005</v>
      </c>
      <c r="L343" s="28">
        <f t="shared" si="29"/>
        <v>1103177</v>
      </c>
    </row>
    <row r="344" spans="1:12">
      <c r="A344" s="21">
        <v>10.299999999999995</v>
      </c>
      <c r="B344" s="5" t="s">
        <v>362</v>
      </c>
      <c r="C344" s="4" t="s">
        <v>25</v>
      </c>
      <c r="D344" s="7">
        <v>1</v>
      </c>
      <c r="E344" s="39">
        <v>1200000</v>
      </c>
      <c r="F344" s="39">
        <v>1667952</v>
      </c>
      <c r="G344" s="31">
        <f>AVERAGE(E344:F344)</f>
        <v>1433976</v>
      </c>
      <c r="H344" s="28">
        <f t="shared" si="25"/>
        <v>286795.2</v>
      </c>
      <c r="I344" s="28">
        <f t="shared" si="26"/>
        <v>14339.76</v>
      </c>
      <c r="J344" s="28">
        <f t="shared" si="27"/>
        <v>57359.040000000001</v>
      </c>
      <c r="K344" s="28">
        <f t="shared" si="28"/>
        <v>10898.2176</v>
      </c>
      <c r="L344" s="28">
        <f t="shared" si="29"/>
        <v>1803368</v>
      </c>
    </row>
    <row r="345" spans="1:12">
      <c r="A345" s="21">
        <v>10.309999999999995</v>
      </c>
      <c r="B345" s="5" t="s">
        <v>363</v>
      </c>
      <c r="C345" s="4" t="s">
        <v>25</v>
      </c>
      <c r="D345" s="7">
        <v>1</v>
      </c>
      <c r="E345" s="39">
        <v>56000</v>
      </c>
      <c r="F345" s="39">
        <v>41407</v>
      </c>
      <c r="G345" s="31">
        <f>AVERAGE(E345:F345)</f>
        <v>48703.5</v>
      </c>
      <c r="H345" s="28">
        <f t="shared" si="25"/>
        <v>9740.7000000000007</v>
      </c>
      <c r="I345" s="28">
        <f t="shared" si="26"/>
        <v>487.03500000000003</v>
      </c>
      <c r="J345" s="28">
        <f t="shared" si="27"/>
        <v>1948.14</v>
      </c>
      <c r="K345" s="28">
        <f t="shared" si="28"/>
        <v>370.14660000000003</v>
      </c>
      <c r="L345" s="28">
        <f t="shared" si="29"/>
        <v>61250</v>
      </c>
    </row>
    <row r="346" spans="1:12">
      <c r="A346" s="21">
        <v>10.319999999999995</v>
      </c>
      <c r="B346" s="5" t="s">
        <v>364</v>
      </c>
      <c r="C346" s="4" t="s">
        <v>25</v>
      </c>
      <c r="D346" s="7">
        <v>1</v>
      </c>
      <c r="E346" s="39">
        <v>65000</v>
      </c>
      <c r="F346" s="39">
        <v>44906</v>
      </c>
      <c r="G346" s="31">
        <f>AVERAGE(E346:F346)</f>
        <v>54953</v>
      </c>
      <c r="H346" s="28">
        <f t="shared" si="25"/>
        <v>10990.6</v>
      </c>
      <c r="I346" s="28">
        <f t="shared" si="26"/>
        <v>549.53</v>
      </c>
      <c r="J346" s="28">
        <f t="shared" si="27"/>
        <v>2198.12</v>
      </c>
      <c r="K346" s="28">
        <f t="shared" si="28"/>
        <v>417.64279999999997</v>
      </c>
      <c r="L346" s="28">
        <f t="shared" si="29"/>
        <v>69109</v>
      </c>
    </row>
    <row r="347" spans="1:12" ht="38.25">
      <c r="A347" s="21">
        <v>10.33</v>
      </c>
      <c r="B347" s="5" t="s">
        <v>365</v>
      </c>
      <c r="C347" s="4" t="s">
        <v>25</v>
      </c>
      <c r="D347" s="7">
        <v>1</v>
      </c>
      <c r="E347" s="39">
        <v>510000</v>
      </c>
      <c r="F347" s="39">
        <v>3324240</v>
      </c>
      <c r="G347" s="31">
        <f>AVERAGE(E347:F347)</f>
        <v>1917120</v>
      </c>
      <c r="H347" s="28">
        <f t="shared" si="25"/>
        <v>383424</v>
      </c>
      <c r="I347" s="28">
        <f t="shared" si="26"/>
        <v>19171.2</v>
      </c>
      <c r="J347" s="28">
        <f t="shared" si="27"/>
        <v>76684.800000000003</v>
      </c>
      <c r="K347" s="28">
        <f t="shared" si="28"/>
        <v>14570.112000000001</v>
      </c>
      <c r="L347" s="28">
        <f t="shared" si="29"/>
        <v>2410970</v>
      </c>
    </row>
    <row r="348" spans="1:12">
      <c r="A348" s="21">
        <v>10.34</v>
      </c>
      <c r="B348" s="5" t="s">
        <v>366</v>
      </c>
      <c r="C348" s="4" t="s">
        <v>25</v>
      </c>
      <c r="D348" s="7">
        <v>1</v>
      </c>
      <c r="E348" s="39">
        <v>145000</v>
      </c>
      <c r="F348" s="39">
        <v>215784</v>
      </c>
      <c r="G348" s="31">
        <f>AVERAGE(E348:F348)</f>
        <v>180392</v>
      </c>
      <c r="H348" s="28">
        <f t="shared" si="25"/>
        <v>36078.400000000001</v>
      </c>
      <c r="I348" s="28">
        <f t="shared" si="26"/>
        <v>1803.92</v>
      </c>
      <c r="J348" s="28">
        <f t="shared" si="27"/>
        <v>7215.68</v>
      </c>
      <c r="K348" s="28">
        <f t="shared" si="28"/>
        <v>1370.9792</v>
      </c>
      <c r="L348" s="28">
        <f t="shared" si="29"/>
        <v>226861</v>
      </c>
    </row>
    <row r="349" spans="1:12" ht="25.5">
      <c r="A349" s="21">
        <v>10.35</v>
      </c>
      <c r="B349" s="5" t="s">
        <v>338</v>
      </c>
      <c r="C349" s="4" t="s">
        <v>25</v>
      </c>
      <c r="D349" s="7">
        <v>1</v>
      </c>
      <c r="E349" s="39">
        <v>245000</v>
      </c>
      <c r="F349" s="39">
        <v>262440</v>
      </c>
      <c r="G349" s="31">
        <f>AVERAGE(E349:F349)</f>
        <v>253720</v>
      </c>
      <c r="H349" s="28">
        <f t="shared" si="25"/>
        <v>50744</v>
      </c>
      <c r="I349" s="28">
        <f t="shared" si="26"/>
        <v>2537.2000000000003</v>
      </c>
      <c r="J349" s="28">
        <f t="shared" si="27"/>
        <v>10148.800000000001</v>
      </c>
      <c r="K349" s="28">
        <f t="shared" si="28"/>
        <v>1928.2720000000002</v>
      </c>
      <c r="L349" s="28">
        <f t="shared" si="29"/>
        <v>319078</v>
      </c>
    </row>
    <row r="350" spans="1:12">
      <c r="A350" s="21">
        <v>10.36</v>
      </c>
      <c r="B350" s="5" t="s">
        <v>367</v>
      </c>
      <c r="C350" s="4" t="s">
        <v>25</v>
      </c>
      <c r="D350" s="7">
        <v>1</v>
      </c>
      <c r="E350" s="39">
        <v>110000</v>
      </c>
      <c r="F350" s="39">
        <v>87480</v>
      </c>
      <c r="G350" s="31">
        <f>AVERAGE(E350:F350)</f>
        <v>98740</v>
      </c>
      <c r="H350" s="28">
        <f t="shared" si="25"/>
        <v>19748</v>
      </c>
      <c r="I350" s="28">
        <f t="shared" si="26"/>
        <v>987.4</v>
      </c>
      <c r="J350" s="28">
        <f t="shared" si="27"/>
        <v>3949.6</v>
      </c>
      <c r="K350" s="28">
        <f t="shared" si="28"/>
        <v>750.42399999999998</v>
      </c>
      <c r="L350" s="28">
        <f t="shared" si="29"/>
        <v>124175</v>
      </c>
    </row>
    <row r="351" spans="1:12" ht="38.25">
      <c r="A351" s="21">
        <v>10.37</v>
      </c>
      <c r="B351" s="5" t="s">
        <v>368</v>
      </c>
      <c r="C351" s="4" t="s">
        <v>25</v>
      </c>
      <c r="D351" s="7">
        <v>1</v>
      </c>
      <c r="E351" s="39">
        <v>452000</v>
      </c>
      <c r="F351" s="39">
        <v>99144</v>
      </c>
      <c r="G351" s="31">
        <f>AVERAGE(E351:F351)</f>
        <v>275572</v>
      </c>
      <c r="H351" s="28">
        <f t="shared" si="25"/>
        <v>55114.400000000001</v>
      </c>
      <c r="I351" s="28">
        <f t="shared" si="26"/>
        <v>2755.7200000000003</v>
      </c>
      <c r="J351" s="28">
        <f t="shared" si="27"/>
        <v>11022.880000000001</v>
      </c>
      <c r="K351" s="28">
        <f t="shared" si="28"/>
        <v>2094.3472000000002</v>
      </c>
      <c r="L351" s="28">
        <f t="shared" si="29"/>
        <v>346559</v>
      </c>
    </row>
    <row r="352" spans="1:12" ht="63.75">
      <c r="A352" s="21">
        <v>10.38</v>
      </c>
      <c r="B352" s="5" t="s">
        <v>369</v>
      </c>
      <c r="C352" s="4" t="s">
        <v>25</v>
      </c>
      <c r="D352" s="7">
        <v>1</v>
      </c>
      <c r="E352" s="39">
        <v>1450000</v>
      </c>
      <c r="F352" s="39">
        <v>2274480</v>
      </c>
      <c r="G352" s="31">
        <f>AVERAGE(E352:F352)</f>
        <v>1862240</v>
      </c>
      <c r="H352" s="28">
        <f t="shared" si="25"/>
        <v>372448</v>
      </c>
      <c r="I352" s="28">
        <f t="shared" si="26"/>
        <v>18622.400000000001</v>
      </c>
      <c r="J352" s="28">
        <f t="shared" si="27"/>
        <v>74489.600000000006</v>
      </c>
      <c r="K352" s="28">
        <f t="shared" si="28"/>
        <v>14153.024000000001</v>
      </c>
      <c r="L352" s="28">
        <f t="shared" si="29"/>
        <v>2341953</v>
      </c>
    </row>
    <row r="353" spans="1:12">
      <c r="A353" s="1">
        <v>11</v>
      </c>
      <c r="B353" s="2" t="s">
        <v>370</v>
      </c>
      <c r="C353" s="3"/>
      <c r="D353" s="19"/>
      <c r="E353" s="20"/>
      <c r="F353" s="20"/>
      <c r="G353" s="37"/>
      <c r="H353" s="20"/>
      <c r="I353" s="20"/>
      <c r="J353" s="20"/>
      <c r="K353" s="20"/>
      <c r="L353" s="20"/>
    </row>
    <row r="354" spans="1:12" ht="25.5">
      <c r="A354" s="21">
        <v>11.01</v>
      </c>
      <c r="B354" s="5" t="s">
        <v>371</v>
      </c>
      <c r="C354" s="4" t="s">
        <v>21</v>
      </c>
      <c r="D354" s="7">
        <v>1</v>
      </c>
      <c r="E354" s="39">
        <v>853000</v>
      </c>
      <c r="F354" s="39">
        <v>1350000</v>
      </c>
      <c r="G354" s="31">
        <f>MIN(E354:F354)</f>
        <v>853000</v>
      </c>
      <c r="H354" s="28">
        <f t="shared" si="25"/>
        <v>170600</v>
      </c>
      <c r="I354" s="28">
        <f t="shared" si="26"/>
        <v>8530</v>
      </c>
      <c r="J354" s="28">
        <f t="shared" si="27"/>
        <v>34120</v>
      </c>
      <c r="K354" s="28">
        <f t="shared" si="28"/>
        <v>6482.8</v>
      </c>
      <c r="L354" s="28">
        <f t="shared" si="29"/>
        <v>1072733</v>
      </c>
    </row>
    <row r="355" spans="1:12" ht="25.5">
      <c r="A355" s="21">
        <v>11.02</v>
      </c>
      <c r="B355" s="5" t="s">
        <v>372</v>
      </c>
      <c r="C355" s="4" t="s">
        <v>21</v>
      </c>
      <c r="D355" s="7">
        <v>1</v>
      </c>
      <c r="E355" s="39">
        <v>710000</v>
      </c>
      <c r="F355" s="39">
        <v>1400000</v>
      </c>
      <c r="G355" s="31">
        <f>MIN(E355:F355)</f>
        <v>710000</v>
      </c>
      <c r="H355" s="29">
        <f t="shared" si="25"/>
        <v>142000</v>
      </c>
      <c r="I355" s="29">
        <f t="shared" si="26"/>
        <v>7100</v>
      </c>
      <c r="J355" s="29">
        <f t="shared" si="27"/>
        <v>28400</v>
      </c>
      <c r="K355" s="29">
        <f t="shared" si="28"/>
        <v>5396</v>
      </c>
      <c r="L355" s="30">
        <f t="shared" si="29"/>
        <v>892896</v>
      </c>
    </row>
    <row r="356" spans="1:12" ht="25.5">
      <c r="A356" s="21">
        <v>11.03</v>
      </c>
      <c r="B356" s="5" t="s">
        <v>373</v>
      </c>
      <c r="C356" s="4" t="s">
        <v>21</v>
      </c>
      <c r="D356" s="7">
        <v>1</v>
      </c>
      <c r="E356" s="39">
        <v>1315000</v>
      </c>
      <c r="F356" s="39">
        <v>1403294</v>
      </c>
      <c r="G356" s="31">
        <f>AVERAGE(E356:F356)</f>
        <v>1359147</v>
      </c>
      <c r="H356" s="29">
        <f t="shared" si="25"/>
        <v>271829.40000000002</v>
      </c>
      <c r="I356" s="29">
        <f t="shared" si="26"/>
        <v>13591.470000000001</v>
      </c>
      <c r="J356" s="29">
        <f t="shared" si="27"/>
        <v>54365.880000000005</v>
      </c>
      <c r="K356" s="29">
        <f t="shared" si="28"/>
        <v>10329.5172</v>
      </c>
      <c r="L356" s="30">
        <f t="shared" si="29"/>
        <v>1709263</v>
      </c>
    </row>
    <row r="357" spans="1:12">
      <c r="A357" s="21">
        <v>11.04</v>
      </c>
      <c r="B357" s="5" t="s">
        <v>374</v>
      </c>
      <c r="C357" s="4" t="s">
        <v>21</v>
      </c>
      <c r="D357" s="7">
        <v>1</v>
      </c>
      <c r="E357" s="39">
        <v>298000</v>
      </c>
      <c r="F357" s="39">
        <v>336274</v>
      </c>
      <c r="G357" s="31">
        <f>AVERAGE(E357:F357)</f>
        <v>317137</v>
      </c>
      <c r="H357" s="29">
        <f t="shared" si="25"/>
        <v>63427.4</v>
      </c>
      <c r="I357" s="29">
        <f t="shared" si="26"/>
        <v>3171.37</v>
      </c>
      <c r="J357" s="29">
        <f t="shared" si="27"/>
        <v>12685.48</v>
      </c>
      <c r="K357" s="29">
        <f t="shared" si="28"/>
        <v>2410.2411999999999</v>
      </c>
      <c r="L357" s="30">
        <f t="shared" si="29"/>
        <v>398831</v>
      </c>
    </row>
    <row r="358" spans="1:12" ht="25.5">
      <c r="A358" s="21">
        <v>11.049999999999999</v>
      </c>
      <c r="B358" s="5" t="s">
        <v>375</v>
      </c>
      <c r="C358" s="4" t="s">
        <v>21</v>
      </c>
      <c r="D358" s="7">
        <v>1</v>
      </c>
      <c r="E358" s="39">
        <v>1350000</v>
      </c>
      <c r="F358" s="39">
        <v>1403294</v>
      </c>
      <c r="G358" s="31">
        <f>AVERAGE(E358:F358)</f>
        <v>1376647</v>
      </c>
      <c r="H358" s="29">
        <f t="shared" si="25"/>
        <v>275329.40000000002</v>
      </c>
      <c r="I358" s="29">
        <f t="shared" si="26"/>
        <v>13766.470000000001</v>
      </c>
      <c r="J358" s="29">
        <f t="shared" si="27"/>
        <v>55065.880000000005</v>
      </c>
      <c r="K358" s="29">
        <f t="shared" si="28"/>
        <v>10462.5172</v>
      </c>
      <c r="L358" s="30">
        <f t="shared" si="29"/>
        <v>1731271</v>
      </c>
    </row>
    <row r="359" spans="1:12" ht="25.5">
      <c r="A359" s="21">
        <v>11.059999999999999</v>
      </c>
      <c r="B359" s="5" t="s">
        <v>376</v>
      </c>
      <c r="C359" s="4" t="s">
        <v>21</v>
      </c>
      <c r="D359" s="7">
        <v>1</v>
      </c>
      <c r="E359" s="39">
        <v>953000</v>
      </c>
      <c r="F359" s="39">
        <v>970020</v>
      </c>
      <c r="G359" s="31">
        <f>AVERAGE(E359:F359)</f>
        <v>961510</v>
      </c>
      <c r="H359" s="29">
        <f t="shared" si="25"/>
        <v>192302</v>
      </c>
      <c r="I359" s="29">
        <f t="shared" si="26"/>
        <v>9615.1</v>
      </c>
      <c r="J359" s="29">
        <f t="shared" si="27"/>
        <v>38460.400000000001</v>
      </c>
      <c r="K359" s="29">
        <f t="shared" si="28"/>
        <v>7307.4760000000006</v>
      </c>
      <c r="L359" s="30">
        <f t="shared" si="29"/>
        <v>1209195</v>
      </c>
    </row>
    <row r="360" spans="1:12" ht="25.5">
      <c r="A360" s="21">
        <v>11.069999999999999</v>
      </c>
      <c r="B360" s="5" t="s">
        <v>377</v>
      </c>
      <c r="C360" s="4" t="s">
        <v>25</v>
      </c>
      <c r="D360" s="7">
        <v>1</v>
      </c>
      <c r="E360" s="39">
        <v>1150000</v>
      </c>
      <c r="F360" s="39">
        <v>1151089</v>
      </c>
      <c r="G360" s="31">
        <f>AVERAGE(E360:F360)</f>
        <v>1150544.5</v>
      </c>
      <c r="H360" s="29">
        <f t="shared" si="25"/>
        <v>230108.90000000002</v>
      </c>
      <c r="I360" s="29">
        <f t="shared" si="26"/>
        <v>11505.445</v>
      </c>
      <c r="J360" s="29">
        <f t="shared" si="27"/>
        <v>46021.78</v>
      </c>
      <c r="K360" s="29">
        <f t="shared" si="28"/>
        <v>8744.1381999999994</v>
      </c>
      <c r="L360" s="30">
        <f t="shared" si="29"/>
        <v>1446925</v>
      </c>
    </row>
    <row r="361" spans="1:12" ht="25.5">
      <c r="A361" s="21">
        <v>11.079999999999998</v>
      </c>
      <c r="B361" s="5" t="s">
        <v>378</v>
      </c>
      <c r="C361" s="4" t="s">
        <v>25</v>
      </c>
      <c r="D361" s="7">
        <v>1</v>
      </c>
      <c r="E361" s="39">
        <v>1150000</v>
      </c>
      <c r="F361" s="39">
        <v>1151089</v>
      </c>
      <c r="G361" s="31">
        <f>AVERAGE(E361:F361)</f>
        <v>1150544.5</v>
      </c>
      <c r="H361" s="29">
        <f t="shared" si="25"/>
        <v>230108.90000000002</v>
      </c>
      <c r="I361" s="29">
        <f t="shared" si="26"/>
        <v>11505.445</v>
      </c>
      <c r="J361" s="29">
        <f t="shared" si="27"/>
        <v>46021.78</v>
      </c>
      <c r="K361" s="29">
        <f t="shared" si="28"/>
        <v>8744.1381999999994</v>
      </c>
      <c r="L361" s="30">
        <f t="shared" si="29"/>
        <v>1446925</v>
      </c>
    </row>
    <row r="362" spans="1:12" ht="25.5">
      <c r="A362" s="21">
        <v>11.089999999999998</v>
      </c>
      <c r="B362" s="5" t="s">
        <v>379</v>
      </c>
      <c r="C362" s="4" t="s">
        <v>25</v>
      </c>
      <c r="D362" s="7">
        <v>1</v>
      </c>
      <c r="E362" s="39">
        <v>350000</v>
      </c>
      <c r="F362" s="39">
        <v>523341</v>
      </c>
      <c r="G362" s="31">
        <f>AVERAGE(E362:F362)</f>
        <v>436670.5</v>
      </c>
      <c r="H362" s="29">
        <f t="shared" si="25"/>
        <v>87334.1</v>
      </c>
      <c r="I362" s="29">
        <f t="shared" si="26"/>
        <v>4366.7049999999999</v>
      </c>
      <c r="J362" s="29">
        <f t="shared" si="27"/>
        <v>17466.82</v>
      </c>
      <c r="K362" s="29">
        <f t="shared" si="28"/>
        <v>3318.6958</v>
      </c>
      <c r="L362" s="30">
        <f t="shared" si="29"/>
        <v>549157</v>
      </c>
    </row>
    <row r="363" spans="1:12" ht="25.5">
      <c r="A363" s="21">
        <v>11.099999999999998</v>
      </c>
      <c r="B363" s="5" t="s">
        <v>380</v>
      </c>
      <c r="C363" s="4" t="s">
        <v>21</v>
      </c>
      <c r="D363" s="7">
        <v>1</v>
      </c>
      <c r="E363" s="39">
        <v>1150000</v>
      </c>
      <c r="F363" s="39">
        <v>1151089</v>
      </c>
      <c r="G363" s="31">
        <f>AVERAGE(E363:F363)</f>
        <v>1150544.5</v>
      </c>
      <c r="H363" s="29">
        <f t="shared" si="25"/>
        <v>230108.90000000002</v>
      </c>
      <c r="I363" s="29">
        <f t="shared" si="26"/>
        <v>11505.445</v>
      </c>
      <c r="J363" s="29">
        <f t="shared" si="27"/>
        <v>46021.78</v>
      </c>
      <c r="K363" s="29">
        <f t="shared" si="28"/>
        <v>8744.1381999999994</v>
      </c>
      <c r="L363" s="30">
        <f t="shared" si="29"/>
        <v>1446925</v>
      </c>
    </row>
    <row r="364" spans="1:12">
      <c r="A364" s="21">
        <v>11.109999999999998</v>
      </c>
      <c r="B364" s="5" t="s">
        <v>381</v>
      </c>
      <c r="C364" s="4" t="s">
        <v>21</v>
      </c>
      <c r="D364" s="7">
        <v>1</v>
      </c>
      <c r="E364" s="39">
        <v>653000</v>
      </c>
      <c r="F364" s="39">
        <v>646681</v>
      </c>
      <c r="G364" s="31">
        <f>AVERAGE(E364:F364)</f>
        <v>649840.5</v>
      </c>
      <c r="H364" s="29">
        <f t="shared" si="25"/>
        <v>129968.1</v>
      </c>
      <c r="I364" s="29">
        <f t="shared" si="26"/>
        <v>6498.4049999999997</v>
      </c>
      <c r="J364" s="29">
        <f t="shared" si="27"/>
        <v>25993.62</v>
      </c>
      <c r="K364" s="29">
        <f t="shared" si="28"/>
        <v>4938.7878000000001</v>
      </c>
      <c r="L364" s="30">
        <f t="shared" si="29"/>
        <v>817239</v>
      </c>
    </row>
    <row r="365" spans="1:12" ht="25.5">
      <c r="A365" s="21">
        <v>11.119999999999997</v>
      </c>
      <c r="B365" s="5" t="s">
        <v>382</v>
      </c>
      <c r="C365" s="4" t="s">
        <v>21</v>
      </c>
      <c r="D365" s="7">
        <v>1</v>
      </c>
      <c r="E365" s="39">
        <v>498000</v>
      </c>
      <c r="F365" s="39">
        <v>452676</v>
      </c>
      <c r="G365" s="31">
        <f>AVERAGE(E365:F365)</f>
        <v>475338</v>
      </c>
      <c r="H365" s="29">
        <f t="shared" si="25"/>
        <v>95067.6</v>
      </c>
      <c r="I365" s="29">
        <f t="shared" si="26"/>
        <v>4753.38</v>
      </c>
      <c r="J365" s="29">
        <f t="shared" si="27"/>
        <v>19013.52</v>
      </c>
      <c r="K365" s="29">
        <f t="shared" si="28"/>
        <v>3612.5688</v>
      </c>
      <c r="L365" s="30">
        <f t="shared" si="29"/>
        <v>597785</v>
      </c>
    </row>
    <row r="366" spans="1:12">
      <c r="A366" s="21">
        <v>11.129999999999997</v>
      </c>
      <c r="B366" s="5" t="s">
        <v>383</v>
      </c>
      <c r="C366" s="4" t="s">
        <v>21</v>
      </c>
      <c r="D366" s="7">
        <v>1</v>
      </c>
      <c r="E366" s="39">
        <v>250000</v>
      </c>
      <c r="F366" s="39">
        <v>232805</v>
      </c>
      <c r="G366" s="31">
        <f>AVERAGE(E366:F366)</f>
        <v>241402.5</v>
      </c>
      <c r="H366" s="29">
        <f t="shared" si="25"/>
        <v>48280.5</v>
      </c>
      <c r="I366" s="29">
        <f t="shared" si="26"/>
        <v>2414.0250000000001</v>
      </c>
      <c r="J366" s="29">
        <f t="shared" si="27"/>
        <v>9656.1</v>
      </c>
      <c r="K366" s="29">
        <f t="shared" si="28"/>
        <v>1834.6590000000001</v>
      </c>
      <c r="L366" s="30">
        <f t="shared" si="29"/>
        <v>303588</v>
      </c>
    </row>
    <row r="367" spans="1:12" ht="25.5">
      <c r="A367" s="21">
        <v>11.139999999999997</v>
      </c>
      <c r="B367" s="5" t="s">
        <v>384</v>
      </c>
      <c r="C367" s="4" t="s">
        <v>21</v>
      </c>
      <c r="D367" s="7">
        <v>1</v>
      </c>
      <c r="E367" s="39">
        <v>897000</v>
      </c>
      <c r="F367" s="39">
        <v>931219</v>
      </c>
      <c r="G367" s="31">
        <f>AVERAGE(E367:F367)</f>
        <v>914109.5</v>
      </c>
      <c r="H367" s="29">
        <f t="shared" si="25"/>
        <v>182821.90000000002</v>
      </c>
      <c r="I367" s="29">
        <f t="shared" si="26"/>
        <v>9141.0949999999993</v>
      </c>
      <c r="J367" s="29">
        <f t="shared" si="27"/>
        <v>36564.379999999997</v>
      </c>
      <c r="K367" s="29">
        <f t="shared" si="28"/>
        <v>6947.2321999999995</v>
      </c>
      <c r="L367" s="30">
        <f t="shared" si="29"/>
        <v>1149584</v>
      </c>
    </row>
    <row r="368" spans="1:12" ht="25.5">
      <c r="A368" s="21">
        <v>11.149999999999997</v>
      </c>
      <c r="B368" s="5" t="s">
        <v>385</v>
      </c>
      <c r="C368" s="4" t="s">
        <v>21</v>
      </c>
      <c r="D368" s="7">
        <v>1</v>
      </c>
      <c r="E368" s="39">
        <v>853000</v>
      </c>
      <c r="F368" s="39">
        <v>1099355</v>
      </c>
      <c r="G368" s="31">
        <f>AVERAGE(E368:F368)</f>
        <v>976177.5</v>
      </c>
      <c r="H368" s="29">
        <f t="shared" si="25"/>
        <v>195235.5</v>
      </c>
      <c r="I368" s="29">
        <f t="shared" si="26"/>
        <v>9761.7749999999996</v>
      </c>
      <c r="J368" s="29">
        <f t="shared" si="27"/>
        <v>39047.1</v>
      </c>
      <c r="K368" s="29">
        <f t="shared" si="28"/>
        <v>7418.9489999999996</v>
      </c>
      <c r="L368" s="30">
        <f t="shared" si="29"/>
        <v>1227641</v>
      </c>
    </row>
    <row r="369" spans="1:12" ht="25.5">
      <c r="A369" s="21">
        <v>11.159999999999997</v>
      </c>
      <c r="B369" s="5" t="s">
        <v>386</v>
      </c>
      <c r="C369" s="4" t="s">
        <v>21</v>
      </c>
      <c r="D369" s="7">
        <v>1</v>
      </c>
      <c r="E369" s="39">
        <v>997000</v>
      </c>
      <c r="F369" s="39">
        <v>879484</v>
      </c>
      <c r="G369" s="31">
        <f>AVERAGE(E369:F369)</f>
        <v>938242</v>
      </c>
      <c r="H369" s="29">
        <f t="shared" si="25"/>
        <v>187648.40000000002</v>
      </c>
      <c r="I369" s="29">
        <f t="shared" si="26"/>
        <v>9382.42</v>
      </c>
      <c r="J369" s="29">
        <f t="shared" si="27"/>
        <v>37529.68</v>
      </c>
      <c r="K369" s="29">
        <f t="shared" si="28"/>
        <v>7130.6392000000005</v>
      </c>
      <c r="L369" s="30">
        <f t="shared" si="29"/>
        <v>1179933</v>
      </c>
    </row>
    <row r="370" spans="1:12" ht="25.5">
      <c r="A370" s="21">
        <v>11.169999999999996</v>
      </c>
      <c r="B370" s="5" t="s">
        <v>387</v>
      </c>
      <c r="C370" s="4" t="s">
        <v>23</v>
      </c>
      <c r="D370" s="7">
        <v>1</v>
      </c>
      <c r="E370" s="39">
        <v>1140000</v>
      </c>
      <c r="F370" s="39">
        <v>2069374</v>
      </c>
      <c r="G370" s="31">
        <f>MIN(E370:F370)</f>
        <v>1140000</v>
      </c>
      <c r="H370" s="29">
        <f t="shared" si="25"/>
        <v>228000</v>
      </c>
      <c r="I370" s="29">
        <f t="shared" si="26"/>
        <v>11400</v>
      </c>
      <c r="J370" s="29">
        <f t="shared" si="27"/>
        <v>45600</v>
      </c>
      <c r="K370" s="29">
        <f t="shared" si="28"/>
        <v>8664</v>
      </c>
      <c r="L370" s="30">
        <f t="shared" si="29"/>
        <v>1433664</v>
      </c>
    </row>
    <row r="371" spans="1:12" ht="25.5">
      <c r="A371" s="21">
        <v>11.179999999999996</v>
      </c>
      <c r="B371" s="5" t="s">
        <v>388</v>
      </c>
      <c r="C371" s="4" t="s">
        <v>21</v>
      </c>
      <c r="D371" s="7">
        <v>1</v>
      </c>
      <c r="E371" s="39">
        <v>196000</v>
      </c>
      <c r="F371" s="39">
        <v>931219</v>
      </c>
      <c r="G371" s="31">
        <f>AVERAGE(E371:F371)</f>
        <v>563609.5</v>
      </c>
      <c r="H371" s="29">
        <f t="shared" si="25"/>
        <v>112721.90000000001</v>
      </c>
      <c r="I371" s="29">
        <f t="shared" si="26"/>
        <v>5636.0950000000003</v>
      </c>
      <c r="J371" s="29">
        <f t="shared" si="27"/>
        <v>22544.38</v>
      </c>
      <c r="K371" s="29">
        <f t="shared" si="28"/>
        <v>4283.4322000000002</v>
      </c>
      <c r="L371" s="30">
        <f t="shared" si="29"/>
        <v>708795</v>
      </c>
    </row>
    <row r="372" spans="1:12" ht="25.5">
      <c r="A372" s="21">
        <v>11.189999999999996</v>
      </c>
      <c r="B372" s="5" t="s">
        <v>389</v>
      </c>
      <c r="C372" s="4" t="s">
        <v>21</v>
      </c>
      <c r="D372" s="7">
        <v>1</v>
      </c>
      <c r="E372" s="39">
        <v>840000</v>
      </c>
      <c r="F372" s="39">
        <v>64669</v>
      </c>
      <c r="G372" s="31">
        <f>AVERAGE(E372:F372)</f>
        <v>452334.5</v>
      </c>
      <c r="H372" s="29">
        <f t="shared" si="25"/>
        <v>90466.900000000009</v>
      </c>
      <c r="I372" s="29">
        <f t="shared" si="26"/>
        <v>4523.3450000000003</v>
      </c>
      <c r="J372" s="29">
        <f t="shared" si="27"/>
        <v>18093.38</v>
      </c>
      <c r="K372" s="29">
        <f t="shared" si="28"/>
        <v>3437.7422000000001</v>
      </c>
      <c r="L372" s="30">
        <f t="shared" si="29"/>
        <v>568856</v>
      </c>
    </row>
    <row r="373" spans="1:12" ht="25.5">
      <c r="A373" s="21">
        <v>11.199999999999996</v>
      </c>
      <c r="B373" s="5" t="s">
        <v>390</v>
      </c>
      <c r="C373" s="4" t="s">
        <v>21</v>
      </c>
      <c r="D373" s="7">
        <v>1</v>
      </c>
      <c r="E373" s="39">
        <v>810000</v>
      </c>
      <c r="F373" s="39">
        <v>1099355</v>
      </c>
      <c r="G373" s="31">
        <f>AVERAGE(E373:F373)</f>
        <v>954677.5</v>
      </c>
      <c r="H373" s="29">
        <f t="shared" si="25"/>
        <v>190935.5</v>
      </c>
      <c r="I373" s="29">
        <f t="shared" si="26"/>
        <v>9546.7749999999996</v>
      </c>
      <c r="J373" s="29">
        <f t="shared" si="27"/>
        <v>38187.1</v>
      </c>
      <c r="K373" s="29">
        <f t="shared" si="28"/>
        <v>7255.549</v>
      </c>
      <c r="L373" s="30">
        <f t="shared" si="29"/>
        <v>1200602</v>
      </c>
    </row>
    <row r="374" spans="1:12" ht="25.5">
      <c r="A374" s="21">
        <v>11.209999999999996</v>
      </c>
      <c r="B374" s="5" t="s">
        <v>391</v>
      </c>
      <c r="C374" s="4" t="s">
        <v>25</v>
      </c>
      <c r="D374" s="7">
        <v>1</v>
      </c>
      <c r="E374" s="39">
        <v>450000</v>
      </c>
      <c r="F374" s="39">
        <v>77602</v>
      </c>
      <c r="G374" s="31">
        <f>AVERAGE(E374:F374)</f>
        <v>263801</v>
      </c>
      <c r="H374" s="29">
        <f t="shared" si="25"/>
        <v>52760.200000000004</v>
      </c>
      <c r="I374" s="29">
        <f t="shared" si="26"/>
        <v>2638.01</v>
      </c>
      <c r="J374" s="29">
        <f t="shared" si="27"/>
        <v>10552.04</v>
      </c>
      <c r="K374" s="29">
        <f t="shared" si="28"/>
        <v>2004.8876000000002</v>
      </c>
      <c r="L374" s="30">
        <f t="shared" si="29"/>
        <v>331756</v>
      </c>
    </row>
    <row r="375" spans="1:12">
      <c r="A375" s="1">
        <v>12</v>
      </c>
      <c r="B375" s="2" t="s">
        <v>392</v>
      </c>
      <c r="C375" s="3"/>
      <c r="D375" s="19"/>
      <c r="E375" s="20"/>
      <c r="F375" s="20"/>
      <c r="G375" s="37"/>
      <c r="H375" s="20"/>
      <c r="I375" s="20"/>
      <c r="J375" s="20"/>
      <c r="K375" s="20"/>
      <c r="L375" s="20"/>
    </row>
    <row r="376" spans="1:12">
      <c r="A376" s="21">
        <v>12.01</v>
      </c>
      <c r="B376" s="5" t="s">
        <v>393</v>
      </c>
      <c r="C376" s="6" t="s">
        <v>21</v>
      </c>
      <c r="D376" s="7">
        <v>1</v>
      </c>
      <c r="E376" s="39">
        <v>12000</v>
      </c>
      <c r="F376" s="39">
        <v>25800</v>
      </c>
      <c r="G376" s="31">
        <f>AVERAGE(E376:F376)</f>
        <v>18900</v>
      </c>
      <c r="H376" s="28">
        <f t="shared" si="25"/>
        <v>3780</v>
      </c>
      <c r="I376" s="28">
        <f t="shared" si="26"/>
        <v>189</v>
      </c>
      <c r="J376" s="28">
        <f t="shared" si="27"/>
        <v>756</v>
      </c>
      <c r="K376" s="28">
        <f t="shared" si="28"/>
        <v>143.64000000000001</v>
      </c>
      <c r="L376" s="28">
        <f t="shared" si="29"/>
        <v>23769</v>
      </c>
    </row>
    <row r="377" spans="1:12">
      <c r="A377" s="21">
        <v>12.02</v>
      </c>
      <c r="B377" s="5" t="s">
        <v>394</v>
      </c>
      <c r="C377" s="6" t="s">
        <v>21</v>
      </c>
      <c r="D377" s="7">
        <v>1</v>
      </c>
      <c r="E377" s="39">
        <v>15000</v>
      </c>
      <c r="F377" s="39">
        <v>28500</v>
      </c>
      <c r="G377" s="31">
        <f>AVERAGE(E377:F377)</f>
        <v>21750</v>
      </c>
      <c r="H377" s="28">
        <f t="shared" si="25"/>
        <v>4350</v>
      </c>
      <c r="I377" s="28">
        <f t="shared" si="26"/>
        <v>217.5</v>
      </c>
      <c r="J377" s="28">
        <f t="shared" si="27"/>
        <v>870</v>
      </c>
      <c r="K377" s="28">
        <f t="shared" si="28"/>
        <v>165.3</v>
      </c>
      <c r="L377" s="28">
        <f t="shared" si="29"/>
        <v>27353</v>
      </c>
    </row>
    <row r="378" spans="1:12" ht="38.25">
      <c r="A378" s="21">
        <v>12.03</v>
      </c>
      <c r="B378" s="5" t="s">
        <v>395</v>
      </c>
      <c r="C378" s="6" t="s">
        <v>21</v>
      </c>
      <c r="D378" s="7">
        <v>1</v>
      </c>
      <c r="E378" s="39">
        <v>33000</v>
      </c>
      <c r="F378" s="39">
        <v>33286</v>
      </c>
      <c r="G378" s="31">
        <f>AVERAGE(E378:F378)</f>
        <v>33143</v>
      </c>
      <c r="H378" s="28">
        <f t="shared" si="25"/>
        <v>6628.6</v>
      </c>
      <c r="I378" s="28">
        <f t="shared" si="26"/>
        <v>331.43</v>
      </c>
      <c r="J378" s="28">
        <f t="shared" si="27"/>
        <v>1325.72</v>
      </c>
      <c r="K378" s="28">
        <f t="shared" si="28"/>
        <v>251.88680000000002</v>
      </c>
      <c r="L378" s="28">
        <f t="shared" si="29"/>
        <v>41681</v>
      </c>
    </row>
    <row r="379" spans="1:12">
      <c r="A379" s="21">
        <v>12.04</v>
      </c>
      <c r="B379" s="5" t="s">
        <v>223</v>
      </c>
      <c r="C379" s="6" t="s">
        <v>23</v>
      </c>
      <c r="D379" s="7">
        <v>1</v>
      </c>
      <c r="E379" s="39">
        <v>22000</v>
      </c>
      <c r="F379" s="39">
        <v>19972</v>
      </c>
      <c r="G379" s="31">
        <f>AVERAGE(E379:F379)</f>
        <v>20986</v>
      </c>
      <c r="H379" s="28">
        <f t="shared" si="25"/>
        <v>4197.2</v>
      </c>
      <c r="I379" s="28">
        <f t="shared" si="26"/>
        <v>209.86</v>
      </c>
      <c r="J379" s="28">
        <f t="shared" si="27"/>
        <v>839.44</v>
      </c>
      <c r="K379" s="28">
        <f t="shared" si="28"/>
        <v>159.49360000000001</v>
      </c>
      <c r="L379" s="28">
        <f t="shared" si="29"/>
        <v>26392</v>
      </c>
    </row>
    <row r="380" spans="1:12">
      <c r="A380" s="21">
        <v>12.049999999999999</v>
      </c>
      <c r="B380" s="5" t="s">
        <v>396</v>
      </c>
      <c r="C380" s="6" t="s">
        <v>25</v>
      </c>
      <c r="D380" s="7">
        <v>1</v>
      </c>
      <c r="E380" s="39">
        <v>75000</v>
      </c>
      <c r="F380" s="39">
        <v>73227</v>
      </c>
      <c r="G380" s="31">
        <f>AVERAGE(E380:F380)</f>
        <v>74113.5</v>
      </c>
      <c r="H380" s="28">
        <f t="shared" si="25"/>
        <v>14822.7</v>
      </c>
      <c r="I380" s="28">
        <f t="shared" si="26"/>
        <v>741.13499999999999</v>
      </c>
      <c r="J380" s="28">
        <f t="shared" si="27"/>
        <v>2964.54</v>
      </c>
      <c r="K380" s="28">
        <f t="shared" si="28"/>
        <v>563.26260000000002</v>
      </c>
      <c r="L380" s="28">
        <f t="shared" si="29"/>
        <v>93205</v>
      </c>
    </row>
    <row r="381" spans="1:12" ht="38.25">
      <c r="A381" s="21">
        <v>12.059999999999999</v>
      </c>
      <c r="B381" s="5" t="s">
        <v>397</v>
      </c>
      <c r="C381" s="6" t="s">
        <v>21</v>
      </c>
      <c r="D381" s="7">
        <v>1</v>
      </c>
      <c r="E381" s="39">
        <v>45000</v>
      </c>
      <c r="F381" s="39">
        <v>46600</v>
      </c>
      <c r="G381" s="31">
        <f>AVERAGE(E381:F381)</f>
        <v>45800</v>
      </c>
      <c r="H381" s="28">
        <f t="shared" si="25"/>
        <v>9160</v>
      </c>
      <c r="I381" s="28">
        <f t="shared" si="26"/>
        <v>458</v>
      </c>
      <c r="J381" s="28">
        <f t="shared" si="27"/>
        <v>1832</v>
      </c>
      <c r="K381" s="28">
        <f t="shared" si="28"/>
        <v>348.08</v>
      </c>
      <c r="L381" s="28">
        <f t="shared" si="29"/>
        <v>57598</v>
      </c>
    </row>
    <row r="382" spans="1:12" ht="38.25">
      <c r="A382" s="21">
        <v>12.069999999999999</v>
      </c>
      <c r="B382" s="5" t="s">
        <v>398</v>
      </c>
      <c r="C382" s="6" t="s">
        <v>21</v>
      </c>
      <c r="D382" s="7">
        <v>1</v>
      </c>
      <c r="E382" s="39">
        <v>45000</v>
      </c>
      <c r="F382" s="39">
        <v>46600</v>
      </c>
      <c r="G382" s="31">
        <f>AVERAGE(E382:F382)</f>
        <v>45800</v>
      </c>
      <c r="H382" s="28">
        <f t="shared" si="25"/>
        <v>9160</v>
      </c>
      <c r="I382" s="28">
        <f t="shared" si="26"/>
        <v>458</v>
      </c>
      <c r="J382" s="28">
        <f t="shared" si="27"/>
        <v>1832</v>
      </c>
      <c r="K382" s="28">
        <f t="shared" si="28"/>
        <v>348.08</v>
      </c>
      <c r="L382" s="28">
        <f t="shared" si="29"/>
        <v>57598</v>
      </c>
    </row>
    <row r="383" spans="1:12" ht="25.5">
      <c r="A383" s="21">
        <v>12.079999999999998</v>
      </c>
      <c r="B383" s="5" t="s">
        <v>399</v>
      </c>
      <c r="C383" s="6" t="s">
        <v>21</v>
      </c>
      <c r="D383" s="7">
        <v>1</v>
      </c>
      <c r="E383" s="39">
        <v>28000</v>
      </c>
      <c r="F383" s="39">
        <v>25298</v>
      </c>
      <c r="G383" s="31">
        <f>AVERAGE(E383:F383)</f>
        <v>26649</v>
      </c>
      <c r="H383" s="28">
        <f t="shared" si="25"/>
        <v>5329.8</v>
      </c>
      <c r="I383" s="28">
        <f t="shared" si="26"/>
        <v>266.49</v>
      </c>
      <c r="J383" s="28">
        <f t="shared" si="27"/>
        <v>1065.96</v>
      </c>
      <c r="K383" s="28">
        <f t="shared" si="28"/>
        <v>202.5324</v>
      </c>
      <c r="L383" s="28">
        <f t="shared" si="29"/>
        <v>33514</v>
      </c>
    </row>
    <row r="384" spans="1:12">
      <c r="A384" s="21">
        <v>12.089999999999998</v>
      </c>
      <c r="B384" s="5" t="s">
        <v>400</v>
      </c>
      <c r="C384" s="6" t="s">
        <v>21</v>
      </c>
      <c r="D384" s="7">
        <v>1</v>
      </c>
      <c r="E384" s="39">
        <v>15000</v>
      </c>
      <c r="F384" s="39">
        <v>11419</v>
      </c>
      <c r="G384" s="31">
        <f>AVERAGE(E384:F384)</f>
        <v>13209.5</v>
      </c>
      <c r="H384" s="28">
        <f t="shared" si="25"/>
        <v>2641.9</v>
      </c>
      <c r="I384" s="28">
        <f t="shared" si="26"/>
        <v>132.095</v>
      </c>
      <c r="J384" s="28">
        <f t="shared" si="27"/>
        <v>528.38</v>
      </c>
      <c r="K384" s="28">
        <f t="shared" si="28"/>
        <v>100.3922</v>
      </c>
      <c r="L384" s="28">
        <f t="shared" si="29"/>
        <v>16612</v>
      </c>
    </row>
    <row r="385" spans="1:12">
      <c r="A385" s="21">
        <v>12.099999999999998</v>
      </c>
      <c r="B385" s="5" t="s">
        <v>401</v>
      </c>
      <c r="C385" s="6" t="s">
        <v>25</v>
      </c>
      <c r="D385" s="7">
        <v>1</v>
      </c>
      <c r="E385" s="39">
        <v>323000</v>
      </c>
      <c r="F385" s="39">
        <v>331024</v>
      </c>
      <c r="G385" s="31">
        <f>AVERAGE(E385:F385)</f>
        <v>327012</v>
      </c>
      <c r="H385" s="28">
        <f t="shared" si="25"/>
        <v>65402.400000000001</v>
      </c>
      <c r="I385" s="28">
        <f t="shared" si="26"/>
        <v>3270.12</v>
      </c>
      <c r="J385" s="28">
        <f t="shared" si="27"/>
        <v>13080.48</v>
      </c>
      <c r="K385" s="28">
        <f t="shared" si="28"/>
        <v>2485.2912000000001</v>
      </c>
      <c r="L385" s="28">
        <f t="shared" si="29"/>
        <v>411250</v>
      </c>
    </row>
    <row r="386" spans="1:12">
      <c r="A386" s="1">
        <v>13</v>
      </c>
      <c r="B386" s="2" t="s">
        <v>402</v>
      </c>
      <c r="C386" s="3"/>
      <c r="D386" s="19"/>
      <c r="E386" s="20"/>
      <c r="F386" s="20"/>
      <c r="G386" s="37"/>
      <c r="H386" s="20"/>
      <c r="I386" s="20"/>
      <c r="J386" s="20"/>
      <c r="K386" s="20"/>
      <c r="L386" s="20"/>
    </row>
    <row r="387" spans="1:12">
      <c r="A387" s="21">
        <v>13.01</v>
      </c>
      <c r="B387" s="5" t="s">
        <v>403</v>
      </c>
      <c r="C387" s="6" t="s">
        <v>21</v>
      </c>
      <c r="D387" s="7">
        <v>1</v>
      </c>
      <c r="E387" s="39">
        <v>28000</v>
      </c>
      <c r="F387" s="39">
        <v>26362</v>
      </c>
      <c r="G387" s="31">
        <f>AVERAGE(E387:F387)</f>
        <v>27181</v>
      </c>
      <c r="H387" s="9">
        <f t="shared" si="25"/>
        <v>5436.2000000000007</v>
      </c>
      <c r="I387" s="9">
        <f t="shared" si="26"/>
        <v>271.81</v>
      </c>
      <c r="J387" s="9">
        <f t="shared" si="27"/>
        <v>1087.24</v>
      </c>
      <c r="K387" s="9">
        <f t="shared" si="28"/>
        <v>206.57560000000001</v>
      </c>
      <c r="L387" s="13">
        <f t="shared" si="29"/>
        <v>34183</v>
      </c>
    </row>
    <row r="388" spans="1:12">
      <c r="A388" s="21">
        <v>13.02</v>
      </c>
      <c r="B388" s="5" t="s">
        <v>404</v>
      </c>
      <c r="C388" s="6" t="s">
        <v>23</v>
      </c>
      <c r="D388" s="7">
        <v>1</v>
      </c>
      <c r="E388" s="39">
        <v>29000</v>
      </c>
      <c r="F388" s="39">
        <v>19980</v>
      </c>
      <c r="G388" s="31">
        <f>AVERAGE(E388:F388)</f>
        <v>24490</v>
      </c>
      <c r="H388" s="9">
        <f t="shared" si="25"/>
        <v>4898</v>
      </c>
      <c r="I388" s="9">
        <f t="shared" si="26"/>
        <v>244.9</v>
      </c>
      <c r="J388" s="9">
        <f t="shared" si="27"/>
        <v>979.6</v>
      </c>
      <c r="K388" s="9">
        <f t="shared" si="28"/>
        <v>186.124</v>
      </c>
      <c r="L388" s="13">
        <f t="shared" si="29"/>
        <v>30799</v>
      </c>
    </row>
    <row r="389" spans="1:12">
      <c r="A389" s="21">
        <v>13.03</v>
      </c>
      <c r="B389" s="5" t="s">
        <v>405</v>
      </c>
      <c r="C389" s="6" t="s">
        <v>25</v>
      </c>
      <c r="D389" s="7">
        <v>1</v>
      </c>
      <c r="E389" s="39">
        <v>55000</v>
      </c>
      <c r="F389" s="39">
        <v>30756</v>
      </c>
      <c r="G389" s="31">
        <f>AVERAGE(E389:F389)</f>
        <v>42878</v>
      </c>
      <c r="H389" s="9">
        <f t="shared" si="25"/>
        <v>8575.6</v>
      </c>
      <c r="I389" s="9">
        <f t="shared" si="26"/>
        <v>428.78000000000003</v>
      </c>
      <c r="J389" s="9">
        <f t="shared" si="27"/>
        <v>1715.1200000000001</v>
      </c>
      <c r="K389" s="9">
        <f t="shared" si="28"/>
        <v>325.87280000000004</v>
      </c>
      <c r="L389" s="13">
        <f t="shared" si="29"/>
        <v>53923</v>
      </c>
    </row>
    <row r="390" spans="1:12">
      <c r="A390" s="21">
        <v>13.04</v>
      </c>
      <c r="B390" s="5" t="s">
        <v>406</v>
      </c>
      <c r="C390" s="6" t="s">
        <v>21</v>
      </c>
      <c r="D390" s="7">
        <v>1</v>
      </c>
      <c r="E390" s="39">
        <v>53000</v>
      </c>
      <c r="F390" s="39">
        <v>56489</v>
      </c>
      <c r="G390" s="31">
        <f>AVERAGE(E390:F390)</f>
        <v>54744.5</v>
      </c>
      <c r="H390" s="9">
        <f t="shared" si="25"/>
        <v>10948.900000000001</v>
      </c>
      <c r="I390" s="9">
        <f t="shared" si="26"/>
        <v>547.44500000000005</v>
      </c>
      <c r="J390" s="9">
        <f t="shared" si="27"/>
        <v>2189.7800000000002</v>
      </c>
      <c r="K390" s="9">
        <f t="shared" si="28"/>
        <v>416.05820000000006</v>
      </c>
      <c r="L390" s="13">
        <f t="shared" si="29"/>
        <v>68847</v>
      </c>
    </row>
    <row r="391" spans="1:12" ht="15.75" customHeight="1">
      <c r="A391" s="21">
        <v>13.049999999999999</v>
      </c>
      <c r="B391" s="5" t="s">
        <v>407</v>
      </c>
      <c r="C391" s="6" t="s">
        <v>21</v>
      </c>
      <c r="D391" s="7">
        <v>1</v>
      </c>
      <c r="E391" s="39">
        <v>55000</v>
      </c>
      <c r="F391" s="39">
        <v>44564</v>
      </c>
      <c r="G391" s="31">
        <f>AVERAGE(E391:F391)</f>
        <v>49782</v>
      </c>
      <c r="H391" s="9">
        <f t="shared" si="25"/>
        <v>9956.4000000000015</v>
      </c>
      <c r="I391" s="9">
        <f t="shared" si="26"/>
        <v>497.82</v>
      </c>
      <c r="J391" s="9">
        <f t="shared" si="27"/>
        <v>1991.28</v>
      </c>
      <c r="K391" s="9">
        <f t="shared" si="28"/>
        <v>378.34320000000002</v>
      </c>
      <c r="L391" s="13">
        <f t="shared" si="29"/>
        <v>62606</v>
      </c>
    </row>
    <row r="392" spans="1:12">
      <c r="A392" s="21">
        <v>13.059999999999999</v>
      </c>
      <c r="B392" s="5" t="s">
        <v>408</v>
      </c>
      <c r="C392" s="6" t="s">
        <v>25</v>
      </c>
      <c r="D392" s="7">
        <v>1</v>
      </c>
      <c r="E392" s="39">
        <v>45000</v>
      </c>
      <c r="F392" s="39">
        <v>45932</v>
      </c>
      <c r="G392" s="31">
        <f>AVERAGE(E392:F392)</f>
        <v>45466</v>
      </c>
      <c r="H392" s="9">
        <f t="shared" si="25"/>
        <v>9093.2000000000007</v>
      </c>
      <c r="I392" s="9">
        <f t="shared" si="26"/>
        <v>454.66</v>
      </c>
      <c r="J392" s="9">
        <f t="shared" si="27"/>
        <v>1818.64</v>
      </c>
      <c r="K392" s="9">
        <f t="shared" si="28"/>
        <v>345.54160000000002</v>
      </c>
      <c r="L392" s="13">
        <f t="shared" si="29"/>
        <v>57178</v>
      </c>
    </row>
    <row r="393" spans="1:12">
      <c r="A393" s="21">
        <v>13.069999999999999</v>
      </c>
      <c r="B393" s="5" t="s">
        <v>409</v>
      </c>
      <c r="C393" s="6" t="s">
        <v>25</v>
      </c>
      <c r="D393" s="7">
        <v>1</v>
      </c>
      <c r="E393" s="39">
        <v>380000</v>
      </c>
      <c r="F393" s="39">
        <v>91800</v>
      </c>
      <c r="G393" s="31">
        <f>MIN(E393:F393)</f>
        <v>91800</v>
      </c>
      <c r="H393" s="9">
        <f t="shared" si="25"/>
        <v>18360</v>
      </c>
      <c r="I393" s="9">
        <f t="shared" si="26"/>
        <v>918</v>
      </c>
      <c r="J393" s="9">
        <f t="shared" si="27"/>
        <v>3672</v>
      </c>
      <c r="K393" s="9">
        <f t="shared" si="28"/>
        <v>697.68000000000006</v>
      </c>
      <c r="L393" s="13">
        <f t="shared" si="29"/>
        <v>115448</v>
      </c>
    </row>
    <row r="394" spans="1:12">
      <c r="A394" s="21">
        <v>13.079999999999998</v>
      </c>
      <c r="B394" s="5" t="s">
        <v>410</v>
      </c>
      <c r="C394" s="6" t="s">
        <v>23</v>
      </c>
      <c r="D394" s="7">
        <v>1</v>
      </c>
      <c r="E394" s="39">
        <v>156000</v>
      </c>
      <c r="F394" s="39">
        <v>366179</v>
      </c>
      <c r="G394" s="31">
        <f>AVERAGE(E394:F394)</f>
        <v>261089.5</v>
      </c>
      <c r="H394" s="9">
        <f t="shared" si="25"/>
        <v>52217.9</v>
      </c>
      <c r="I394" s="9">
        <f t="shared" si="26"/>
        <v>2610.895</v>
      </c>
      <c r="J394" s="9">
        <f t="shared" si="27"/>
        <v>10443.58</v>
      </c>
      <c r="K394" s="9">
        <f t="shared" si="28"/>
        <v>1984.2801999999999</v>
      </c>
      <c r="L394" s="13">
        <f t="shared" si="29"/>
        <v>328346</v>
      </c>
    </row>
    <row r="395" spans="1:12">
      <c r="A395" s="21">
        <v>13.089999999999998</v>
      </c>
      <c r="B395" s="5" t="s">
        <v>411</v>
      </c>
      <c r="C395" s="6" t="s">
        <v>23</v>
      </c>
      <c r="D395" s="7">
        <v>1</v>
      </c>
      <c r="E395" s="39">
        <v>85000</v>
      </c>
      <c r="F395" s="39">
        <v>173222</v>
      </c>
      <c r="G395" s="31">
        <f>AVERAGE(E395:F395)</f>
        <v>129111</v>
      </c>
      <c r="H395" s="9">
        <f>+G395*$H$8</f>
        <v>25822.2</v>
      </c>
      <c r="I395" s="9">
        <f>+G395*$I$8</f>
        <v>1291.1100000000001</v>
      </c>
      <c r="J395" s="9">
        <f>+G395*$J$8</f>
        <v>5164.4400000000005</v>
      </c>
      <c r="K395" s="9">
        <f>+J395*$K$8</f>
        <v>981.24360000000013</v>
      </c>
      <c r="L395" s="13">
        <f t="shared" ref="L395:L415" si="30">ROUND(SUM(G395:K395),0.1)</f>
        <v>162370</v>
      </c>
    </row>
    <row r="396" spans="1:12">
      <c r="A396" s="21">
        <v>13.099999999999998</v>
      </c>
      <c r="B396" s="5" t="s">
        <v>412</v>
      </c>
      <c r="C396" s="6" t="s">
        <v>21</v>
      </c>
      <c r="D396" s="7">
        <v>1</v>
      </c>
      <c r="E396" s="39">
        <v>253000</v>
      </c>
      <c r="F396" s="39">
        <v>76576</v>
      </c>
      <c r="G396" s="31">
        <f>AVERAGE(E396:F396)</f>
        <v>164788</v>
      </c>
      <c r="H396" s="9">
        <f>+G396*$H$8</f>
        <v>32957.599999999999</v>
      </c>
      <c r="I396" s="9">
        <f>+G396*$I$8</f>
        <v>1647.88</v>
      </c>
      <c r="J396" s="9">
        <f>+G396*$J$8</f>
        <v>6591.52</v>
      </c>
      <c r="K396" s="9">
        <f>+J396*$K$8</f>
        <v>1252.3888000000002</v>
      </c>
      <c r="L396" s="13">
        <f t="shared" si="30"/>
        <v>207237</v>
      </c>
    </row>
    <row r="397" spans="1:12">
      <c r="A397" s="21">
        <v>13.109999999999998</v>
      </c>
      <c r="B397" s="5" t="s">
        <v>413</v>
      </c>
      <c r="C397" s="6" t="s">
        <v>21</v>
      </c>
      <c r="D397" s="7">
        <v>1</v>
      </c>
      <c r="E397" s="39">
        <v>67000</v>
      </c>
      <c r="F397" s="39">
        <v>237875</v>
      </c>
      <c r="G397" s="31">
        <f>AVERAGE(E397:F397)</f>
        <v>152437.5</v>
      </c>
      <c r="H397" s="9">
        <f>+G397*$H$8</f>
        <v>30487.5</v>
      </c>
      <c r="I397" s="9">
        <f>+G397*$I$8</f>
        <v>1524.375</v>
      </c>
      <c r="J397" s="9">
        <f>+G397*$J$8</f>
        <v>6097.5</v>
      </c>
      <c r="K397" s="9">
        <f>+J397*$K$8</f>
        <v>1158.5250000000001</v>
      </c>
      <c r="L397" s="13">
        <f t="shared" si="30"/>
        <v>191705</v>
      </c>
    </row>
    <row r="398" spans="1:12">
      <c r="A398" s="21">
        <v>13.119999999999997</v>
      </c>
      <c r="B398" s="5" t="s">
        <v>414</v>
      </c>
      <c r="C398" s="6" t="s">
        <v>25</v>
      </c>
      <c r="D398" s="7">
        <v>1</v>
      </c>
      <c r="E398" s="39">
        <v>423000</v>
      </c>
      <c r="F398" s="39">
        <v>67410</v>
      </c>
      <c r="G398" s="31">
        <f>AVERAGE(E398:F398)</f>
        <v>245205</v>
      </c>
      <c r="H398" s="9">
        <f>+G398*$H$8</f>
        <v>49041</v>
      </c>
      <c r="I398" s="9">
        <f>+G398*$I$8</f>
        <v>2452.0500000000002</v>
      </c>
      <c r="J398" s="9">
        <f>+G398*$J$8</f>
        <v>9808.2000000000007</v>
      </c>
      <c r="K398" s="9">
        <f>+J398*$K$8</f>
        <v>1863.5580000000002</v>
      </c>
      <c r="L398" s="13">
        <f t="shared" si="30"/>
        <v>308370</v>
      </c>
    </row>
    <row r="399" spans="1:12">
      <c r="A399" s="21">
        <v>13.129999999999997</v>
      </c>
      <c r="B399" s="5" t="s">
        <v>415</v>
      </c>
      <c r="C399" s="6" t="s">
        <v>23</v>
      </c>
      <c r="D399" s="7">
        <v>1</v>
      </c>
      <c r="E399" s="39">
        <v>949000</v>
      </c>
      <c r="F399" s="39">
        <v>477963</v>
      </c>
      <c r="G399" s="31">
        <f>AVERAGE(E399:F399)</f>
        <v>713481.5</v>
      </c>
      <c r="H399" s="9">
        <f>+G399*$H$8</f>
        <v>142696.30000000002</v>
      </c>
      <c r="I399" s="9">
        <f>+G399*$I$8</f>
        <v>7134.8150000000005</v>
      </c>
      <c r="J399" s="9">
        <f>+G399*$J$8</f>
        <v>28539.260000000002</v>
      </c>
      <c r="K399" s="9">
        <f>+J399*$K$8</f>
        <v>5422.4594000000006</v>
      </c>
      <c r="L399" s="13">
        <f t="shared" si="30"/>
        <v>897274</v>
      </c>
    </row>
    <row r="400" spans="1:12">
      <c r="A400" s="21">
        <v>13.139999999999997</v>
      </c>
      <c r="B400" s="5" t="s">
        <v>416</v>
      </c>
      <c r="C400" s="6" t="s">
        <v>417</v>
      </c>
      <c r="D400" s="7">
        <v>1</v>
      </c>
      <c r="E400" s="39">
        <v>18000</v>
      </c>
      <c r="F400" s="39">
        <v>19980</v>
      </c>
      <c r="G400" s="31">
        <f>AVERAGE(E400:F400)</f>
        <v>18990</v>
      </c>
      <c r="H400" s="9">
        <f>+G400*$H$8</f>
        <v>3798</v>
      </c>
      <c r="I400" s="9">
        <f>+G400*$I$8</f>
        <v>189.9</v>
      </c>
      <c r="J400" s="9">
        <f>+G400*$J$8</f>
        <v>759.6</v>
      </c>
      <c r="K400" s="9">
        <f>+J400*$K$8</f>
        <v>144.32400000000001</v>
      </c>
      <c r="L400" s="13">
        <f t="shared" si="30"/>
        <v>23882</v>
      </c>
    </row>
    <row r="401" spans="1:12">
      <c r="A401" s="21">
        <v>13.149999999999997</v>
      </c>
      <c r="B401" s="5" t="s">
        <v>418</v>
      </c>
      <c r="C401" s="6" t="s">
        <v>21</v>
      </c>
      <c r="D401" s="7">
        <v>1</v>
      </c>
      <c r="E401" s="39">
        <v>38000</v>
      </c>
      <c r="F401" s="39">
        <v>15880</v>
      </c>
      <c r="G401" s="31">
        <f>AVERAGE(E401:F401)</f>
        <v>26940</v>
      </c>
      <c r="H401" s="9">
        <f>+G401*$H$8</f>
        <v>5388</v>
      </c>
      <c r="I401" s="9">
        <f>+G401*$I$8</f>
        <v>269.39999999999998</v>
      </c>
      <c r="J401" s="9">
        <f>+G401*$J$8</f>
        <v>1077.5999999999999</v>
      </c>
      <c r="K401" s="9">
        <f>+J401*$K$8</f>
        <v>204.74399999999997</v>
      </c>
      <c r="L401" s="13">
        <f t="shared" si="30"/>
        <v>33880</v>
      </c>
    </row>
    <row r="402" spans="1:12">
      <c r="A402" s="21">
        <v>13.159999999999997</v>
      </c>
      <c r="B402" s="5" t="s">
        <v>419</v>
      </c>
      <c r="C402" s="6" t="s">
        <v>23</v>
      </c>
      <c r="D402" s="7">
        <v>1</v>
      </c>
      <c r="E402" s="39">
        <v>18000</v>
      </c>
      <c r="F402" s="39">
        <v>36763</v>
      </c>
      <c r="G402" s="31">
        <f>AVERAGE(E402:F402)</f>
        <v>27381.5</v>
      </c>
      <c r="H402" s="9">
        <f>+G402*$H$8</f>
        <v>5476.3</v>
      </c>
      <c r="I402" s="9">
        <f>+G402*$I$8</f>
        <v>273.815</v>
      </c>
      <c r="J402" s="9">
        <f>+G402*$J$8</f>
        <v>1095.26</v>
      </c>
      <c r="K402" s="9">
        <f>+J402*$K$8</f>
        <v>208.0994</v>
      </c>
      <c r="L402" s="13">
        <f t="shared" si="30"/>
        <v>34435</v>
      </c>
    </row>
    <row r="403" spans="1:12">
      <c r="A403" s="21">
        <v>13.169999999999996</v>
      </c>
      <c r="B403" s="5" t="s">
        <v>420</v>
      </c>
      <c r="C403" s="6" t="s">
        <v>25</v>
      </c>
      <c r="D403" s="7">
        <v>1</v>
      </c>
      <c r="E403" s="39">
        <v>410000</v>
      </c>
      <c r="F403" s="39">
        <v>16038</v>
      </c>
      <c r="G403" s="31">
        <f>AVERAGE(E403:F403)</f>
        <v>213019</v>
      </c>
      <c r="H403" s="9">
        <f>+G403*$H$8</f>
        <v>42603.8</v>
      </c>
      <c r="I403" s="9">
        <f>+G403*$I$8</f>
        <v>2130.19</v>
      </c>
      <c r="J403" s="9">
        <f>+G403*$J$8</f>
        <v>8520.76</v>
      </c>
      <c r="K403" s="9">
        <f>+J403*$K$8</f>
        <v>1618.9444000000001</v>
      </c>
      <c r="L403" s="13">
        <f t="shared" si="30"/>
        <v>267893</v>
      </c>
    </row>
    <row r="404" spans="1:12">
      <c r="A404" s="21">
        <v>13.179999999999996</v>
      </c>
      <c r="B404" s="5" t="s">
        <v>421</v>
      </c>
      <c r="C404" s="6" t="s">
        <v>25</v>
      </c>
      <c r="D404" s="7">
        <v>1</v>
      </c>
      <c r="E404" s="39">
        <v>45000</v>
      </c>
      <c r="F404" s="39">
        <v>91800</v>
      </c>
      <c r="G404" s="31">
        <f>AVERAGE(E404:F404)</f>
        <v>68400</v>
      </c>
      <c r="H404" s="9">
        <f>+G404*$H$8</f>
        <v>13680</v>
      </c>
      <c r="I404" s="9">
        <f>+G404*$I$8</f>
        <v>684</v>
      </c>
      <c r="J404" s="9">
        <f>+G404*$J$8</f>
        <v>2736</v>
      </c>
      <c r="K404" s="9">
        <f>+J404*$K$8</f>
        <v>519.84</v>
      </c>
      <c r="L404" s="13">
        <f t="shared" si="30"/>
        <v>86020</v>
      </c>
    </row>
    <row r="405" spans="1:12">
      <c r="A405" s="21">
        <v>13.189999999999996</v>
      </c>
      <c r="B405" s="5" t="s">
        <v>422</v>
      </c>
      <c r="C405" s="6" t="s">
        <v>21</v>
      </c>
      <c r="D405" s="7">
        <v>1</v>
      </c>
      <c r="E405" s="39">
        <v>45000</v>
      </c>
      <c r="F405" s="39">
        <v>45163</v>
      </c>
      <c r="G405" s="31">
        <f>AVERAGE(E405:F405)</f>
        <v>45081.5</v>
      </c>
      <c r="H405" s="9">
        <f>+G405*$H$8</f>
        <v>9016.3000000000011</v>
      </c>
      <c r="I405" s="9">
        <f>+G405*$I$8</f>
        <v>450.815</v>
      </c>
      <c r="J405" s="9">
        <f>+G405*$J$8</f>
        <v>1803.26</v>
      </c>
      <c r="K405" s="9">
        <f>+J405*$K$8</f>
        <v>342.61939999999998</v>
      </c>
      <c r="L405" s="13">
        <f t="shared" si="30"/>
        <v>56694</v>
      </c>
    </row>
    <row r="406" spans="1:12">
      <c r="A406" s="21">
        <v>13.199999999999996</v>
      </c>
      <c r="B406" s="5" t="s">
        <v>423</v>
      </c>
      <c r="C406" s="6" t="s">
        <v>23</v>
      </c>
      <c r="D406" s="7">
        <v>1</v>
      </c>
      <c r="E406" s="39">
        <v>18000</v>
      </c>
      <c r="F406" s="39">
        <v>41541</v>
      </c>
      <c r="G406" s="31">
        <f>AVERAGE(E406:F406)</f>
        <v>29770.5</v>
      </c>
      <c r="H406" s="9">
        <f>+G406*$H$8</f>
        <v>5954.1</v>
      </c>
      <c r="I406" s="9">
        <f>+G406*$I$8</f>
        <v>297.70499999999998</v>
      </c>
      <c r="J406" s="9">
        <f>+G406*$J$8</f>
        <v>1190.82</v>
      </c>
      <c r="K406" s="9">
        <f>+J406*$K$8</f>
        <v>226.25579999999999</v>
      </c>
      <c r="L406" s="13">
        <f t="shared" si="30"/>
        <v>37439</v>
      </c>
    </row>
    <row r="407" spans="1:12">
      <c r="A407" s="21">
        <v>13.209999999999996</v>
      </c>
      <c r="B407" s="5" t="s">
        <v>424</v>
      </c>
      <c r="C407" s="6" t="s">
        <v>21</v>
      </c>
      <c r="D407" s="7">
        <v>1</v>
      </c>
      <c r="E407" s="39">
        <v>298000</v>
      </c>
      <c r="F407" s="39">
        <v>25380</v>
      </c>
      <c r="G407" s="31">
        <f>AVERAGE(E407:F407)</f>
        <v>161690</v>
      </c>
      <c r="H407" s="9">
        <f>+G407*$H$8</f>
        <v>32338</v>
      </c>
      <c r="I407" s="9">
        <f>+G407*$I$8</f>
        <v>1616.9</v>
      </c>
      <c r="J407" s="9">
        <f>+G407*$J$8</f>
        <v>6467.6</v>
      </c>
      <c r="K407" s="9">
        <f>+J407*$K$8</f>
        <v>1228.8440000000001</v>
      </c>
      <c r="L407" s="13">
        <f t="shared" si="30"/>
        <v>203341</v>
      </c>
    </row>
    <row r="408" spans="1:12">
      <c r="A408" s="21">
        <v>13.219999999999995</v>
      </c>
      <c r="B408" s="5" t="s">
        <v>425</v>
      </c>
      <c r="C408" s="6" t="s">
        <v>21</v>
      </c>
      <c r="D408" s="7">
        <v>1</v>
      </c>
      <c r="E408" s="39">
        <v>35000</v>
      </c>
      <c r="F408" s="39">
        <v>17449</v>
      </c>
      <c r="G408" s="31">
        <f>AVERAGE(E408:F408)</f>
        <v>26224.5</v>
      </c>
      <c r="H408" s="9">
        <f>+G408*$H$8</f>
        <v>5244.9000000000005</v>
      </c>
      <c r="I408" s="9">
        <f>+G408*$I$8</f>
        <v>262.245</v>
      </c>
      <c r="J408" s="9">
        <f>+G408*$J$8</f>
        <v>1048.98</v>
      </c>
      <c r="K408" s="9">
        <f>+J408*$K$8</f>
        <v>199.30620000000002</v>
      </c>
      <c r="L408" s="13">
        <f t="shared" si="30"/>
        <v>32980</v>
      </c>
    </row>
    <row r="409" spans="1:12">
      <c r="A409" s="21">
        <v>13.229999999999995</v>
      </c>
      <c r="B409" s="5" t="s">
        <v>426</v>
      </c>
      <c r="C409" s="6" t="s">
        <v>23</v>
      </c>
      <c r="D409" s="7">
        <v>1</v>
      </c>
      <c r="E409" s="39">
        <v>315000</v>
      </c>
      <c r="F409" s="39">
        <v>301514</v>
      </c>
      <c r="G409" s="31">
        <f>AVERAGE(E409:F409)</f>
        <v>308257</v>
      </c>
      <c r="H409" s="9">
        <f>+G409*$H$8</f>
        <v>61651.4</v>
      </c>
      <c r="I409" s="9">
        <f>+G409*$I$8</f>
        <v>3082.57</v>
      </c>
      <c r="J409" s="9">
        <f>+G409*$J$8</f>
        <v>12330.28</v>
      </c>
      <c r="K409" s="9">
        <f>+J409*$K$8</f>
        <v>2342.7532000000001</v>
      </c>
      <c r="L409" s="13">
        <f t="shared" si="30"/>
        <v>387664</v>
      </c>
    </row>
    <row r="410" spans="1:12">
      <c r="A410" s="21">
        <v>13.239999999999995</v>
      </c>
      <c r="B410" s="5" t="s">
        <v>427</v>
      </c>
      <c r="C410" s="6" t="s">
        <v>23</v>
      </c>
      <c r="D410" s="7">
        <v>1</v>
      </c>
      <c r="E410" s="39">
        <v>168000</v>
      </c>
      <c r="F410" s="39">
        <v>23736</v>
      </c>
      <c r="G410" s="31">
        <f>AVERAGE(E410:F410)</f>
        <v>95868</v>
      </c>
      <c r="H410" s="9">
        <f>+G410*$H$8</f>
        <v>19173.600000000002</v>
      </c>
      <c r="I410" s="9">
        <f>+G410*$I$8</f>
        <v>958.68000000000006</v>
      </c>
      <c r="J410" s="9">
        <f>+G410*$J$8</f>
        <v>3834.7200000000003</v>
      </c>
      <c r="K410" s="9">
        <f>+J410*$K$8</f>
        <v>728.59680000000003</v>
      </c>
      <c r="L410" s="13">
        <f t="shared" si="30"/>
        <v>120564</v>
      </c>
    </row>
    <row r="411" spans="1:12">
      <c r="A411" s="21">
        <v>13.249999999999995</v>
      </c>
      <c r="B411" s="5" t="s">
        <v>428</v>
      </c>
      <c r="C411" s="6" t="s">
        <v>23</v>
      </c>
      <c r="D411" s="22">
        <v>1</v>
      </c>
      <c r="E411" s="39">
        <v>652000</v>
      </c>
      <c r="F411" s="39">
        <v>59400</v>
      </c>
      <c r="G411" s="31">
        <f>AVERAGE(E411:F411)</f>
        <v>355700</v>
      </c>
      <c r="H411" s="9">
        <f>+G411*$H$8</f>
        <v>71140</v>
      </c>
      <c r="I411" s="9">
        <f>+G411*$I$8</f>
        <v>3557</v>
      </c>
      <c r="J411" s="9">
        <f>+G411*$J$8</f>
        <v>14228</v>
      </c>
      <c r="K411" s="9">
        <f>+J411*$K$8</f>
        <v>2703.32</v>
      </c>
      <c r="L411" s="13">
        <f t="shared" si="30"/>
        <v>447328</v>
      </c>
    </row>
    <row r="412" spans="1:12">
      <c r="A412" s="21">
        <v>13.259999999999994</v>
      </c>
      <c r="B412" s="5" t="s">
        <v>429</v>
      </c>
      <c r="C412" s="6" t="s">
        <v>21</v>
      </c>
      <c r="D412" s="22">
        <v>1</v>
      </c>
      <c r="E412" s="39">
        <v>235000</v>
      </c>
      <c r="F412" s="39">
        <v>28620</v>
      </c>
      <c r="G412" s="31">
        <f>AVERAGE(E412:F412)</f>
        <v>131810</v>
      </c>
      <c r="H412" s="9">
        <f>+G412*$H$8</f>
        <v>26362</v>
      </c>
      <c r="I412" s="9">
        <f>+G412*$I$8</f>
        <v>1318.1000000000001</v>
      </c>
      <c r="J412" s="9">
        <f>+G412*$J$8</f>
        <v>5272.4000000000005</v>
      </c>
      <c r="K412" s="9">
        <f>+J412*$K$8</f>
        <v>1001.7560000000001</v>
      </c>
      <c r="L412" s="13">
        <f t="shared" si="30"/>
        <v>165764</v>
      </c>
    </row>
    <row r="413" spans="1:12">
      <c r="A413" s="21">
        <v>13.269999999999994</v>
      </c>
      <c r="B413" s="8" t="s">
        <v>430</v>
      </c>
      <c r="C413" s="6" t="s">
        <v>21</v>
      </c>
      <c r="D413" s="7">
        <v>1</v>
      </c>
      <c r="E413" s="39">
        <v>82000</v>
      </c>
      <c r="F413" s="39">
        <v>18500</v>
      </c>
      <c r="G413" s="31">
        <f>AVERAGE(E413:F413)</f>
        <v>50250</v>
      </c>
      <c r="H413" s="9">
        <f>+G413*$H$8</f>
        <v>10050</v>
      </c>
      <c r="I413" s="9">
        <f>+G413*$I$8</f>
        <v>502.5</v>
      </c>
      <c r="J413" s="9">
        <f>+G413*$J$8</f>
        <v>2010</v>
      </c>
      <c r="K413" s="9">
        <f>+J413*$K$8</f>
        <v>381.9</v>
      </c>
      <c r="L413" s="13">
        <f t="shared" si="30"/>
        <v>63194</v>
      </c>
    </row>
    <row r="414" spans="1:12">
      <c r="A414" s="21">
        <v>13.279999999999994</v>
      </c>
      <c r="B414" s="25" t="s">
        <v>431</v>
      </c>
      <c r="C414" s="6" t="s">
        <v>21</v>
      </c>
      <c r="D414" s="7">
        <v>1</v>
      </c>
      <c r="E414" s="39">
        <v>180000</v>
      </c>
      <c r="F414" s="39">
        <v>45000</v>
      </c>
      <c r="G414" s="31">
        <f>AVERAGE(E414:F414)</f>
        <v>112500</v>
      </c>
      <c r="H414" s="9">
        <f>+G414*$H$8</f>
        <v>22500</v>
      </c>
      <c r="I414" s="9">
        <f>+G414*$I$8</f>
        <v>1125</v>
      </c>
      <c r="J414" s="9">
        <f>+G414*$J$8</f>
        <v>4500</v>
      </c>
      <c r="K414" s="9">
        <f>+J414*$K$8</f>
        <v>855</v>
      </c>
      <c r="L414" s="13">
        <f t="shared" si="30"/>
        <v>141480</v>
      </c>
    </row>
    <row r="415" spans="1:12">
      <c r="A415" s="21">
        <v>13.289999999999994</v>
      </c>
      <c r="B415" s="5" t="s">
        <v>432</v>
      </c>
      <c r="C415" s="6" t="s">
        <v>21</v>
      </c>
      <c r="D415" s="7">
        <v>1</v>
      </c>
      <c r="E415" s="39">
        <v>6800</v>
      </c>
      <c r="F415" s="39">
        <v>7581</v>
      </c>
      <c r="G415" s="31">
        <f>AVERAGE(E415:F415)</f>
        <v>7190.5</v>
      </c>
      <c r="H415" s="9">
        <f>+G415*$H$8</f>
        <v>1438.1000000000001</v>
      </c>
      <c r="I415" s="9">
        <f>+G415*$I$8</f>
        <v>71.905000000000001</v>
      </c>
      <c r="J415" s="9">
        <f>+G415*$J$8</f>
        <v>287.62</v>
      </c>
      <c r="K415" s="9">
        <f>+J415*$K$8</f>
        <v>54.647800000000004</v>
      </c>
      <c r="L415" s="13">
        <f t="shared" si="30"/>
        <v>9043</v>
      </c>
    </row>
    <row r="416" spans="1:12">
      <c r="A416" s="32">
        <v>13.299999999999994</v>
      </c>
      <c r="B416" s="33" t="s">
        <v>433</v>
      </c>
      <c r="C416" s="34" t="s">
        <v>21</v>
      </c>
      <c r="D416" s="35">
        <v>1</v>
      </c>
      <c r="E416" s="39">
        <v>78000</v>
      </c>
      <c r="F416" s="39">
        <v>40824</v>
      </c>
      <c r="G416" s="31">
        <f>AVERAGE(E416:F416)</f>
        <v>59412</v>
      </c>
      <c r="H416" s="9">
        <f>+G416*$H$8</f>
        <v>11882.400000000001</v>
      </c>
      <c r="I416" s="9">
        <f>+G416*$I$8</f>
        <v>594.12</v>
      </c>
      <c r="J416" s="9">
        <f>+G416*$J$8</f>
        <v>2376.48</v>
      </c>
      <c r="K416" s="9">
        <f>+J416*$K$8</f>
        <v>451.53120000000001</v>
      </c>
      <c r="L416" s="13">
        <f t="shared" ref="L416" si="31">ROUND(SUM(G416:K416),0.1)</f>
        <v>74717</v>
      </c>
    </row>
    <row r="417" spans="1:12" ht="16.5">
      <c r="A417" s="45" t="s">
        <v>434</v>
      </c>
      <c r="B417" s="46"/>
      <c r="C417" s="46"/>
      <c r="D417" s="47"/>
      <c r="E417" s="36">
        <f>SUM(E10:E416)</f>
        <v>108288488</v>
      </c>
      <c r="F417" s="36">
        <f>SUM(F10:F416)</f>
        <v>92128345</v>
      </c>
      <c r="G417" s="36">
        <f>SUM(G10:G416)</f>
        <v>97927857.5</v>
      </c>
      <c r="H417" s="36">
        <f>SUM(H10:H416)</f>
        <v>19585571.499999993</v>
      </c>
      <c r="I417" s="36">
        <f>SUM(I10:I416)</f>
        <v>979278.57499999937</v>
      </c>
      <c r="J417" s="36">
        <f>SUM(J10:J416)</f>
        <v>3917114.2999999975</v>
      </c>
      <c r="K417" s="36">
        <f>SUM(K10:K416)</f>
        <v>744251.7170000003</v>
      </c>
      <c r="L417" s="38">
        <f>SUM(L10:L416)</f>
        <v>123154076</v>
      </c>
    </row>
  </sheetData>
  <mergeCells count="11">
    <mergeCell ref="A1:L1"/>
    <mergeCell ref="A2:L2"/>
    <mergeCell ref="A3:L3"/>
    <mergeCell ref="A4:L4"/>
    <mergeCell ref="A5:L5"/>
    <mergeCell ref="A417:D417"/>
    <mergeCell ref="L7:L8"/>
    <mergeCell ref="A7:A8"/>
    <mergeCell ref="B7:B8"/>
    <mergeCell ref="C7:C8"/>
    <mergeCell ref="D7:D8"/>
  </mergeCells>
  <pageMargins left="0.7" right="0.7" top="0.75" bottom="0.75" header="0.3" footer="0.3"/>
  <pageSetup paperSize="187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Edith Arana Huertas</dc:creator>
  <cp:keywords/>
  <dc:description/>
  <cp:lastModifiedBy/>
  <cp:revision/>
  <dcterms:created xsi:type="dcterms:W3CDTF">2012-07-09T20:05:30Z</dcterms:created>
  <dcterms:modified xsi:type="dcterms:W3CDTF">2026-07-29T16:11:57Z</dcterms:modified>
  <cp:category/>
  <cp:contentStatus/>
</cp:coreProperties>
</file>