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G:\Mi unidad\Global CERTUS\1. GV - Global CERTUS\2026\GRUPOS DE VALOR IE\FRESNO\IE NUESTRA SEÑORA DE ASUNCIÓN\11. Soportes Precontractuales RC - Kit de Grados\Documentos para publicar\"/>
    </mc:Choice>
  </mc:AlternateContent>
  <xr:revisionPtr revIDLastSave="0" documentId="13_ncr:1_{F69B253D-7085-4FF3-A692-AC8AC6F19617}" xr6:coauthVersionLast="47" xr6:coauthVersionMax="47" xr10:uidLastSave="{00000000-0000-0000-0000-000000000000}"/>
  <bookViews>
    <workbookView xWindow="-110" yWindow="-110" windowWidth="19420" windowHeight="10300" xr2:uid="{00000000-000D-0000-FFFF-FFFF00000000}"/>
  </bookViews>
  <sheets>
    <sheet name="Analisis Presupuestal" sheetId="1" r:id="rId1"/>
    <sheet name="ANEXO 5 OFERTA ECONOMICA"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G10" i="1"/>
  <c r="G9" i="1" a="1"/>
  <c r="G9" i="1" s="1"/>
  <c r="F7" i="1"/>
  <c r="G7" i="1" s="1"/>
  <c r="F8" i="1"/>
  <c r="G8" i="1" s="1"/>
  <c r="F5" i="1"/>
  <c r="G5" i="1" s="1"/>
  <c r="F6" i="1"/>
  <c r="G6" i="1" s="1"/>
  <c r="F4" i="1"/>
  <c r="G4" i="1" s="1"/>
  <c r="F3" i="1"/>
  <c r="G3"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<sst xmlns="http://schemas.openxmlformats.org/spreadsheetml/2006/main" count="46" uniqueCount="21">
  <si>
    <t xml:space="preserve">ÍTEM </t>
  </si>
  <si>
    <t>DESCRIPCIÓN</t>
  </si>
  <si>
    <t>CANTIDAD</t>
  </si>
  <si>
    <t>VALOR UNITARIO SIN IVA</t>
  </si>
  <si>
    <t>SUBTOTAL</t>
  </si>
  <si>
    <t>IVA</t>
  </si>
  <si>
    <t>TOTAL</t>
  </si>
  <si>
    <t>ANALISIS PRESUPUESTAL</t>
  </si>
  <si>
    <t>VALOR TOTAL SIN IVA</t>
  </si>
  <si>
    <t>UNIDAD DE MEDIDA</t>
  </si>
  <si>
    <t>KIT</t>
  </si>
  <si>
    <t>UNIDAD</t>
  </si>
  <si>
    <t>COMBO PARA ONCE DE DIPLOMAS CON CARPETA FINA: Carpetas portadiploma de tres cuerpos, tamaño octavo (35cm x 25cm) impresión full color, grabado mate, borlas y logo en UV, escudo institucional en impresión serigráfica con tinta dorada. Diploma: de tamaño octavo (24cm x 34 cm) elaborado en papel seguridad tipo nacarado italiano de 220 gr, escudo de Colombia repujado, tramas de seguridad en tintas indelebles visibles con luz ultravioleta, codigo QR. Actas Dos (2) actas de grado tamaño oficio (21,5 x 31,5 cm) elaborado en papel seguridad tipo Bond de 115 gr, tramas de seguridad en tintas indelebles visibles con luz ultravioleta, codigo QR Botón: PIN circular en hierro cromado con diametro de 2,5 cm, escudo institucional full color protegido con resina epoxica transparente. Obsequio: Dos (2) medalla dorada de 7 cm con cinta tricolor de 2,5 cm para colgar. 1- Mejor Bachiller  y 1- Mejor pruebas saber.</t>
  </si>
  <si>
    <r>
      <rPr>
        <b/>
        <sz val="10"/>
        <color theme="1"/>
        <rFont val="Aptos Narrow"/>
        <family val="2"/>
        <scheme val="minor"/>
      </rPr>
      <t>Medalla Conmemorativa Lazo:</t>
    </r>
    <r>
      <rPr>
        <sz val="10"/>
        <color theme="1"/>
        <rFont val="Aptos Narrow"/>
        <family val="2"/>
        <scheme val="minor"/>
      </rPr>
      <t xml:space="preserve"> Conmemorativa (Reconocimientos educativos: Promoción Bachiller 2026) metalica en dorado de 5 cm de diametro con escudo institucional a full color  con exaltación protegidos con resina epoxica transparente, lazo tricolor de un 1 cm de ancho para colgar.</t>
    </r>
  </si>
  <si>
    <r>
      <rPr>
        <b/>
        <sz val="10"/>
        <color theme="1"/>
        <rFont val="Aptos Narrow"/>
        <family val="2"/>
        <scheme val="minor"/>
      </rPr>
      <t>Medalla Conmemorativa Lazo:</t>
    </r>
    <r>
      <rPr>
        <sz val="10"/>
        <color theme="1"/>
        <rFont val="Aptos Narrow"/>
        <family val="2"/>
        <scheme val="minor"/>
      </rPr>
      <t xml:space="preserve"> Conmemorativa (Reconocimientos educativos: Promoción Primaria 2026=65; Valla menos vencida Futsal=1; Goleador=6; Campeón Futsal=34; Subcampeón Futsal Plateadas=21) metalica en dorado de 5 cm de diametro con escudo institucional a full color  con exaltación protegidos con resina epoxica transparente, lazo tricolor de un 1 cm de ancho para colgar.</t>
    </r>
  </si>
  <si>
    <r>
      <rPr>
        <b/>
        <sz val="10"/>
        <color theme="1"/>
        <rFont val="Aptos Narrow"/>
        <family val="2"/>
        <scheme val="minor"/>
      </rPr>
      <t>Medalla Cinta:</t>
    </r>
    <r>
      <rPr>
        <sz val="10"/>
        <color theme="1"/>
        <rFont val="Aptos Narrow"/>
        <family val="2"/>
        <scheme val="minor"/>
      </rPr>
      <t xml:space="preserve"> Conmemorativa (Reconocimientos educativos: 13 Desempeño Acádemico y 13 Honor al Mérito) metalica dorado de 5 cm de diametro con escudo institucional a full color y barra personalizada con exaltación protegidos con resina epoxica transparente, cinta tricolor de 3,5 cm de ancho y gancho tipo nodriza dorado.</t>
    </r>
  </si>
  <si>
    <r>
      <rPr>
        <b/>
        <sz val="10"/>
        <color theme="1"/>
        <rFont val="Aptos Narrow"/>
        <family val="2"/>
        <scheme val="minor"/>
      </rPr>
      <t>LLAVEROS:</t>
    </r>
    <r>
      <rPr>
        <sz val="10"/>
        <color theme="1"/>
        <rFont val="Aptos Narrow"/>
        <family val="2"/>
        <scheme val="minor"/>
      </rPr>
      <t xml:space="preserve"> Elaboración de llaveros metalicos personalizados (llavero 4 puntas redondas)</t>
    </r>
  </si>
  <si>
    <r>
      <rPr>
        <b/>
        <sz val="10"/>
        <color theme="1"/>
        <rFont val="Aptos Narrow"/>
        <family val="2"/>
        <scheme val="minor"/>
      </rPr>
      <t xml:space="preserve">Boton PIN </t>
    </r>
    <r>
      <rPr>
        <sz val="10"/>
        <color theme="1"/>
        <rFont val="Aptos Narrow"/>
        <family val="2"/>
        <scheme val="minor"/>
      </rPr>
      <t>circular en hierro cromado con diametro de 2,7 cm, escudo institucional full color protegido con resina epoxica transparente</t>
    </r>
  </si>
  <si>
    <t xml:space="preserve">VALOR TOTAL </t>
  </si>
  <si>
    <r>
      <t xml:space="preserve">NOTA: </t>
    </r>
    <r>
      <rPr>
        <sz val="10"/>
        <color theme="1"/>
        <rFont val="Aptos"/>
        <family val="2"/>
      </rPr>
      <t>Se verifica</t>
    </r>
    <r>
      <rPr>
        <b/>
        <sz val="10"/>
        <color theme="1"/>
        <rFont val="Aptos"/>
        <family val="2"/>
      </rPr>
      <t xml:space="preserve"> </t>
    </r>
    <r>
      <rPr>
        <sz val="10"/>
        <color theme="1"/>
        <rFont val="Aptos"/>
      </rPr>
      <t>que la persona jurídica</t>
    </r>
    <r>
      <rPr>
        <b/>
        <sz val="10"/>
        <color theme="1"/>
        <rFont val="Aptos"/>
        <family val="2"/>
      </rPr>
      <t xml:space="preserve"> "LA CASA DEL FOTOGRABADO" persona jurídica</t>
    </r>
    <r>
      <rPr>
        <sz val="10"/>
        <color theme="1"/>
        <rFont val="Aptos"/>
      </rPr>
      <t xml:space="preserve"> </t>
    </r>
    <r>
      <rPr>
        <b/>
        <sz val="10"/>
        <color theme="1"/>
        <rFont val="Aptos"/>
        <family val="2"/>
      </rPr>
      <t xml:space="preserve">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</si>
  <si>
    <t>ANEXO 5 -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</si>
</sst>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8">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
      <patternFill patternType="solid">
        <fgColor rgb="FFFFFF00"/>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0" fontId="3" fillId="2" borderId="10"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xf>
    <xf numFmtId="164" fontId="0" fillId="0" borderId="0" xfId="0" applyNumberFormat="1"/>
    <xf numFmtId="164" fontId="2" fillId="7" borderId="9" xfId="1" applyNumberFormat="1" applyFont="1" applyFill="1" applyBorder="1" applyAlignment="1">
      <alignment horizontal="center" vertical="center"/>
    </xf>
    <xf numFmtId="0" fontId="5" fillId="0" borderId="0" xfId="0" applyFont="1" applyAlignment="1">
      <alignment vertical="center"/>
    </xf>
    <xf numFmtId="0" fontId="2" fillId="5" borderId="12" xfId="0" applyFont="1" applyFill="1" applyBorder="1" applyAlignment="1">
      <alignment horizontal="right" vertical="center"/>
    </xf>
    <xf numFmtId="0" fontId="2" fillId="5" borderId="13" xfId="0" applyFont="1" applyFill="1" applyBorder="1" applyAlignment="1">
      <alignment horizontal="right" vertical="center"/>
    </xf>
    <xf numFmtId="0" fontId="2" fillId="5" borderId="14" xfId="0" applyFont="1" applyFill="1" applyBorder="1" applyAlignment="1">
      <alignment horizontal="right" vertical="center"/>
    </xf>
    <xf numFmtId="0" fontId="2" fillId="3" borderId="12" xfId="0" applyFont="1" applyFill="1" applyBorder="1" applyAlignment="1">
      <alignment horizontal="right" vertical="center"/>
    </xf>
    <xf numFmtId="0" fontId="2" fillId="3" borderId="13" xfId="0" applyFont="1" applyFill="1" applyBorder="1" applyAlignment="1">
      <alignment horizontal="right" vertical="center"/>
    </xf>
    <xf numFmtId="0" fontId="2" fillId="3" borderId="14" xfId="0" applyFont="1" applyFill="1" applyBorder="1" applyAlignment="1">
      <alignment horizontal="right" vertical="center"/>
    </xf>
    <xf numFmtId="0" fontId="2" fillId="7" borderId="12" xfId="0" applyFont="1" applyFill="1" applyBorder="1" applyAlignment="1">
      <alignment horizontal="right" vertical="center"/>
    </xf>
    <xf numFmtId="0" fontId="2" fillId="7" borderId="13" xfId="0" applyFont="1" applyFill="1" applyBorder="1" applyAlignment="1">
      <alignment horizontal="right" vertical="center"/>
    </xf>
    <xf numFmtId="0" fontId="2" fillId="7" borderId="14" xfId="0" applyFont="1" applyFill="1" applyBorder="1" applyAlignment="1">
      <alignment horizontal="righ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5" fillId="6" borderId="0" xfId="0" applyFont="1" applyFill="1" applyAlignment="1">
      <alignment horizontal="left" vertical="center"/>
    </xf>
    <xf numFmtId="0" fontId="2" fillId="4" borderId="12" xfId="0" applyFont="1" applyFill="1" applyBorder="1" applyAlignment="1">
      <alignment horizontal="right" vertical="center"/>
    </xf>
    <xf numFmtId="0" fontId="2" fillId="4" borderId="13" xfId="0" applyFont="1" applyFill="1" applyBorder="1" applyAlignment="1">
      <alignment horizontal="right" vertical="center"/>
    </xf>
    <xf numFmtId="0" fontId="2" fillId="4" borderId="14" xfId="0" applyFont="1" applyFill="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222249</xdr:colOff>
      <xdr:row>15</xdr:row>
      <xdr:rowOff>15875</xdr:rowOff>
    </xdr:from>
    <xdr:to>
      <xdr:col>2</xdr:col>
      <xdr:colOff>957523</xdr:colOff>
      <xdr:row>39</xdr:row>
      <xdr:rowOff>41501</xdr:rowOff>
    </xdr:to>
    <xdr:pic>
      <xdr:nvPicPr>
        <xdr:cNvPr id="4" name="Imagen 3">
          <a:extLst>
            <a:ext uri="{FF2B5EF4-FFF2-40B4-BE49-F238E27FC236}">
              <a16:creationId xmlns:a16="http://schemas.microsoft.com/office/drawing/2014/main" id="{1DCC2E2C-004B-7A15-A431-840F83C07753}"/>
            </a:ext>
          </a:extLst>
        </xdr:cNvPr>
        <xdr:cNvPicPr>
          <a:picLocks noChangeAspect="1"/>
        </xdr:cNvPicPr>
      </xdr:nvPicPr>
      <xdr:blipFill>
        <a:blip xmlns:r="http://schemas.openxmlformats.org/officeDocument/2006/relationships" r:embed="rId1"/>
        <a:stretch>
          <a:fillRect/>
        </a:stretch>
      </xdr:blipFill>
      <xdr:spPr>
        <a:xfrm>
          <a:off x="222249" y="9548813"/>
          <a:ext cx="5092962" cy="4407126"/>
        </a:xfrm>
        <a:prstGeom prst="rect">
          <a:avLst/>
        </a:prstGeom>
      </xdr:spPr>
    </xdr:pic>
    <xdr:clientData/>
  </xdr:twoCellAnchor>
  <xdr:twoCellAnchor editAs="oneCell">
    <xdr:from>
      <xdr:col>2</xdr:col>
      <xdr:colOff>468313</xdr:colOff>
      <xdr:row>18</xdr:row>
      <xdr:rowOff>127000</xdr:rowOff>
    </xdr:from>
    <xdr:to>
      <xdr:col>6</xdr:col>
      <xdr:colOff>665418</xdr:colOff>
      <xdr:row>28</xdr:row>
      <xdr:rowOff>79466</xdr:rowOff>
    </xdr:to>
    <xdr:pic>
      <xdr:nvPicPr>
        <xdr:cNvPr id="5" name="Imagen 4">
          <a:extLst>
            <a:ext uri="{FF2B5EF4-FFF2-40B4-BE49-F238E27FC236}">
              <a16:creationId xmlns:a16="http://schemas.microsoft.com/office/drawing/2014/main" id="{303E3796-C4B0-E77E-275D-4BF978FF2492}"/>
            </a:ext>
          </a:extLst>
        </xdr:cNvPr>
        <xdr:cNvPicPr>
          <a:picLocks noChangeAspect="1"/>
        </xdr:cNvPicPr>
      </xdr:nvPicPr>
      <xdr:blipFill>
        <a:blip xmlns:r="http://schemas.openxmlformats.org/officeDocument/2006/relationships" r:embed="rId2"/>
        <a:stretch>
          <a:fillRect/>
        </a:stretch>
      </xdr:blipFill>
      <xdr:spPr>
        <a:xfrm>
          <a:off x="4826001" y="10207625"/>
          <a:ext cx="4959605" cy="17780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tabSelected="1" zoomScale="80" zoomScaleNormal="80" workbookViewId="0">
      <selection sqref="A1:XFD1048576"/>
    </sheetView>
  </sheetViews>
  <sheetFormatPr baseColWidth="10" defaultRowHeight="14.5" x14ac:dyDescent="0.35"/>
  <cols>
    <col min="1" max="1" width="6.7265625" customWidth="1"/>
    <col min="2" max="2" width="55.7265625" customWidth="1"/>
    <col min="3" max="3" width="20.26953125" customWidth="1"/>
    <col min="5" max="6" width="18.54296875" customWidth="1"/>
    <col min="7" max="7" width="20.26953125" customWidth="1"/>
    <col min="8" max="9" width="12" bestFit="1" customWidth="1"/>
  </cols>
  <sheetData>
    <row r="1" spans="1:9" ht="15" thickBot="1" x14ac:dyDescent="0.4">
      <c r="A1" s="28" t="s">
        <v>7</v>
      </c>
      <c r="B1" s="29"/>
      <c r="C1" s="30"/>
      <c r="D1" s="29"/>
      <c r="E1" s="30"/>
      <c r="F1" s="30"/>
      <c r="G1" s="31"/>
    </row>
    <row r="2" spans="1:9" ht="26.5" thickBot="1" x14ac:dyDescent="0.4">
      <c r="A2" s="1" t="s">
        <v>0</v>
      </c>
      <c r="B2" s="2" t="s">
        <v>1</v>
      </c>
      <c r="C2" s="13" t="s">
        <v>9</v>
      </c>
      <c r="D2" s="3" t="s">
        <v>2</v>
      </c>
      <c r="E2" s="4" t="s">
        <v>3</v>
      </c>
      <c r="F2" s="5" t="s">
        <v>5</v>
      </c>
      <c r="G2" s="5" t="s">
        <v>18</v>
      </c>
    </row>
    <row r="3" spans="1:9" ht="186" customHeight="1" x14ac:dyDescent="0.35">
      <c r="A3" s="6">
        <v>1</v>
      </c>
      <c r="B3" s="12" t="s">
        <v>12</v>
      </c>
      <c r="C3" s="14" t="s">
        <v>10</v>
      </c>
      <c r="D3" s="6">
        <v>20</v>
      </c>
      <c r="E3" s="8">
        <v>30000</v>
      </c>
      <c r="F3" s="8">
        <f>E3*19%</f>
        <v>5700</v>
      </c>
      <c r="G3" s="8">
        <f>(E3+F3)*D3</f>
        <v>714000</v>
      </c>
    </row>
    <row r="4" spans="1:9" ht="75" customHeight="1" x14ac:dyDescent="0.35">
      <c r="A4" s="6">
        <v>2</v>
      </c>
      <c r="B4" s="7" t="s">
        <v>13</v>
      </c>
      <c r="C4" s="14" t="s">
        <v>11</v>
      </c>
      <c r="D4" s="6">
        <v>20</v>
      </c>
      <c r="E4" s="8">
        <v>5500</v>
      </c>
      <c r="F4" s="8">
        <f>E4*19%</f>
        <v>1045</v>
      </c>
      <c r="G4" s="8">
        <f t="shared" ref="G4:G8" si="0">(E4+F4)*D4</f>
        <v>130900</v>
      </c>
    </row>
    <row r="5" spans="1:9" ht="99.75" customHeight="1" x14ac:dyDescent="0.35">
      <c r="A5" s="6">
        <v>3</v>
      </c>
      <c r="B5" s="7" t="s">
        <v>14</v>
      </c>
      <c r="C5" s="14" t="s">
        <v>11</v>
      </c>
      <c r="D5" s="6">
        <v>127</v>
      </c>
      <c r="E5" s="8">
        <v>5500</v>
      </c>
      <c r="F5" s="8">
        <f t="shared" ref="F5:F8" si="1">E5*19%</f>
        <v>1045</v>
      </c>
      <c r="G5" s="8">
        <f t="shared" si="0"/>
        <v>831215</v>
      </c>
    </row>
    <row r="6" spans="1:9" ht="97.5" customHeight="1" x14ac:dyDescent="0.35">
      <c r="A6" s="6">
        <v>4</v>
      </c>
      <c r="B6" s="7" t="s">
        <v>15</v>
      </c>
      <c r="C6" s="14" t="s">
        <v>11</v>
      </c>
      <c r="D6" s="6">
        <v>26</v>
      </c>
      <c r="E6" s="8">
        <v>6500</v>
      </c>
      <c r="F6" s="8">
        <f t="shared" si="1"/>
        <v>1235</v>
      </c>
      <c r="G6" s="8">
        <f t="shared" si="0"/>
        <v>201110</v>
      </c>
    </row>
    <row r="7" spans="1:9" ht="72.75" customHeight="1" x14ac:dyDescent="0.35">
      <c r="A7" s="6">
        <v>5</v>
      </c>
      <c r="B7" s="7" t="s">
        <v>16</v>
      </c>
      <c r="C7" s="14" t="s">
        <v>11</v>
      </c>
      <c r="D7" s="6">
        <v>50</v>
      </c>
      <c r="E7" s="8">
        <v>8000</v>
      </c>
      <c r="F7" s="8">
        <f t="shared" si="1"/>
        <v>1520</v>
      </c>
      <c r="G7" s="8">
        <f t="shared" si="0"/>
        <v>476000</v>
      </c>
    </row>
    <row r="8" spans="1:9" ht="78" customHeight="1" x14ac:dyDescent="0.35">
      <c r="A8" s="6">
        <v>6</v>
      </c>
      <c r="B8" s="7" t="s">
        <v>17</v>
      </c>
      <c r="C8" s="14" t="s">
        <v>11</v>
      </c>
      <c r="D8" s="15">
        <v>50</v>
      </c>
      <c r="E8" s="8">
        <v>4000</v>
      </c>
      <c r="F8" s="8">
        <f t="shared" si="1"/>
        <v>760</v>
      </c>
      <c r="G8" s="8">
        <f t="shared" si="0"/>
        <v>238000</v>
      </c>
    </row>
    <row r="9" spans="1:9" x14ac:dyDescent="0.35">
      <c r="A9" s="22" t="s">
        <v>4</v>
      </c>
      <c r="B9" s="23"/>
      <c r="C9" s="23"/>
      <c r="D9" s="23"/>
      <c r="E9" s="23"/>
      <c r="F9" s="24"/>
      <c r="G9" s="9" cm="1">
        <f t="array" ref="G9">SUM((G3:G8)/1.19)</f>
        <v>2177500</v>
      </c>
      <c r="H9" s="16"/>
      <c r="I9" s="16"/>
    </row>
    <row r="10" spans="1:9" x14ac:dyDescent="0.35">
      <c r="A10" s="33" t="s">
        <v>5</v>
      </c>
      <c r="B10" s="34"/>
      <c r="C10" s="34"/>
      <c r="D10" s="34"/>
      <c r="E10" s="34"/>
      <c r="F10" s="35"/>
      <c r="G10" s="10">
        <f>G9*0.19</f>
        <v>413725</v>
      </c>
      <c r="H10" s="16"/>
    </row>
    <row r="11" spans="1:9" x14ac:dyDescent="0.35">
      <c r="A11" s="19" t="s">
        <v>6</v>
      </c>
      <c r="B11" s="20"/>
      <c r="C11" s="20"/>
      <c r="D11" s="20"/>
      <c r="E11" s="20"/>
      <c r="F11" s="21"/>
      <c r="G11" s="11">
        <f>G9+G10</f>
        <v>2591225</v>
      </c>
    </row>
    <row r="14" spans="1:9" x14ac:dyDescent="0.35">
      <c r="A14" s="32" t="s">
        <v>19</v>
      </c>
      <c r="B14" s="32"/>
      <c r="C14" s="32"/>
      <c r="D14" s="32"/>
      <c r="E14" s="32"/>
      <c r="F14" s="32"/>
      <c r="G14" s="32"/>
    </row>
  </sheetData>
  <mergeCells count="5">
    <mergeCell ref="A1:G1"/>
    <mergeCell ref="A14:G14"/>
    <mergeCell ref="A9:F9"/>
    <mergeCell ref="A10:F10"/>
    <mergeCell ref="A11:F1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9CAB-394B-480F-AAB5-9E92F7F4C570}">
  <dimension ref="A1:H14"/>
  <sheetViews>
    <sheetView zoomScale="80" zoomScaleNormal="80" workbookViewId="0">
      <selection activeCell="A2" sqref="A2"/>
    </sheetView>
  </sheetViews>
  <sheetFormatPr baseColWidth="10" defaultRowHeight="14.5" x14ac:dyDescent="0.35"/>
  <cols>
    <col min="1" max="1" width="6.7265625" customWidth="1"/>
    <col min="2" max="2" width="55.7265625" customWidth="1"/>
    <col min="3" max="3" width="20.26953125" customWidth="1"/>
    <col min="5" max="5" width="18.54296875" customWidth="1"/>
    <col min="6" max="6" width="20.26953125" customWidth="1"/>
    <col min="7" max="8" width="12" bestFit="1" customWidth="1"/>
  </cols>
  <sheetData>
    <row r="1" spans="1:8" ht="15" thickBot="1" x14ac:dyDescent="0.4">
      <c r="A1" s="28" t="s">
        <v>20</v>
      </c>
      <c r="B1" s="29"/>
      <c r="C1" s="30"/>
      <c r="D1" s="29"/>
      <c r="E1" s="30"/>
      <c r="F1" s="31"/>
    </row>
    <row r="2" spans="1:8" ht="26.5" thickBot="1" x14ac:dyDescent="0.4">
      <c r="A2" s="1" t="s">
        <v>0</v>
      </c>
      <c r="B2" s="2" t="s">
        <v>1</v>
      </c>
      <c r="C2" s="13" t="s">
        <v>9</v>
      </c>
      <c r="D2" s="3" t="s">
        <v>2</v>
      </c>
      <c r="E2" s="4" t="s">
        <v>3</v>
      </c>
      <c r="F2" s="5" t="s">
        <v>8</v>
      </c>
    </row>
    <row r="3" spans="1:8" ht="186" customHeight="1" x14ac:dyDescent="0.35">
      <c r="A3" s="6">
        <v>1</v>
      </c>
      <c r="B3" s="12" t="s">
        <v>12</v>
      </c>
      <c r="C3" s="14" t="s">
        <v>10</v>
      </c>
      <c r="D3" s="6">
        <v>20</v>
      </c>
      <c r="E3" s="8"/>
      <c r="F3" s="8"/>
    </row>
    <row r="4" spans="1:8" ht="75" customHeight="1" x14ac:dyDescent="0.35">
      <c r="A4" s="6">
        <v>2</v>
      </c>
      <c r="B4" s="7" t="s">
        <v>13</v>
      </c>
      <c r="C4" s="14" t="s">
        <v>11</v>
      </c>
      <c r="D4" s="6">
        <v>20</v>
      </c>
      <c r="E4" s="8"/>
      <c r="F4" s="8"/>
    </row>
    <row r="5" spans="1:8" ht="99.75" customHeight="1" x14ac:dyDescent="0.35">
      <c r="A5" s="6">
        <v>3</v>
      </c>
      <c r="B5" s="7" t="s">
        <v>14</v>
      </c>
      <c r="C5" s="14" t="s">
        <v>11</v>
      </c>
      <c r="D5" s="6">
        <v>127</v>
      </c>
      <c r="E5" s="8"/>
      <c r="F5" s="8"/>
    </row>
    <row r="6" spans="1:8" ht="97.5" customHeight="1" x14ac:dyDescent="0.35">
      <c r="A6" s="6">
        <v>4</v>
      </c>
      <c r="B6" s="7" t="s">
        <v>15</v>
      </c>
      <c r="C6" s="14" t="s">
        <v>11</v>
      </c>
      <c r="D6" s="6">
        <v>26</v>
      </c>
      <c r="E6" s="8"/>
      <c r="F6" s="8"/>
    </row>
    <row r="7" spans="1:8" ht="72.75" customHeight="1" x14ac:dyDescent="0.35">
      <c r="A7" s="6">
        <v>5</v>
      </c>
      <c r="B7" s="7" t="s">
        <v>16</v>
      </c>
      <c r="C7" s="14" t="s">
        <v>11</v>
      </c>
      <c r="D7" s="6">
        <v>50</v>
      </c>
      <c r="E7" s="8"/>
      <c r="F7" s="8"/>
    </row>
    <row r="8" spans="1:8" ht="78" customHeight="1" x14ac:dyDescent="0.35">
      <c r="A8" s="6">
        <v>6</v>
      </c>
      <c r="B8" s="7" t="s">
        <v>17</v>
      </c>
      <c r="C8" s="14" t="s">
        <v>11</v>
      </c>
      <c r="D8" s="15">
        <v>50</v>
      </c>
      <c r="E8" s="8"/>
      <c r="F8" s="8"/>
    </row>
    <row r="9" spans="1:8" x14ac:dyDescent="0.35">
      <c r="A9" s="22" t="s">
        <v>4</v>
      </c>
      <c r="B9" s="23"/>
      <c r="C9" s="23"/>
      <c r="D9" s="23"/>
      <c r="E9" s="24"/>
      <c r="F9" s="9"/>
      <c r="G9" s="16"/>
      <c r="H9" s="16"/>
    </row>
    <row r="10" spans="1:8" x14ac:dyDescent="0.35">
      <c r="A10" s="25" t="s">
        <v>5</v>
      </c>
      <c r="B10" s="26"/>
      <c r="C10" s="26"/>
      <c r="D10" s="26"/>
      <c r="E10" s="27"/>
      <c r="F10" s="17"/>
      <c r="G10" s="16"/>
    </row>
    <row r="11" spans="1:8" x14ac:dyDescent="0.35">
      <c r="A11" s="19" t="s">
        <v>6</v>
      </c>
      <c r="B11" s="20"/>
      <c r="C11" s="20"/>
      <c r="D11" s="20"/>
      <c r="E11" s="21"/>
      <c r="F11" s="11"/>
    </row>
    <row r="14" spans="1:8" x14ac:dyDescent="0.35">
      <c r="A14" s="18"/>
      <c r="B14" s="18"/>
      <c r="C14" s="18"/>
      <c r="D14" s="18"/>
      <c r="E14" s="18"/>
      <c r="F14" s="18"/>
    </row>
  </sheetData>
  <mergeCells count="4">
    <mergeCell ref="A11:E11"/>
    <mergeCell ref="A9:E9"/>
    <mergeCell ref="A10:E10"/>
    <mergeCell ref="A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Mary ramirez</cp:lastModifiedBy>
  <dcterms:created xsi:type="dcterms:W3CDTF">2025-09-08T13:11:29Z</dcterms:created>
  <dcterms:modified xsi:type="dcterms:W3CDTF">2026-08-20T22:40:47Z</dcterms:modified>
</cp:coreProperties>
</file>