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juridico6\Desktop\"/>
    </mc:Choice>
  </mc:AlternateContent>
  <xr:revisionPtr revIDLastSave="0" documentId="8_{29A5016B-BC97-408F-B377-2723A2958EF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esupuesto final 2026" sheetId="1" r:id="rId1"/>
  </sheets>
  <calcPr calcId="181029"/>
</workbook>
</file>

<file path=xl/calcChain.xml><?xml version="1.0" encoding="utf-8"?>
<calcChain xmlns="http://schemas.openxmlformats.org/spreadsheetml/2006/main">
  <c r="F52" i="1" l="1"/>
  <c r="F41" i="1"/>
  <c r="F43" i="1" s="1"/>
  <c r="F23" i="1"/>
  <c r="F12" i="1"/>
  <c r="F14" i="1" s="1"/>
  <c r="F25" i="1" s="1"/>
  <c r="F26" i="1" s="1"/>
  <c r="F27" i="1" s="1"/>
  <c r="F54" i="1" l="1"/>
  <c r="F55" i="1" s="1"/>
  <c r="F56" i="1" s="1"/>
  <c r="F58" i="1" s="1"/>
</calcChain>
</file>

<file path=xl/sharedStrings.xml><?xml version="1.0" encoding="utf-8"?>
<sst xmlns="http://schemas.openxmlformats.org/spreadsheetml/2006/main" count="81" uniqueCount="40">
  <si>
    <t>1. OPTIMIZACIÓN PTAP VEREDA EL PALMAR</t>
  </si>
  <si>
    <t>A. COSTOS DIRECTO DEL PERSONAL</t>
  </si>
  <si>
    <t>No.</t>
  </si>
  <si>
    <t>DESCRIPCIÓN</t>
  </si>
  <si>
    <t xml:space="preserve">V/unit </t>
  </si>
  <si>
    <t>% DE PARTICIPACIÓN</t>
  </si>
  <si>
    <t>MES</t>
  </si>
  <si>
    <t>VALOR TOTAL</t>
  </si>
  <si>
    <t>DIRECTOR DE CONSULTORÍA</t>
  </si>
  <si>
    <t>INGENIERO ESPECIALISTA EN GERENCIA DE LA CALIDAD</t>
  </si>
  <si>
    <t>INGENIERO ESPECIALISTA EN HIDRAULICA</t>
  </si>
  <si>
    <t>INGENIERO ESPECIALISTA EN ESTRUCTURAS</t>
  </si>
  <si>
    <t>INGENIERO ESPECIALISTA EN GEOTECNIA</t>
  </si>
  <si>
    <t>INGENIERO AMBIENTAL</t>
  </si>
  <si>
    <t>PROFESIONAL SOCIAL</t>
  </si>
  <si>
    <t>AUXILIAR DE INGENIERÍA/DIBUJANTE</t>
  </si>
  <si>
    <t>SUBTOTAL COSTO DEL PERSONAL</t>
  </si>
  <si>
    <t>FACTOR MULTIPLICADOR</t>
  </si>
  <si>
    <t>TOTAL COSTO DEL PERSONAL</t>
  </si>
  <si>
    <t>B. OTROS COSTOS DIRECTOS</t>
  </si>
  <si>
    <t>CANTIDAD</t>
  </si>
  <si>
    <t>CONCEPTO</t>
  </si>
  <si>
    <t>UNIDAD</t>
  </si>
  <si>
    <t>COSTO/UNIDAD</t>
  </si>
  <si>
    <t xml:space="preserve">UTILIZACIÓN </t>
  </si>
  <si>
    <t>VALOR PARCIAL</t>
  </si>
  <si>
    <t>Alquiler Transporte (Visitas Terrestres)</t>
  </si>
  <si>
    <t>GLB</t>
  </si>
  <si>
    <t>Levantamiento topográfico (Subcontrato)</t>
  </si>
  <si>
    <t>Chequeo Hidráulico (Aforo/Niveles)</t>
  </si>
  <si>
    <t>Estudio de suelos</t>
  </si>
  <si>
    <t>UND</t>
  </si>
  <si>
    <t>Reproducción documentos (Informes/Planos)</t>
  </si>
  <si>
    <t>TOTAL EQUIPOS Y OTROS</t>
  </si>
  <si>
    <t>SUBTOTAL COSTO BASICO</t>
  </si>
  <si>
    <t>IVA (19%)</t>
  </si>
  <si>
    <t>TOTAL PTAP EL PALMAR</t>
  </si>
  <si>
    <t>1. OPTIMIZACIÓN PTAP VEREDA TAMINANGO</t>
  </si>
  <si>
    <t>TOTAL VEREDA TAMINANGO</t>
  </si>
  <si>
    <t>VALOR TOTAL PROYECTO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</si>
</sst>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164" formatCode="_-* #,##0.00_-;\-* #,##0.00_-;_-* &quot;-&quot;??_-;_-@"/>
    <numFmt numFmtId="165" formatCode="_-&quot;$&quot;\ * #,##0.00_-;\-&quot;$&quot;\ * #,##0.00_-;_-&quot;$&quot;\ * &quot;-&quot;??_-;_-@"/>
  </numFmts>
  <fonts count="8">
    <font>
      <sz val="11"/>
      <color rgb="FF000000"/>
      <name val="Calibri"/>
      <scheme val="minor"/>
    </font>
    <font>
      <b/>
      <sz val="11"/>
      <name val="Calibri"/>
    </font>
    <font>
      <sz val="11"/>
      <name val="Calibri"/>
    </font>
    <font>
      <b/>
      <sz val="10"/>
      <name val="Calibri"/>
    </font>
    <font>
      <sz val="10"/>
      <name val="Arial"/>
    </font>
    <font>
      <sz val="11"/>
      <name val="Calibri"/>
    </font>
    <font>
      <sz val="10"/>
      <name val="Calibri"/>
    </font>
    <font>
      <b/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AEABAB"/>
        <bgColor rgb="FFAEABAB"/>
      </patternFill>
    </fill>
    <fill>
      <patternFill patternType="solid">
        <fgColor rgb="FFD6DCE4"/>
        <bgColor rgb="FFD6DCE4"/>
      </patternFill>
    </fill>
  </fills>
  <borders count="2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 wrapText="1"/>
    </xf>
    <xf numFmtId="0" fontId="1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4" fillId="0" borderId="0" xfId="0" applyFont="1" applyAlignment="1">
      <alignment wrapText="1"/>
    </xf>
    <xf numFmtId="0" fontId="5" fillId="0" borderId="7" xfId="0" applyFont="1" applyBorder="1"/>
    <xf numFmtId="0" fontId="5" fillId="0" borderId="8" xfId="0" applyFont="1" applyBorder="1"/>
    <xf numFmtId="6" fontId="5" fillId="0" borderId="8" xfId="0" applyNumberFormat="1" applyFont="1" applyBorder="1"/>
    <xf numFmtId="9" fontId="5" fillId="0" borderId="8" xfId="0" applyNumberFormat="1" applyFont="1" applyBorder="1"/>
    <xf numFmtId="164" fontId="5" fillId="0" borderId="8" xfId="0" applyNumberFormat="1" applyFont="1" applyBorder="1"/>
    <xf numFmtId="6" fontId="6" fillId="0" borderId="9" xfId="0" applyNumberFormat="1" applyFont="1" applyBorder="1" applyAlignment="1">
      <alignment wrapText="1"/>
    </xf>
    <xf numFmtId="6" fontId="3" fillId="3" borderId="9" xfId="0" applyNumberFormat="1" applyFont="1" applyFill="1" applyBorder="1" applyAlignment="1">
      <alignment wrapText="1"/>
    </xf>
    <xf numFmtId="164" fontId="3" fillId="3" borderId="9" xfId="0" applyNumberFormat="1" applyFont="1" applyFill="1" applyBorder="1" applyAlignment="1">
      <alignment wrapText="1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6" fillId="0" borderId="8" xfId="0" applyFont="1" applyBorder="1" applyAlignment="1">
      <alignment wrapText="1"/>
    </xf>
    <xf numFmtId="6" fontId="4" fillId="0" borderId="9" xfId="0" applyNumberFormat="1" applyFont="1" applyBorder="1" applyAlignment="1">
      <alignment wrapText="1"/>
    </xf>
    <xf numFmtId="6" fontId="7" fillId="0" borderId="9" xfId="0" applyNumberFormat="1" applyFont="1" applyBorder="1" applyAlignment="1">
      <alignment wrapText="1"/>
    </xf>
    <xf numFmtId="165" fontId="1" fillId="3" borderId="9" xfId="0" applyNumberFormat="1" applyFont="1" applyFill="1" applyBorder="1" applyAlignment="1">
      <alignment horizontal="center"/>
    </xf>
    <xf numFmtId="165" fontId="1" fillId="3" borderId="14" xfId="0" applyNumberFormat="1" applyFont="1" applyFill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3" fillId="0" borderId="22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3" fillId="0" borderId="23" xfId="0" applyFont="1" applyBorder="1" applyAlignment="1">
      <alignment horizontal="center" vertical="center"/>
    </xf>
    <xf numFmtId="165" fontId="1" fillId="2" borderId="14" xfId="0" applyNumberFormat="1" applyFont="1" applyFill="1" applyBorder="1"/>
    <xf numFmtId="165" fontId="5" fillId="0" borderId="0" xfId="0" applyNumberFormat="1" applyFont="1"/>
    <xf numFmtId="0" fontId="3" fillId="3" borderId="4" xfId="0" applyFont="1" applyFill="1" applyBorder="1" applyAlignment="1">
      <alignment horizontal="center" vertical="center"/>
    </xf>
    <xf numFmtId="0" fontId="2" fillId="0" borderId="5" xfId="0" applyFont="1" applyBorder="1"/>
    <xf numFmtId="0" fontId="2" fillId="0" borderId="6" xfId="0" applyFont="1" applyBorder="1"/>
    <xf numFmtId="0" fontId="6" fillId="0" borderId="4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1" fillId="3" borderId="4" xfId="0" applyFont="1" applyFill="1" applyBorder="1" applyAlignment="1">
      <alignment horizontal="center"/>
    </xf>
    <xf numFmtId="0" fontId="2" fillId="0" borderId="10" xfId="0" applyFont="1" applyBorder="1"/>
    <xf numFmtId="0" fontId="1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2" fillId="0" borderId="16" xfId="0" applyFont="1" applyBorder="1"/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2" fillId="0" borderId="20" xfId="0" applyFont="1" applyBorder="1"/>
    <xf numFmtId="0" fontId="1" fillId="2" borderId="4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2" fillId="0" borderId="12" xfId="0" applyFont="1" applyBorder="1"/>
    <xf numFmtId="0" fontId="2" fillId="0" borderId="13" xfId="0" applyFont="1" applyBorder="1"/>
    <xf numFmtId="0" fontId="5" fillId="0" borderId="18" xfId="0" applyFont="1" applyBorder="1" applyAlignment="1">
      <alignment horizontal="center"/>
    </xf>
    <xf numFmtId="0" fontId="1" fillId="2" borderId="1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0"/>
  <sheetViews>
    <sheetView tabSelected="1" workbookViewId="0">
      <selection sqref="A1:F1"/>
    </sheetView>
  </sheetViews>
  <sheetFormatPr baseColWidth="10" defaultColWidth="14.42578125" defaultRowHeight="15" customHeight="1"/>
  <cols>
    <col min="1" max="1" width="10.7109375" customWidth="1"/>
    <col min="2" max="2" width="47" customWidth="1"/>
    <col min="3" max="3" width="15" customWidth="1"/>
    <col min="4" max="4" width="17.85546875" customWidth="1"/>
    <col min="5" max="5" width="10.42578125" customWidth="1"/>
    <col min="6" max="6" width="24.5703125" customWidth="1"/>
    <col min="7" max="8" width="14.85546875" customWidth="1"/>
  </cols>
  <sheetData>
    <row r="1" spans="1:8">
      <c r="A1" s="31" t="s">
        <v>0</v>
      </c>
      <c r="B1" s="32"/>
      <c r="C1" s="32"/>
      <c r="D1" s="32"/>
      <c r="E1" s="32"/>
      <c r="F1" s="33"/>
    </row>
    <row r="2" spans="1:8">
      <c r="A2" s="34" t="s">
        <v>1</v>
      </c>
      <c r="B2" s="28"/>
      <c r="C2" s="28"/>
      <c r="D2" s="28"/>
      <c r="E2" s="28"/>
      <c r="F2" s="29"/>
    </row>
    <row r="3" spans="1:8">
      <c r="A3" s="1" t="s">
        <v>2</v>
      </c>
      <c r="B3" s="2" t="s">
        <v>3</v>
      </c>
      <c r="C3" s="3" t="s">
        <v>4</v>
      </c>
      <c r="D3" s="3" t="s">
        <v>5</v>
      </c>
      <c r="E3" s="2" t="s">
        <v>6</v>
      </c>
      <c r="F3" s="4" t="s">
        <v>7</v>
      </c>
      <c r="G3" s="5"/>
      <c r="H3" s="5"/>
    </row>
    <row r="4" spans="1:8">
      <c r="A4" s="6">
        <v>1</v>
      </c>
      <c r="B4" s="7" t="s">
        <v>8</v>
      </c>
      <c r="C4" s="8">
        <v>6500000</v>
      </c>
      <c r="D4" s="9">
        <v>0.3</v>
      </c>
      <c r="E4" s="10">
        <v>2</v>
      </c>
      <c r="F4" s="11"/>
      <c r="G4" s="5"/>
      <c r="H4" s="5"/>
    </row>
    <row r="5" spans="1:8">
      <c r="A5" s="6">
        <v>1</v>
      </c>
      <c r="B5" s="7" t="s">
        <v>9</v>
      </c>
      <c r="C5" s="8">
        <v>5500000</v>
      </c>
      <c r="D5" s="9">
        <v>0.35</v>
      </c>
      <c r="E5" s="10">
        <v>2</v>
      </c>
      <c r="F5" s="11"/>
      <c r="G5" s="5"/>
      <c r="H5" s="5"/>
    </row>
    <row r="6" spans="1:8">
      <c r="A6" s="6">
        <v>1</v>
      </c>
      <c r="B6" s="7" t="s">
        <v>10</v>
      </c>
      <c r="C6" s="8">
        <v>5600000</v>
      </c>
      <c r="D6" s="9">
        <v>0.35</v>
      </c>
      <c r="E6" s="10">
        <v>2</v>
      </c>
      <c r="F6" s="11"/>
      <c r="G6" s="5"/>
      <c r="H6" s="5"/>
    </row>
    <row r="7" spans="1:8">
      <c r="A7" s="6">
        <v>1</v>
      </c>
      <c r="B7" s="7" t="s">
        <v>11</v>
      </c>
      <c r="C7" s="8">
        <v>6000000</v>
      </c>
      <c r="D7" s="9">
        <v>0.35</v>
      </c>
      <c r="E7" s="10">
        <v>2</v>
      </c>
      <c r="F7" s="11"/>
      <c r="G7" s="5"/>
      <c r="H7" s="5"/>
    </row>
    <row r="8" spans="1:8">
      <c r="A8" s="6">
        <v>1</v>
      </c>
      <c r="B8" s="7" t="s">
        <v>12</v>
      </c>
      <c r="C8" s="8">
        <v>4300000</v>
      </c>
      <c r="D8" s="9">
        <v>0.35</v>
      </c>
      <c r="E8" s="10">
        <v>2</v>
      </c>
      <c r="F8" s="11"/>
      <c r="G8" s="5"/>
      <c r="H8" s="5"/>
    </row>
    <row r="9" spans="1:8">
      <c r="A9" s="6">
        <v>1</v>
      </c>
      <c r="B9" s="7" t="s">
        <v>13</v>
      </c>
      <c r="C9" s="8">
        <v>4200000</v>
      </c>
      <c r="D9" s="9">
        <v>0.35</v>
      </c>
      <c r="E9" s="10">
        <v>2</v>
      </c>
      <c r="F9" s="11"/>
      <c r="G9" s="5"/>
      <c r="H9" s="5"/>
    </row>
    <row r="10" spans="1:8">
      <c r="A10" s="6">
        <v>1</v>
      </c>
      <c r="B10" s="7" t="s">
        <v>14</v>
      </c>
      <c r="C10" s="8">
        <v>4200000</v>
      </c>
      <c r="D10" s="9">
        <v>0.35</v>
      </c>
      <c r="E10" s="10">
        <v>2</v>
      </c>
      <c r="F10" s="11"/>
      <c r="G10" s="5"/>
      <c r="H10" s="5"/>
    </row>
    <row r="11" spans="1:8">
      <c r="A11" s="6">
        <v>1</v>
      </c>
      <c r="B11" s="7" t="s">
        <v>15</v>
      </c>
      <c r="C11" s="8">
        <v>4200000</v>
      </c>
      <c r="D11" s="9">
        <v>0.35</v>
      </c>
      <c r="E11" s="10">
        <v>2</v>
      </c>
      <c r="F11" s="11"/>
      <c r="G11" s="5"/>
      <c r="H11" s="5"/>
    </row>
    <row r="12" spans="1:8">
      <c r="A12" s="27" t="s">
        <v>16</v>
      </c>
      <c r="B12" s="28"/>
      <c r="C12" s="28"/>
      <c r="D12" s="28"/>
      <c r="E12" s="35"/>
      <c r="F12" s="12">
        <f>SUM(F4:F11)</f>
        <v>0</v>
      </c>
      <c r="G12" s="5"/>
      <c r="H12" s="5"/>
    </row>
    <row r="13" spans="1:8">
      <c r="A13" s="34" t="s">
        <v>17</v>
      </c>
      <c r="B13" s="28"/>
      <c r="C13" s="28"/>
      <c r="D13" s="28"/>
      <c r="E13" s="35"/>
      <c r="F13" s="13">
        <v>2.2000000000000002</v>
      </c>
      <c r="G13" s="5"/>
      <c r="H13" s="5"/>
    </row>
    <row r="14" spans="1:8">
      <c r="A14" s="34" t="s">
        <v>18</v>
      </c>
      <c r="B14" s="28"/>
      <c r="C14" s="28"/>
      <c r="D14" s="28"/>
      <c r="E14" s="35"/>
      <c r="F14" s="12">
        <f>+F12*F13</f>
        <v>0</v>
      </c>
      <c r="G14" s="5"/>
      <c r="H14" s="5"/>
    </row>
    <row r="15" spans="1:8">
      <c r="A15" s="30"/>
      <c r="B15" s="28"/>
      <c r="C15" s="28"/>
      <c r="D15" s="28"/>
      <c r="E15" s="28"/>
      <c r="F15" s="29"/>
      <c r="G15" s="5"/>
      <c r="H15" s="5"/>
    </row>
    <row r="16" spans="1:8">
      <c r="A16" s="27" t="s">
        <v>19</v>
      </c>
      <c r="B16" s="28"/>
      <c r="C16" s="28"/>
      <c r="D16" s="28"/>
      <c r="E16" s="28"/>
      <c r="F16" s="29"/>
      <c r="G16" s="5"/>
      <c r="H16" s="5"/>
    </row>
    <row r="17" spans="1:6">
      <c r="A17" s="1" t="s">
        <v>20</v>
      </c>
      <c r="B17" s="2" t="s">
        <v>21</v>
      </c>
      <c r="C17" s="2" t="s">
        <v>22</v>
      </c>
      <c r="D17" s="2" t="s">
        <v>23</v>
      </c>
      <c r="E17" s="14" t="s">
        <v>24</v>
      </c>
      <c r="F17" s="15" t="s">
        <v>25</v>
      </c>
    </row>
    <row r="18" spans="1:6">
      <c r="A18" s="6">
        <v>1</v>
      </c>
      <c r="B18" s="7" t="s">
        <v>26</v>
      </c>
      <c r="C18" s="16" t="s">
        <v>27</v>
      </c>
      <c r="D18" s="8">
        <v>1200000</v>
      </c>
      <c r="E18" s="16">
        <v>1</v>
      </c>
      <c r="F18" s="17"/>
    </row>
    <row r="19" spans="1:6">
      <c r="A19" s="6">
        <v>1</v>
      </c>
      <c r="B19" s="7" t="s">
        <v>28</v>
      </c>
      <c r="C19" s="16" t="s">
        <v>27</v>
      </c>
      <c r="D19" s="8">
        <v>3800000</v>
      </c>
      <c r="E19" s="16">
        <v>1</v>
      </c>
      <c r="F19" s="17"/>
    </row>
    <row r="20" spans="1:6">
      <c r="A20" s="6">
        <v>1</v>
      </c>
      <c r="B20" s="7" t="s">
        <v>29</v>
      </c>
      <c r="C20" s="16" t="s">
        <v>27</v>
      </c>
      <c r="D20" s="8">
        <v>2500000</v>
      </c>
      <c r="E20" s="16">
        <v>1</v>
      </c>
      <c r="F20" s="17"/>
    </row>
    <row r="21" spans="1:6" ht="15.75" customHeight="1">
      <c r="A21" s="6">
        <v>1</v>
      </c>
      <c r="B21" s="7" t="s">
        <v>30</v>
      </c>
      <c r="C21" s="16" t="s">
        <v>31</v>
      </c>
      <c r="D21" s="8">
        <v>7500000</v>
      </c>
      <c r="E21" s="16">
        <v>1</v>
      </c>
      <c r="F21" s="17"/>
    </row>
    <row r="22" spans="1:6" ht="15.75" customHeight="1">
      <c r="A22" s="6">
        <v>1</v>
      </c>
      <c r="B22" s="7" t="s">
        <v>32</v>
      </c>
      <c r="C22" s="16" t="s">
        <v>31</v>
      </c>
      <c r="D22" s="8">
        <v>1000000</v>
      </c>
      <c r="E22" s="16">
        <v>1</v>
      </c>
      <c r="F22" s="17"/>
    </row>
    <row r="23" spans="1:6" ht="15.75" customHeight="1">
      <c r="A23" s="36" t="s">
        <v>33</v>
      </c>
      <c r="B23" s="28"/>
      <c r="C23" s="28"/>
      <c r="D23" s="28"/>
      <c r="E23" s="35"/>
      <c r="F23" s="18">
        <f>SUM(F18:F22)</f>
        <v>0</v>
      </c>
    </row>
    <row r="24" spans="1:6" ht="15.75" customHeight="1">
      <c r="A24" s="37"/>
      <c r="B24" s="28"/>
      <c r="C24" s="28"/>
      <c r="D24" s="28"/>
      <c r="E24" s="28"/>
      <c r="F24" s="29"/>
    </row>
    <row r="25" spans="1:6" ht="15.75" customHeight="1">
      <c r="A25" s="34" t="s">
        <v>34</v>
      </c>
      <c r="B25" s="28"/>
      <c r="C25" s="28"/>
      <c r="D25" s="28"/>
      <c r="E25" s="35"/>
      <c r="F25" s="19">
        <f>+F14+F23</f>
        <v>0</v>
      </c>
    </row>
    <row r="26" spans="1:6" ht="15.75" customHeight="1">
      <c r="A26" s="34" t="s">
        <v>35</v>
      </c>
      <c r="B26" s="28"/>
      <c r="C26" s="28"/>
      <c r="D26" s="28"/>
      <c r="E26" s="35"/>
      <c r="F26" s="19">
        <f>+F25*0.19</f>
        <v>0</v>
      </c>
    </row>
    <row r="27" spans="1:6" ht="15.75" customHeight="1">
      <c r="A27" s="45" t="s">
        <v>36</v>
      </c>
      <c r="B27" s="46"/>
      <c r="C27" s="46"/>
      <c r="D27" s="46"/>
      <c r="E27" s="47"/>
      <c r="F27" s="20">
        <f>+F26+F25</f>
        <v>0</v>
      </c>
    </row>
    <row r="28" spans="1:6" ht="15.75" customHeight="1">
      <c r="A28" s="38"/>
      <c r="B28" s="39"/>
      <c r="C28" s="39"/>
      <c r="D28" s="39"/>
      <c r="E28" s="39"/>
      <c r="F28" s="40"/>
    </row>
    <row r="29" spans="1:6" ht="15.75" customHeight="1">
      <c r="A29" s="41"/>
      <c r="B29" s="42"/>
      <c r="C29" s="42"/>
      <c r="D29" s="42"/>
      <c r="E29" s="42"/>
      <c r="F29" s="43"/>
    </row>
    <row r="30" spans="1:6" ht="15.75" customHeight="1">
      <c r="A30" s="44" t="s">
        <v>37</v>
      </c>
      <c r="B30" s="28"/>
      <c r="C30" s="28"/>
      <c r="D30" s="28"/>
      <c r="E30" s="28"/>
      <c r="F30" s="29"/>
    </row>
    <row r="31" spans="1:6" ht="15.75" customHeight="1">
      <c r="A31" s="34" t="s">
        <v>1</v>
      </c>
      <c r="B31" s="28"/>
      <c r="C31" s="28"/>
      <c r="D31" s="28"/>
      <c r="E31" s="28"/>
      <c r="F31" s="29"/>
    </row>
    <row r="32" spans="1:6" ht="15.75" customHeight="1">
      <c r="A32" s="21" t="s">
        <v>2</v>
      </c>
      <c r="B32" s="22" t="s">
        <v>3</v>
      </c>
      <c r="C32" s="23" t="s">
        <v>4</v>
      </c>
      <c r="D32" s="23" t="s">
        <v>5</v>
      </c>
      <c r="E32" s="22" t="s">
        <v>6</v>
      </c>
      <c r="F32" s="24" t="s">
        <v>7</v>
      </c>
    </row>
    <row r="33" spans="1:6" ht="15.75" customHeight="1">
      <c r="A33" s="6">
        <v>1</v>
      </c>
      <c r="B33" s="7" t="s">
        <v>8</v>
      </c>
      <c r="C33" s="8">
        <v>6500000</v>
      </c>
      <c r="D33" s="9">
        <v>0.3</v>
      </c>
      <c r="E33" s="10">
        <v>2</v>
      </c>
      <c r="F33" s="11"/>
    </row>
    <row r="34" spans="1:6" ht="15.75" customHeight="1">
      <c r="A34" s="6">
        <v>1</v>
      </c>
      <c r="B34" s="7" t="s">
        <v>9</v>
      </c>
      <c r="C34" s="8">
        <v>5500000</v>
      </c>
      <c r="D34" s="9">
        <v>0.35</v>
      </c>
      <c r="E34" s="10">
        <v>2</v>
      </c>
      <c r="F34" s="11"/>
    </row>
    <row r="35" spans="1:6" ht="15.75" customHeight="1">
      <c r="A35" s="6">
        <v>1</v>
      </c>
      <c r="B35" s="7" t="s">
        <v>10</v>
      </c>
      <c r="C35" s="8">
        <v>5600000</v>
      </c>
      <c r="D35" s="9">
        <v>0.35</v>
      </c>
      <c r="E35" s="10">
        <v>2</v>
      </c>
      <c r="F35" s="11"/>
    </row>
    <row r="36" spans="1:6" ht="15.75" customHeight="1">
      <c r="A36" s="6">
        <v>1</v>
      </c>
      <c r="B36" s="7" t="s">
        <v>11</v>
      </c>
      <c r="C36" s="8">
        <v>6000000</v>
      </c>
      <c r="D36" s="9">
        <v>0.35</v>
      </c>
      <c r="E36" s="10">
        <v>2</v>
      </c>
      <c r="F36" s="11"/>
    </row>
    <row r="37" spans="1:6" ht="15.75" customHeight="1">
      <c r="A37" s="6">
        <v>1</v>
      </c>
      <c r="B37" s="7" t="s">
        <v>12</v>
      </c>
      <c r="C37" s="8">
        <v>4300000</v>
      </c>
      <c r="D37" s="9">
        <v>0.35</v>
      </c>
      <c r="E37" s="10">
        <v>2</v>
      </c>
      <c r="F37" s="11"/>
    </row>
    <row r="38" spans="1:6" ht="15.75" customHeight="1">
      <c r="A38" s="6">
        <v>1</v>
      </c>
      <c r="B38" s="7" t="s">
        <v>13</v>
      </c>
      <c r="C38" s="8">
        <v>4200000</v>
      </c>
      <c r="D38" s="9">
        <v>0.35</v>
      </c>
      <c r="E38" s="10">
        <v>2</v>
      </c>
      <c r="F38" s="11"/>
    </row>
    <row r="39" spans="1:6" ht="15.75" customHeight="1">
      <c r="A39" s="6">
        <v>1</v>
      </c>
      <c r="B39" s="7" t="s">
        <v>14</v>
      </c>
      <c r="C39" s="8">
        <v>4200000</v>
      </c>
      <c r="D39" s="9">
        <v>0.35</v>
      </c>
      <c r="E39" s="10">
        <v>2</v>
      </c>
      <c r="F39" s="11"/>
    </row>
    <row r="40" spans="1:6" ht="15.75" customHeight="1">
      <c r="A40" s="6">
        <v>1</v>
      </c>
      <c r="B40" s="7" t="s">
        <v>15</v>
      </c>
      <c r="C40" s="8">
        <v>4200000</v>
      </c>
      <c r="D40" s="9">
        <v>0.35</v>
      </c>
      <c r="E40" s="10">
        <v>2</v>
      </c>
      <c r="F40" s="11"/>
    </row>
    <row r="41" spans="1:6" ht="15.75" customHeight="1">
      <c r="A41" s="27" t="s">
        <v>16</v>
      </c>
      <c r="B41" s="28"/>
      <c r="C41" s="28"/>
      <c r="D41" s="28"/>
      <c r="E41" s="35"/>
      <c r="F41" s="12">
        <f>SUM(F33:F40)</f>
        <v>0</v>
      </c>
    </row>
    <row r="42" spans="1:6" ht="15.75" customHeight="1">
      <c r="A42" s="34" t="s">
        <v>17</v>
      </c>
      <c r="B42" s="28"/>
      <c r="C42" s="28"/>
      <c r="D42" s="28"/>
      <c r="E42" s="35"/>
      <c r="F42" s="13">
        <v>2.2000000000000002</v>
      </c>
    </row>
    <row r="43" spans="1:6" ht="15.75" customHeight="1">
      <c r="A43" s="34" t="s">
        <v>18</v>
      </c>
      <c r="B43" s="28"/>
      <c r="C43" s="28"/>
      <c r="D43" s="28"/>
      <c r="E43" s="35"/>
      <c r="F43" s="12">
        <f>+F41*F42</f>
        <v>0</v>
      </c>
    </row>
    <row r="44" spans="1:6" ht="15.75" customHeight="1">
      <c r="A44" s="30"/>
      <c r="B44" s="28"/>
      <c r="C44" s="28"/>
      <c r="D44" s="28"/>
      <c r="E44" s="28"/>
      <c r="F44" s="29"/>
    </row>
    <row r="45" spans="1:6" ht="15.75" customHeight="1">
      <c r="A45" s="27" t="s">
        <v>19</v>
      </c>
      <c r="B45" s="28"/>
      <c r="C45" s="28"/>
      <c r="D45" s="28"/>
      <c r="E45" s="28"/>
      <c r="F45" s="29"/>
    </row>
    <row r="46" spans="1:6" ht="15.75" customHeight="1">
      <c r="A46" s="1" t="s">
        <v>20</v>
      </c>
      <c r="B46" s="2" t="s">
        <v>21</v>
      </c>
      <c r="C46" s="2" t="s">
        <v>22</v>
      </c>
      <c r="D46" s="2" t="s">
        <v>23</v>
      </c>
      <c r="E46" s="14" t="s">
        <v>24</v>
      </c>
      <c r="F46" s="15" t="s">
        <v>25</v>
      </c>
    </row>
    <row r="47" spans="1:6" ht="15.75" customHeight="1">
      <c r="A47" s="6">
        <v>1</v>
      </c>
      <c r="B47" s="7" t="s">
        <v>26</v>
      </c>
      <c r="C47" s="16" t="s">
        <v>27</v>
      </c>
      <c r="D47" s="8">
        <v>1200000</v>
      </c>
      <c r="E47" s="16">
        <v>1</v>
      </c>
      <c r="F47" s="17"/>
    </row>
    <row r="48" spans="1:6" ht="15.75" customHeight="1">
      <c r="A48" s="6">
        <v>1</v>
      </c>
      <c r="B48" s="7" t="s">
        <v>28</v>
      </c>
      <c r="C48" s="16" t="s">
        <v>27</v>
      </c>
      <c r="D48" s="8">
        <v>3800000</v>
      </c>
      <c r="E48" s="16">
        <v>1</v>
      </c>
      <c r="F48" s="17"/>
    </row>
    <row r="49" spans="1:8" ht="15.75" customHeight="1">
      <c r="A49" s="6">
        <v>1</v>
      </c>
      <c r="B49" s="7" t="s">
        <v>30</v>
      </c>
      <c r="C49" s="16" t="s">
        <v>27</v>
      </c>
      <c r="D49" s="8">
        <v>2500000</v>
      </c>
      <c r="E49" s="16">
        <v>1</v>
      </c>
      <c r="F49" s="17"/>
    </row>
    <row r="50" spans="1:8" ht="15.75" customHeight="1">
      <c r="A50" s="6">
        <v>1</v>
      </c>
      <c r="B50" s="7" t="s">
        <v>29</v>
      </c>
      <c r="C50" s="16" t="s">
        <v>31</v>
      </c>
      <c r="D50" s="8">
        <v>7500000</v>
      </c>
      <c r="E50" s="16">
        <v>1</v>
      </c>
      <c r="F50" s="17"/>
    </row>
    <row r="51" spans="1:8" ht="15.75" customHeight="1">
      <c r="A51" s="6">
        <v>1</v>
      </c>
      <c r="B51" s="7" t="s">
        <v>32</v>
      </c>
      <c r="C51" s="16" t="s">
        <v>31</v>
      </c>
      <c r="D51" s="8">
        <v>1000000</v>
      </c>
      <c r="E51" s="16">
        <v>1</v>
      </c>
      <c r="F51" s="17"/>
    </row>
    <row r="52" spans="1:8" ht="15.75" customHeight="1">
      <c r="A52" s="36" t="s">
        <v>33</v>
      </c>
      <c r="B52" s="28"/>
      <c r="C52" s="28"/>
      <c r="D52" s="28"/>
      <c r="E52" s="35"/>
      <c r="F52" s="18">
        <f>SUM(F47:F51)</f>
        <v>0</v>
      </c>
    </row>
    <row r="53" spans="1:8" ht="15.75" customHeight="1">
      <c r="A53" s="37"/>
      <c r="B53" s="28"/>
      <c r="C53" s="28"/>
      <c r="D53" s="28"/>
      <c r="E53" s="28"/>
      <c r="F53" s="29"/>
    </row>
    <row r="54" spans="1:8" ht="15.75" customHeight="1">
      <c r="A54" s="34" t="s">
        <v>34</v>
      </c>
      <c r="B54" s="28"/>
      <c r="C54" s="28"/>
      <c r="D54" s="28"/>
      <c r="E54" s="35"/>
      <c r="F54" s="19">
        <f>+F43+F52</f>
        <v>0</v>
      </c>
    </row>
    <row r="55" spans="1:8" ht="15.75" customHeight="1">
      <c r="A55" s="34" t="s">
        <v>35</v>
      </c>
      <c r="B55" s="28"/>
      <c r="C55" s="28"/>
      <c r="D55" s="28"/>
      <c r="E55" s="35"/>
      <c r="F55" s="19">
        <f>+F54*0.19</f>
        <v>0</v>
      </c>
    </row>
    <row r="56" spans="1:8" ht="15.75" customHeight="1">
      <c r="A56" s="45" t="s">
        <v>38</v>
      </c>
      <c r="B56" s="46"/>
      <c r="C56" s="46"/>
      <c r="D56" s="46"/>
      <c r="E56" s="47"/>
      <c r="F56" s="20">
        <f>+F55+F54</f>
        <v>0</v>
      </c>
    </row>
    <row r="57" spans="1:8" ht="15.75" customHeight="1">
      <c r="A57" s="48"/>
      <c r="B57" s="42"/>
      <c r="C57" s="42"/>
      <c r="D57" s="42"/>
      <c r="E57" s="42"/>
      <c r="F57" s="43"/>
    </row>
    <row r="58" spans="1:8" ht="15.75" customHeight="1">
      <c r="A58" s="49" t="s">
        <v>39</v>
      </c>
      <c r="B58" s="46"/>
      <c r="C58" s="46"/>
      <c r="D58" s="46"/>
      <c r="E58" s="47"/>
      <c r="F58" s="25">
        <f>+F56*2</f>
        <v>0</v>
      </c>
    </row>
    <row r="59" spans="1:8" ht="15.75" customHeight="1">
      <c r="G59" s="26"/>
    </row>
    <row r="60" spans="1:8" ht="15.75" customHeight="1">
      <c r="F60" s="26"/>
      <c r="H60" s="26"/>
    </row>
    <row r="61" spans="1:8" ht="15.75" customHeight="1"/>
    <row r="62" spans="1:8" ht="15.75" customHeight="1"/>
    <row r="63" spans="1:8" ht="15.75" customHeight="1"/>
    <row r="64" spans="1:8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mergeCells count="27">
    <mergeCell ref="A30:F30"/>
    <mergeCell ref="A31:F31"/>
    <mergeCell ref="A56:E56"/>
    <mergeCell ref="A57:F57"/>
    <mergeCell ref="A58:E58"/>
    <mergeCell ref="A53:F53"/>
    <mergeCell ref="A44:F44"/>
    <mergeCell ref="A45:F45"/>
    <mergeCell ref="A52:E52"/>
    <mergeCell ref="A54:E54"/>
    <mergeCell ref="A55:E55"/>
    <mergeCell ref="A43:E43"/>
    <mergeCell ref="A41:E41"/>
    <mergeCell ref="A42:E42"/>
    <mergeCell ref="A23:E23"/>
    <mergeCell ref="A24:F24"/>
    <mergeCell ref="A25:E25"/>
    <mergeCell ref="A26:E26"/>
    <mergeCell ref="A28:F29"/>
    <mergeCell ref="A27:E27"/>
    <mergeCell ref="A16:F16"/>
    <mergeCell ref="A15:F15"/>
    <mergeCell ref="A1:F1"/>
    <mergeCell ref="A2:F2"/>
    <mergeCell ref="A12:E12"/>
    <mergeCell ref="A13:E13"/>
    <mergeCell ref="A14:E14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final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MERA</dc:creator>
  <cp:lastModifiedBy>JURIDICO 6</cp:lastModifiedBy>
  <dcterms:created xsi:type="dcterms:W3CDTF">2025-11-03T00:46:07Z</dcterms:created>
  <dcterms:modified xsi:type="dcterms:W3CDTF">2026-08-21T17:22:55Z</dcterms:modified>
</cp:coreProperties>
</file>