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E:\2026 MIGRACION\SUSTRATOS\Publicación\"/>
    </mc:Choice>
  </mc:AlternateContent>
  <xr:revisionPtr revIDLastSave="0" documentId="13_ncr:1_{22F52F4B-F909-4C88-90A8-9236415E8477}" xr6:coauthVersionLast="47" xr6:coauthVersionMax="47" xr10:uidLastSave="{00000000-0000-0000-0000-000000000000}"/>
  <bookViews>
    <workbookView xWindow="-120" yWindow="-120" windowWidth="29040" windowHeight="15720" activeTab="1" xr2:uid="{85305212-A381-411C-A4AA-ADD069CDEDA6}"/>
  </bookViews>
  <sheets>
    <sheet name="Hoja1" sheetId="1" r:id="rId1"/>
    <sheet name="Hoja2" sheetId="2" r:id="rId2"/>
    <sheet name="Hoja3" sheetId="3" r:id="rId3"/>
  </sheets>
  <definedNames>
    <definedName name="_Hlk219993688" localSheetId="1">Hoja2!$M$9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7" i="2" l="1"/>
  <c r="M7" i="2" s="1"/>
  <c r="I8" i="2"/>
  <c r="M8" i="2" s="1"/>
  <c r="J8" i="2"/>
  <c r="K8" i="2"/>
  <c r="L8" i="2"/>
  <c r="K7" i="2"/>
  <c r="J7" i="2"/>
  <c r="L7" i="2"/>
</calcChain>
</file>

<file path=xl/sharedStrings.xml><?xml version="1.0" encoding="utf-8"?>
<sst xmlns="http://schemas.openxmlformats.org/spreadsheetml/2006/main" count="29" uniqueCount="28">
  <si>
    <t>NUMERO DE ACETATOS</t>
  </si>
  <si>
    <t>VALOR UNITARIO POR ACETATO</t>
  </si>
  <si>
    <t>TOTAL COTIZACIÓN</t>
  </si>
  <si>
    <t>VALIDACIÓN</t>
  </si>
  <si>
    <t>CUMPLE CON EL PRESUPUESTO</t>
  </si>
  <si>
    <t>NO CUMPLE CON EL PRESUPUESTO</t>
  </si>
  <si>
    <t>Cumple</t>
  </si>
  <si>
    <t>No se Ajusta</t>
  </si>
  <si>
    <t>PRESUPUESTO</t>
  </si>
  <si>
    <t>OBJETO: 
	Adquirir sustratos en policarbonato para la expedición de los documentos de identificación Permiso por Protección Temporal (PPT) y el Permiso Especial de Permanencia para Representantes Legales o Custodios de niñas, niños y adolescentes (PEP-TUTOR).</t>
  </si>
  <si>
    <t>PPT</t>
  </si>
  <si>
    <t>CÓDIGO UNSPSC</t>
  </si>
  <si>
    <t>NOMBRE</t>
  </si>
  <si>
    <t>PEP TUTOR</t>
  </si>
  <si>
    <t>DESCRIPCIÓN</t>
  </si>
  <si>
    <t>Sustrato: policarbonato según las características técnicas.</t>
  </si>
  <si>
    <t>FUNCIONES PARA CALCULAR PRECIOS DEL MERCADO</t>
  </si>
  <si>
    <t>MAX</t>
  </si>
  <si>
    <t>MIN</t>
  </si>
  <si>
    <t>Thomas Greg &amp; Sons de Colombia S.A. 860.005.080-2</t>
  </si>
  <si>
    <t>CADENA S.A.              890.930.534-0</t>
  </si>
  <si>
    <t>INTEXUS S.A.S       830032436-6</t>
  </si>
  <si>
    <t>PRECIOS TECHO</t>
  </si>
  <si>
    <t>De acuerdo con la necesidad de los bienes requeridos, se adelantó el presente Estudio de Precios del Mercado mediante la publicación de una Solicitud de Información a Proveedores en la plataforma SECOP II, identificada con el No. UAEMC-SIP-043-2026, la cual puede ser consultada en el siguiente enlace: https://community.secop.gov.co/Public/Tendering/OpportunityDetail/Index?noticeUID=CO1.NTC.10376826&amp;isFromPublicArea=True&amp;isModal=False
La Solicitud de Información a Proveedores estableció como fecha límite para la presentación de cotizaciones el día 22 de junio de 2026 a las 12:00 p.m. Como resultado del proceso, se registraron 370 interesados a nivel nacional, de los cuales cuatro (4) manifestaron interés, presentándose finalmente una (1) cotización a través de la plataforma SECOP II.
De manera complementaria, y con el propósito de ampliar la muestra del estudio de mercado y obtener información suficiente para la determinación del presupuesto oficial, la Unidad Administrativa Especial Migración Colombia remitió solicitudes de cotización mediante correo electrónico institucional a diferentes empresas con experiencia en el suministro de los bienes requeridos.
Como resultado de esta gestión, para la determinación del valor estimado del proceso se tuvieron en cuenta las cotizaciones presentadas por los siguientes proveedores: Thomas Greg &amp; Sons de Colombia S.A. – NIT 860.005.080-2, presentada a través de la Solicitud de Información a Proveedores UAEMC-SIP-043-2026 en SECOP II.  Y las obtenidas por medio de correo institucional por las empresas: INTEXUS S.A.S. – NIT 830.032.436-6. CADENA S.A. – NIT 890.930.534-0.
Con base en la información recopilada, se efectuó el análisis estadístico de los valores ofertados mediante la aplicación de las siguientes funciones: Promedio aritmético. Valor máximo. Valor mínimo. Mediana.
Del análisis efectuado se determinó adoptar como Precio Techo el valor obtenido mediante la función de promedio, por cuanto esta considera la totalidad de los valores analizados y permite establecer un valor representativo y equilibrado del comportamiento del mercado, garantizando la adecuada estimación del presupuesto oficial del proceso.
En consecuencia, de conformidad con el Estudio de Precios del Mercado, el análisis de las cotizaciones recibidas y el presupuesto oficial destinado para atender la necesidad institucional, se concluye que el valor estimado del presente proceso de contratación asciende a la suma de QUINIENTOS NOVENTA Y TRES MILLONES DE PESOS MONEDA CORRIENTE ($593.000.000 M/CTE.), incluidos los impuestos, tasas, contribuciones y demás gravámenes a que haya lugar, distribuido de la siguiente manera:
Ítem 1 – Permiso por Protección Temporal (PPT): hasta por la suma de QUINIENTOS CUATRO MILLONES CINCUENTA MIL PESOS MONEDA CORRIENTE ($504.050.000 M/CTE.).
Ítem 2 – Permiso Especial de Permanencia para Representantes Legales o Custodios de Niñas, Niños y Adolescentes (PEP-TUTOR): hasta por la suma de OCHENTA Y OCHO MILLONES NOVECIENTOS CINCUENTA MIL PESOS MONEDA CORRIENTE ($88.950.000 M/CTE.).
En consecuencia, las ofertas económicas que se presenten no podrán superar los valores techo establecidos para cada uno de los ítems ni el presupuesto oficial total del proceso, so pena de incurrir en causal de rechazo, de conformidad con las condiciones establecidas en los documentos del proceso de selección.</t>
  </si>
  <si>
    <t>ESTUDIO PRECIOS DEL MERCADO</t>
  </si>
  <si>
    <t>PROCESO DE MENOR CUANTIA SUBASTA INVERSA ELECTRONICA</t>
  </si>
  <si>
    <t>PROM</t>
  </si>
  <si>
    <t>MED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</si>
</sst>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164" formatCode="_-[$$-240A]\ * #,##0.00_-;\-[$$-240A]\ * #,##0.00_-;_-[$$-240A]\ * &quot;-&quot;??_-;_-@_-"/>
    <numFmt numFmtId="165" formatCode="dd/mm/yyyy;@"/>
    <numFmt numFmtId="166" formatCode="[$$-240A]\ #,##0;[Red]\-[$$-240A]\ #,##0"/>
  </numFmts>
  <fonts count="12" x14ac:knownFonts="1">
    <font>
      <sz val="11"/>
      <color theme="1"/>
      <name val="Aptos Narrow"/>
      <family val="2"/>
      <scheme val="minor"/>
    </font>
    <font>
      <sz val="11"/>
      <color theme="1"/>
      <name val="Aptos Narrow"/>
      <family val="2"/>
      <scheme val="minor"/>
    </font>
    <font>
      <b/>
      <sz val="11"/>
      <color theme="1"/>
      <name val="Aptos Narrow"/>
      <family val="2"/>
      <scheme val="minor"/>
    </font>
    <font>
      <sz val="8"/>
      <color rgb="FF000000"/>
      <name val="Verdana"/>
      <family val="2"/>
    </font>
    <font>
      <b/>
      <sz val="8"/>
      <name val="Verdana"/>
      <family val="2"/>
    </font>
    <font>
      <sz val="8"/>
      <name val="Verdana"/>
      <family val="2"/>
    </font>
    <font>
      <b/>
      <sz val="8"/>
      <color rgb="FF000000"/>
      <name val="Verdana"/>
      <family val="2"/>
    </font>
    <font>
      <b/>
      <sz val="11"/>
      <color theme="1"/>
      <name val="Arial"/>
      <family val="2"/>
    </font>
    <font>
      <b/>
      <sz val="8"/>
      <color theme="0"/>
      <name val="Arial"/>
      <family val="2"/>
    </font>
    <font>
      <sz val="9"/>
      <color theme="1"/>
      <name val="Arial"/>
      <family val="2"/>
    </font>
    <font>
      <b/>
      <sz val="9"/>
      <color theme="0"/>
      <name val="Arial"/>
      <family val="2"/>
    </font>
    <font>
      <b/>
      <sz val="9"/>
      <color theme="1"/>
      <name val="Arial"/>
      <family val="2"/>
    </font>
  </fonts>
  <fills count="4">
    <fill>
      <patternFill patternType="none"/>
    </fill>
    <fill>
      <patternFill patternType="gray125"/>
    </fill>
    <fill>
      <patternFill patternType="solid">
        <fgColor rgb="FF0070C0"/>
        <bgColor indexed="64"/>
      </patternFill>
    </fill>
    <fill>
      <patternFill patternType="solid">
        <fgColor theme="0"/>
        <bgColor indexed="64"/>
      </patternFill>
    </fill>
  </fills>
  <borders count="3">
    <border>
      <left/>
      <right/>
      <top/>
      <bottom/>
      <diagonal/>
    </border>
    <border>
      <left style="double">
        <color indexed="64"/>
      </left>
      <right style="double">
        <color indexed="64"/>
      </right>
      <top style="double">
        <color indexed="64"/>
      </top>
      <bottom style="double">
        <color indexed="64"/>
      </bottom>
      <diagonal/>
    </border>
    <border>
      <left/>
      <right style="double">
        <color indexed="64"/>
      </right>
      <top/>
      <bottom/>
      <diagonal/>
    </border>
  </borders>
  <cellStyleXfs count="2">
    <xf numFmtId="0" fontId="0" fillId="0" borderId="0"/>
    <xf numFmtId="44" fontId="1" fillId="0" borderId="0" applyFont="0" applyFill="0" applyBorder="0" applyAlignment="0" applyProtection="0"/>
  </cellStyleXfs>
  <cellXfs count="32">
    <xf numFmtId="0" fontId="0" fillId="0" borderId="0" xfId="0"/>
    <xf numFmtId="164" fontId="0" fillId="0" borderId="0" xfId="0" applyNumberFormat="1"/>
    <xf numFmtId="44" fontId="0" fillId="0" borderId="0" xfId="1" applyFont="1"/>
    <xf numFmtId="0" fontId="3" fillId="0" borderId="0" xfId="0" applyFont="1" applyAlignment="1">
      <alignment horizontal="left" vertical="top"/>
    </xf>
    <xf numFmtId="0" fontId="3" fillId="0" borderId="0" xfId="0" applyFont="1" applyAlignment="1">
      <alignment horizontal="justify" vertical="center"/>
    </xf>
    <xf numFmtId="0" fontId="3" fillId="0" borderId="0" xfId="0" applyFont="1" applyAlignment="1">
      <alignment horizontal="center" vertical="center"/>
    </xf>
    <xf numFmtId="0" fontId="5" fillId="0" borderId="0" xfId="0" applyFont="1" applyAlignment="1">
      <alignment vertical="top" wrapText="1"/>
    </xf>
    <xf numFmtId="0" fontId="4" fillId="0" borderId="0" xfId="0" applyFont="1" applyAlignment="1">
      <alignment vertical="top" wrapText="1"/>
    </xf>
    <xf numFmtId="165" fontId="6" fillId="0" borderId="0" xfId="0" applyNumberFormat="1" applyFont="1" applyAlignment="1">
      <alignment vertical="top" shrinkToFit="1"/>
    </xf>
    <xf numFmtId="0" fontId="3" fillId="0" borderId="0" xfId="0" applyFont="1" applyAlignment="1">
      <alignment vertical="center" wrapText="1"/>
    </xf>
    <xf numFmtId="44" fontId="0" fillId="0" borderId="1" xfId="1" applyFont="1" applyBorder="1"/>
    <xf numFmtId="0" fontId="3" fillId="0" borderId="0" xfId="0" applyFont="1" applyAlignment="1">
      <alignment horizontal="left" vertical="center" wrapText="1"/>
    </xf>
    <xf numFmtId="0" fontId="5" fillId="0" borderId="0" xfId="0" applyFont="1" applyAlignment="1">
      <alignment horizontal="left" vertical="top" wrapText="1"/>
    </xf>
    <xf numFmtId="0" fontId="5" fillId="0" borderId="2" xfId="0" applyFont="1" applyBorder="1" applyAlignment="1">
      <alignment horizontal="left" vertical="top" wrapText="1"/>
    </xf>
    <xf numFmtId="0" fontId="2"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4" fillId="0" borderId="0" xfId="0" applyFont="1" applyAlignment="1">
      <alignment horizontal="left" vertical="top" wrapText="1"/>
    </xf>
    <xf numFmtId="0" fontId="5" fillId="0" borderId="1" xfId="0" applyFont="1" applyBorder="1" applyAlignment="1">
      <alignment horizontal="center" vertical="center" wrapText="1"/>
    </xf>
    <xf numFmtId="0" fontId="2" fillId="0" borderId="0" xfId="0" applyFont="1" applyAlignment="1">
      <alignment horizontal="center" vertical="center"/>
    </xf>
    <xf numFmtId="165" fontId="3" fillId="0" borderId="0" xfId="0" applyNumberFormat="1" applyFont="1" applyAlignment="1">
      <alignment horizontal="center" vertical="top" shrinkToFit="1"/>
    </xf>
    <xf numFmtId="0" fontId="8" fillId="2" borderId="1" xfId="0" applyFont="1" applyFill="1" applyBorder="1" applyAlignment="1">
      <alignment horizontal="center" vertical="center" wrapText="1"/>
    </xf>
    <xf numFmtId="166" fontId="9" fillId="3" borderId="1" xfId="0" applyNumberFormat="1" applyFont="1" applyFill="1" applyBorder="1" applyAlignment="1">
      <alignment horizontal="center"/>
    </xf>
    <xf numFmtId="166" fontId="10" fillId="2" borderId="1" xfId="0" applyNumberFormat="1" applyFont="1" applyFill="1" applyBorder="1" applyAlignment="1">
      <alignment horizont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44" fontId="9" fillId="0" borderId="1" xfId="1" applyFont="1" applyBorder="1" applyAlignment="1"/>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44" fontId="9" fillId="0" borderId="1" xfId="1" applyFont="1" applyBorder="1"/>
  </cellXfs>
  <cellStyles count="2">
    <cellStyle name="Moneda" xfId="1" builtinId="4"/>
    <cellStyle name="Normal" xfId="0" builtinId="0"/>
  </cellStyles>
  <dxfs count="10">
    <dxf>
      <font>
        <color rgb="FF9C0006"/>
      </font>
      <fill>
        <patternFill>
          <bgColor rgb="FFFFC7CE"/>
        </patternFill>
      </fill>
    </dxf>
    <dxf>
      <font>
        <color rgb="FF006100"/>
      </font>
      <fill>
        <patternFill>
          <bgColor rgb="FFC6EFCE"/>
        </patternFill>
      </fill>
    </dxf>
    <dxf>
      <font>
        <color theme="1"/>
      </font>
      <fill>
        <patternFill>
          <bgColor rgb="FF92D05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1"/>
      </font>
      <fill>
        <patternFill>
          <bgColor rgb="FF92D05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0</xdr:row>
      <xdr:rowOff>38100</xdr:rowOff>
    </xdr:from>
    <xdr:to>
      <xdr:col>3</xdr:col>
      <xdr:colOff>154698</xdr:colOff>
      <xdr:row>2</xdr:row>
      <xdr:rowOff>215461</xdr:rowOff>
    </xdr:to>
    <xdr:pic>
      <xdr:nvPicPr>
        <xdr:cNvPr id="2" name="Imagen 1">
          <a:extLst>
            <a:ext uri="{FF2B5EF4-FFF2-40B4-BE49-F238E27FC236}">
              <a16:creationId xmlns:a16="http://schemas.microsoft.com/office/drawing/2014/main" id="{0D26C65E-F377-4951-ACAB-CDC771FABCCA}"/>
            </a:ext>
          </a:extLst>
        </xdr:cNvPr>
        <xdr:cNvPicPr>
          <a:picLocks noChangeAspect="1"/>
        </xdr:cNvPicPr>
      </xdr:nvPicPr>
      <xdr:blipFill>
        <a:blip xmlns:r="http://schemas.openxmlformats.org/officeDocument/2006/relationships" r:embed="rId1"/>
        <a:stretch>
          <a:fillRect/>
        </a:stretch>
      </xdr:blipFill>
      <xdr:spPr>
        <a:xfrm>
          <a:off x="104775" y="38100"/>
          <a:ext cx="1878724" cy="558361"/>
        </a:xfrm>
        <a:prstGeom prst="rect">
          <a:avLst/>
        </a:prstGeom>
        <a:effectLst>
          <a:innerShdw blurRad="63500" dist="50800" dir="13500000">
            <a:srgbClr val="0070C0">
              <a:alpha val="50000"/>
            </a:srgbClr>
          </a:innerShdw>
        </a:effec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499BE-0AE8-496D-8982-2C97593C4526}">
  <dimension ref="A3:F5"/>
  <sheetViews>
    <sheetView workbookViewId="0">
      <selection activeCell="A3" sqref="A3:XFD3"/>
    </sheetView>
  </sheetViews>
  <sheetFormatPr baseColWidth="10" defaultRowHeight="14.25" x14ac:dyDescent="0.2"/>
  <cols>
    <col min="2" max="2" width="26.875" bestFit="1" customWidth="1"/>
    <col min="3" max="3" width="16.875" bestFit="1" customWidth="1"/>
    <col min="4" max="4" width="16.125" bestFit="1" customWidth="1"/>
  </cols>
  <sheetData>
    <row r="3" spans="1:6" x14ac:dyDescent="0.2">
      <c r="A3" t="s">
        <v>0</v>
      </c>
      <c r="B3" t="s">
        <v>1</v>
      </c>
      <c r="C3" t="s">
        <v>2</v>
      </c>
      <c r="D3" t="s">
        <v>3</v>
      </c>
    </row>
    <row r="4" spans="1:6" x14ac:dyDescent="0.2">
      <c r="C4">
        <v>3</v>
      </c>
      <c r="D4" s="1">
        <v>593000000</v>
      </c>
      <c r="F4" t="s">
        <v>5</v>
      </c>
    </row>
    <row r="5" spans="1:6" x14ac:dyDescent="0.2">
      <c r="F5" t="s">
        <v>4</v>
      </c>
    </row>
  </sheetData>
  <conditionalFormatting sqref="D4">
    <cfRule type="cellIs" dxfId="9" priority="5" operator="equal">
      <formula>$C$4</formula>
    </cfRule>
    <cfRule type="cellIs" dxfId="8" priority="6" operator="lessThan">
      <formula>$C$4</formula>
    </cfRule>
    <cfRule type="cellIs" dxfId="7" priority="7" operator="greaterThan">
      <formula>$C$4</formula>
    </cfRule>
    <cfRule type="duplicateValues" dxfId="6" priority="8"/>
  </conditionalFormatting>
  <conditionalFormatting sqref="F4:F5">
    <cfRule type="cellIs" dxfId="5" priority="1" operator="equal">
      <formula>$C$4</formula>
    </cfRule>
    <cfRule type="cellIs" dxfId="4" priority="2" operator="lessThan">
      <formula>$C$4</formula>
    </cfRule>
    <cfRule type="cellIs" dxfId="3" priority="3" operator="greaterThan">
      <formula>$C$4</formula>
    </cfRule>
    <cfRule type="duplicateValues" dxfId="2" priority="4"/>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FE01D-8B7F-4ABF-B517-50141A55B7EF}">
  <dimension ref="B1:P36"/>
  <sheetViews>
    <sheetView tabSelected="1" topLeftCell="A4" zoomScale="85" zoomScaleNormal="85" workbookViewId="0">
      <selection activeCell="A11" sqref="A11:XFD11"/>
    </sheetView>
  </sheetViews>
  <sheetFormatPr baseColWidth="10" defaultRowHeight="14.25" x14ac:dyDescent="0.2"/>
  <cols>
    <col min="2" max="2" width="13.875" customWidth="1"/>
    <col min="3" max="3" width="13.125" customWidth="1"/>
    <col min="4" max="4" width="10.5" customWidth="1"/>
    <col min="5" max="5" width="16.875" customWidth="1"/>
    <col min="6" max="6" width="11.375" customWidth="1"/>
    <col min="7" max="7" width="10.875" customWidth="1"/>
    <col min="8" max="8" width="10.75" customWidth="1"/>
    <col min="9" max="9" width="7.5" customWidth="1"/>
    <col min="10" max="10" width="7.125" customWidth="1"/>
    <col min="11" max="11" width="7.5" customWidth="1"/>
    <col min="12" max="12" width="6.625" customWidth="1"/>
    <col min="13" max="13" width="10.875" customWidth="1"/>
  </cols>
  <sheetData>
    <row r="1" spans="2:16" ht="15" x14ac:dyDescent="0.25">
      <c r="B1" s="14" t="s">
        <v>24</v>
      </c>
      <c r="C1" s="14"/>
      <c r="D1" s="14"/>
      <c r="E1" s="14"/>
      <c r="F1" s="14"/>
      <c r="G1" s="14"/>
      <c r="H1" s="14"/>
      <c r="I1" s="14"/>
      <c r="J1" s="14"/>
      <c r="K1" s="14"/>
      <c r="L1" s="14"/>
      <c r="M1" s="14"/>
    </row>
    <row r="2" spans="2:16" ht="15" x14ac:dyDescent="0.2">
      <c r="B2" s="19" t="s">
        <v>25</v>
      </c>
      <c r="C2" s="19"/>
      <c r="D2" s="19"/>
      <c r="E2" s="19"/>
      <c r="F2" s="19"/>
      <c r="G2" s="19"/>
      <c r="H2" s="19"/>
      <c r="I2" s="19"/>
      <c r="J2" s="19"/>
      <c r="K2" s="19"/>
      <c r="L2" s="19"/>
      <c r="M2" s="19"/>
    </row>
    <row r="3" spans="2:16" ht="60" customHeight="1" x14ac:dyDescent="0.25">
      <c r="B3" s="15" t="s">
        <v>9</v>
      </c>
      <c r="C3" s="15"/>
      <c r="D3" s="15"/>
      <c r="E3" s="15"/>
      <c r="F3" s="16"/>
      <c r="G3" s="16"/>
      <c r="H3" s="16"/>
      <c r="I3" s="16"/>
      <c r="J3" s="16"/>
      <c r="K3" s="16"/>
      <c r="L3" s="16"/>
      <c r="M3" s="16"/>
    </row>
    <row r="4" spans="2:16" ht="15" thickBot="1" x14ac:dyDescent="0.25"/>
    <row r="5" spans="2:16" ht="36.75" customHeight="1" thickTop="1" thickBot="1" x14ac:dyDescent="0.25">
      <c r="B5" s="24" t="s">
        <v>8</v>
      </c>
      <c r="C5" s="24" t="s">
        <v>11</v>
      </c>
      <c r="D5" s="24" t="s">
        <v>12</v>
      </c>
      <c r="E5" s="24" t="s">
        <v>14</v>
      </c>
      <c r="F5" s="25" t="s">
        <v>19</v>
      </c>
      <c r="G5" s="25" t="s">
        <v>21</v>
      </c>
      <c r="H5" s="25" t="s">
        <v>20</v>
      </c>
      <c r="I5" s="26" t="s">
        <v>16</v>
      </c>
      <c r="J5" s="26"/>
      <c r="K5" s="26"/>
      <c r="L5" s="26"/>
      <c r="M5" s="26" t="s">
        <v>22</v>
      </c>
    </row>
    <row r="6" spans="2:16" ht="51.75" customHeight="1" thickTop="1" thickBot="1" x14ac:dyDescent="0.25">
      <c r="B6" s="24"/>
      <c r="C6" s="24"/>
      <c r="D6" s="24"/>
      <c r="E6" s="24"/>
      <c r="F6" s="25"/>
      <c r="G6" s="25"/>
      <c r="H6" s="25"/>
      <c r="I6" s="21" t="s">
        <v>26</v>
      </c>
      <c r="J6" s="27" t="s">
        <v>17</v>
      </c>
      <c r="K6" s="27" t="s">
        <v>18</v>
      </c>
      <c r="L6" s="27" t="s">
        <v>27</v>
      </c>
      <c r="M6" s="26"/>
    </row>
    <row r="7" spans="2:16" ht="67.5" customHeight="1" thickTop="1" thickBot="1" x14ac:dyDescent="0.25">
      <c r="B7" s="28">
        <v>504050000</v>
      </c>
      <c r="C7" s="29">
        <v>13102000</v>
      </c>
      <c r="D7" s="29" t="s">
        <v>10</v>
      </c>
      <c r="E7" s="30" t="s">
        <v>15</v>
      </c>
      <c r="F7" s="31">
        <v>25132</v>
      </c>
      <c r="G7" s="31">
        <v>25202</v>
      </c>
      <c r="H7" s="31">
        <v>23455</v>
      </c>
      <c r="I7" s="22">
        <f>AVERAGE(F7:H7)</f>
        <v>24596.333333333332</v>
      </c>
      <c r="J7" s="22">
        <f>MAX(F7:H7)</f>
        <v>25202</v>
      </c>
      <c r="K7" s="22">
        <f>MIN(F7:H7)</f>
        <v>23455</v>
      </c>
      <c r="L7" s="22">
        <f>MEDIAN(F7:H7)</f>
        <v>25132</v>
      </c>
      <c r="M7" s="23">
        <f>I7</f>
        <v>24596.333333333332</v>
      </c>
    </row>
    <row r="8" spans="2:16" ht="69" customHeight="1" thickTop="1" thickBot="1" x14ac:dyDescent="0.25">
      <c r="B8" s="28">
        <v>88950000</v>
      </c>
      <c r="C8" s="29">
        <v>13102000</v>
      </c>
      <c r="D8" s="29" t="s">
        <v>13</v>
      </c>
      <c r="E8" s="30" t="s">
        <v>15</v>
      </c>
      <c r="F8" s="31">
        <v>35533</v>
      </c>
      <c r="G8" s="31">
        <v>25414</v>
      </c>
      <c r="H8" s="31">
        <v>25281</v>
      </c>
      <c r="I8" s="22">
        <f>AVERAGE(F8:H8)</f>
        <v>28742.666666666668</v>
      </c>
      <c r="J8" s="22">
        <f>MAX(F8:H8)</f>
        <v>35533</v>
      </c>
      <c r="K8" s="22">
        <f>MIN(F8:H8)</f>
        <v>25281</v>
      </c>
      <c r="L8" s="22">
        <f>MEDIAN(F8:H8)</f>
        <v>25414</v>
      </c>
      <c r="M8" s="23">
        <f>I8</f>
        <v>28742.666666666668</v>
      </c>
    </row>
    <row r="9" spans="2:16" ht="9.75" customHeight="1" thickTop="1" thickBot="1" x14ac:dyDescent="0.25">
      <c r="B9" s="10"/>
      <c r="C9" s="2"/>
      <c r="D9" s="2"/>
      <c r="E9" s="2"/>
      <c r="G9" s="2"/>
      <c r="H9" s="2"/>
      <c r="I9" s="12"/>
      <c r="J9" s="12"/>
      <c r="K9" s="12"/>
      <c r="L9" s="12"/>
      <c r="M9" s="13"/>
      <c r="N9" s="6"/>
      <c r="O9" s="6"/>
      <c r="P9" s="6"/>
    </row>
    <row r="10" spans="2:16" ht="328.5" customHeight="1" thickTop="1" thickBot="1" x14ac:dyDescent="0.25">
      <c r="B10" s="18" t="s">
        <v>23</v>
      </c>
      <c r="C10" s="18"/>
      <c r="D10" s="18"/>
      <c r="E10" s="18"/>
      <c r="F10" s="18"/>
      <c r="G10" s="18"/>
      <c r="H10" s="18"/>
      <c r="I10" s="18"/>
      <c r="J10" s="18"/>
      <c r="K10" s="18"/>
      <c r="L10" s="18"/>
      <c r="M10" s="18"/>
    </row>
    <row r="11" spans="2:16" ht="15" thickTop="1" x14ac:dyDescent="0.2">
      <c r="B11" s="2"/>
      <c r="C11" s="2"/>
      <c r="D11" s="2"/>
      <c r="E11" s="2"/>
      <c r="G11" s="2"/>
      <c r="H11" s="2"/>
      <c r="I11" s="2"/>
      <c r="J11" s="2"/>
      <c r="K11" s="2"/>
      <c r="L11" s="2"/>
    </row>
    <row r="12" spans="2:16" x14ac:dyDescent="0.2">
      <c r="B12" s="2"/>
      <c r="C12" s="2"/>
      <c r="D12" s="2"/>
      <c r="E12" s="2"/>
      <c r="G12" s="2"/>
      <c r="H12" s="2"/>
      <c r="I12" s="2"/>
      <c r="J12" s="2"/>
      <c r="K12" s="2"/>
      <c r="L12" s="2"/>
    </row>
    <row r="13" spans="2:16" x14ac:dyDescent="0.2">
      <c r="B13" s="2"/>
      <c r="C13" s="2"/>
      <c r="D13" s="2"/>
      <c r="E13" s="2"/>
      <c r="G13" s="2"/>
      <c r="H13" s="2"/>
      <c r="I13" s="3"/>
      <c r="J13" s="3"/>
      <c r="K13" s="3"/>
      <c r="L13" s="3"/>
      <c r="M13" s="3"/>
      <c r="N13" s="3"/>
      <c r="O13" s="3"/>
      <c r="P13" s="3"/>
    </row>
    <row r="14" spans="2:16" x14ac:dyDescent="0.2">
      <c r="B14" s="3"/>
      <c r="C14" s="3"/>
      <c r="D14" s="3"/>
      <c r="E14" s="3"/>
      <c r="F14" s="3"/>
      <c r="G14" s="3"/>
      <c r="H14" s="3"/>
      <c r="I14" s="11"/>
      <c r="J14" s="11"/>
      <c r="K14" s="11"/>
      <c r="L14" s="11"/>
      <c r="M14" s="11"/>
      <c r="N14" s="17"/>
      <c r="O14" s="17"/>
      <c r="P14" s="17"/>
    </row>
    <row r="15" spans="2:16" x14ac:dyDescent="0.2">
      <c r="B15" s="4"/>
      <c r="C15" s="4"/>
      <c r="D15" s="4"/>
      <c r="E15" s="4"/>
      <c r="F15" s="4"/>
      <c r="G15" s="11"/>
      <c r="H15" s="11"/>
      <c r="I15" s="6"/>
      <c r="J15" s="6"/>
      <c r="K15" s="6"/>
      <c r="L15" s="6"/>
      <c r="M15" s="6"/>
      <c r="N15" s="7"/>
      <c r="O15" s="7"/>
      <c r="P15" s="7"/>
    </row>
    <row r="16" spans="2:16" ht="26.25" customHeight="1" x14ac:dyDescent="0.2">
      <c r="B16" s="5"/>
      <c r="C16" s="5"/>
      <c r="D16" s="5"/>
      <c r="E16" s="5"/>
      <c r="F16" s="5"/>
      <c r="G16" s="6"/>
      <c r="H16" s="6"/>
      <c r="M16" s="20"/>
      <c r="N16" s="20"/>
      <c r="O16" s="20"/>
      <c r="P16" s="20"/>
    </row>
    <row r="17" spans="2:16" x14ac:dyDescent="0.2">
      <c r="B17" s="9"/>
      <c r="C17" s="8"/>
      <c r="D17" s="8"/>
      <c r="E17" s="8"/>
      <c r="M17" s="20"/>
      <c r="N17" s="20"/>
      <c r="O17" s="20"/>
      <c r="P17" s="20"/>
    </row>
    <row r="18" spans="2:16" ht="21.75" customHeight="1" x14ac:dyDescent="0.2">
      <c r="B18" s="9"/>
      <c r="C18" s="8"/>
      <c r="D18" s="8"/>
      <c r="E18" s="8"/>
      <c r="M18" s="20"/>
      <c r="N18" s="20"/>
      <c r="O18" s="20"/>
      <c r="P18" s="20"/>
    </row>
    <row r="19" spans="2:16" x14ac:dyDescent="0.2">
      <c r="B19" s="9"/>
      <c r="C19" s="8"/>
      <c r="D19" s="8"/>
      <c r="E19" s="8"/>
      <c r="M19" s="20"/>
      <c r="N19" s="20"/>
      <c r="O19" s="20"/>
      <c r="P19" s="20"/>
    </row>
    <row r="20" spans="2:16" x14ac:dyDescent="0.2">
      <c r="B20" s="9"/>
      <c r="C20" s="8"/>
      <c r="D20" s="8"/>
      <c r="E20" s="8"/>
      <c r="M20" s="20"/>
      <c r="N20" s="20"/>
      <c r="O20" s="20"/>
      <c r="P20" s="20"/>
    </row>
    <row r="21" spans="2:16" x14ac:dyDescent="0.2">
      <c r="B21" s="9"/>
      <c r="C21" s="8"/>
      <c r="D21" s="8"/>
      <c r="E21" s="8"/>
      <c r="M21" s="20"/>
      <c r="N21" s="20"/>
      <c r="O21" s="20"/>
      <c r="P21" s="20"/>
    </row>
    <row r="22" spans="2:16" x14ac:dyDescent="0.2">
      <c r="B22" s="9"/>
      <c r="C22" s="8"/>
      <c r="D22" s="8"/>
      <c r="E22" s="8"/>
      <c r="M22" s="20"/>
      <c r="N22" s="20"/>
      <c r="O22" s="20"/>
      <c r="P22" s="20"/>
    </row>
    <row r="23" spans="2:16" ht="21.75" customHeight="1" x14ac:dyDescent="0.2">
      <c r="B23" s="9"/>
      <c r="C23" s="8"/>
      <c r="D23" s="8"/>
      <c r="E23" s="8"/>
      <c r="M23" s="20"/>
      <c r="N23" s="20"/>
      <c r="O23" s="20"/>
      <c r="P23" s="20"/>
    </row>
    <row r="24" spans="2:16" x14ac:dyDescent="0.2">
      <c r="B24" s="9"/>
      <c r="C24" s="8"/>
      <c r="D24" s="8"/>
      <c r="E24" s="8"/>
      <c r="M24" s="20"/>
      <c r="N24" s="20"/>
      <c r="O24" s="20"/>
      <c r="P24" s="20"/>
    </row>
    <row r="25" spans="2:16" x14ac:dyDescent="0.2">
      <c r="B25" s="9"/>
      <c r="C25" s="8"/>
      <c r="D25" s="8"/>
      <c r="E25" s="8"/>
      <c r="I25" s="2"/>
      <c r="J25" s="2"/>
      <c r="K25" s="2"/>
      <c r="L25" s="2"/>
    </row>
    <row r="26" spans="2:16" x14ac:dyDescent="0.2">
      <c r="B26" s="2"/>
      <c r="C26" s="2"/>
      <c r="D26" s="2"/>
      <c r="E26" s="2"/>
      <c r="G26" s="2"/>
      <c r="H26" s="2"/>
      <c r="I26" s="2"/>
      <c r="J26" s="2"/>
      <c r="K26" s="2"/>
      <c r="L26" s="2"/>
    </row>
    <row r="27" spans="2:16" x14ac:dyDescent="0.2">
      <c r="B27" s="2"/>
      <c r="C27" s="2"/>
      <c r="D27" s="2"/>
      <c r="E27" s="2"/>
      <c r="G27" s="2"/>
      <c r="H27" s="2"/>
      <c r="I27" s="2"/>
      <c r="J27" s="2"/>
      <c r="K27" s="2"/>
      <c r="L27" s="2"/>
    </row>
    <row r="28" spans="2:16" x14ac:dyDescent="0.2">
      <c r="B28" s="2"/>
      <c r="C28" s="2"/>
      <c r="D28" s="2"/>
      <c r="E28" s="2"/>
      <c r="G28" s="2"/>
      <c r="H28" s="2"/>
      <c r="I28" s="2"/>
      <c r="J28" s="2"/>
      <c r="K28" s="2"/>
      <c r="L28" s="2"/>
    </row>
    <row r="29" spans="2:16" x14ac:dyDescent="0.2">
      <c r="B29" s="2"/>
      <c r="C29" s="2"/>
      <c r="D29" s="2"/>
      <c r="E29" s="2"/>
      <c r="G29" s="2"/>
      <c r="H29" s="2"/>
      <c r="I29" s="2"/>
      <c r="J29" s="2"/>
      <c r="K29" s="2"/>
      <c r="L29" s="2"/>
    </row>
    <row r="30" spans="2:16" x14ac:dyDescent="0.2">
      <c r="B30" s="2"/>
      <c r="C30" s="2"/>
      <c r="D30" s="2"/>
      <c r="E30" s="2"/>
      <c r="G30" s="2"/>
      <c r="H30" s="2"/>
      <c r="I30" s="2"/>
      <c r="J30" s="2"/>
      <c r="K30" s="2"/>
      <c r="L30" s="2"/>
    </row>
    <row r="31" spans="2:16" x14ac:dyDescent="0.2">
      <c r="B31" s="2"/>
      <c r="C31" s="2"/>
      <c r="D31" s="2"/>
      <c r="E31" s="2"/>
      <c r="G31" s="2"/>
      <c r="H31" s="2"/>
      <c r="I31" s="2"/>
      <c r="J31" s="2"/>
      <c r="K31" s="2"/>
      <c r="L31" s="2"/>
    </row>
    <row r="32" spans="2:16" x14ac:dyDescent="0.2">
      <c r="B32" s="2"/>
      <c r="C32" s="2"/>
      <c r="D32" s="2"/>
      <c r="E32" s="2"/>
      <c r="G32" s="2"/>
      <c r="H32" s="2"/>
      <c r="I32" s="2"/>
      <c r="J32" s="2"/>
      <c r="K32" s="2"/>
      <c r="L32" s="2"/>
    </row>
    <row r="33" spans="2:12" x14ac:dyDescent="0.2">
      <c r="B33" s="2"/>
      <c r="C33" s="2"/>
      <c r="D33" s="2"/>
      <c r="E33" s="2"/>
      <c r="G33" s="2"/>
      <c r="H33" s="2"/>
      <c r="I33" s="2"/>
      <c r="J33" s="2"/>
      <c r="K33" s="2"/>
      <c r="L33" s="2"/>
    </row>
    <row r="34" spans="2:12" x14ac:dyDescent="0.2">
      <c r="B34" s="2"/>
      <c r="C34" s="2"/>
      <c r="D34" s="2"/>
      <c r="E34" s="2"/>
      <c r="G34" s="2"/>
      <c r="H34" s="2"/>
      <c r="I34" s="2"/>
      <c r="J34" s="2"/>
      <c r="K34" s="2"/>
      <c r="L34" s="2"/>
    </row>
    <row r="35" spans="2:12" x14ac:dyDescent="0.2">
      <c r="B35" s="2"/>
      <c r="C35" s="2"/>
      <c r="D35" s="2"/>
      <c r="E35" s="2"/>
      <c r="G35" s="2"/>
      <c r="H35" s="2"/>
      <c r="I35" s="2"/>
      <c r="J35" s="2"/>
      <c r="K35" s="2"/>
      <c r="L35" s="2"/>
    </row>
    <row r="36" spans="2:12" x14ac:dyDescent="0.2">
      <c r="B36" s="2"/>
      <c r="C36" s="2"/>
      <c r="D36" s="2"/>
      <c r="E36" s="2"/>
      <c r="G36" s="2"/>
      <c r="H36" s="2"/>
    </row>
  </sheetData>
  <mergeCells count="23">
    <mergeCell ref="M17:P17"/>
    <mergeCell ref="M18:P18"/>
    <mergeCell ref="M19:P19"/>
    <mergeCell ref="M16:P16"/>
    <mergeCell ref="M23:P23"/>
    <mergeCell ref="M24:P24"/>
    <mergeCell ref="M20:P20"/>
    <mergeCell ref="M21:P21"/>
    <mergeCell ref="M22:P22"/>
    <mergeCell ref="B1:M1"/>
    <mergeCell ref="B3:M3"/>
    <mergeCell ref="N14:P14"/>
    <mergeCell ref="I5:L5"/>
    <mergeCell ref="D5:D6"/>
    <mergeCell ref="E5:E6"/>
    <mergeCell ref="F5:F6"/>
    <mergeCell ref="H5:H6"/>
    <mergeCell ref="G5:G6"/>
    <mergeCell ref="M5:M6"/>
    <mergeCell ref="B10:M10"/>
    <mergeCell ref="C5:C6"/>
    <mergeCell ref="B5:B6"/>
    <mergeCell ref="B2:M2"/>
  </mergeCells>
  <pageMargins left="0.7" right="0.7" top="0.75" bottom="0.75" header="0.3" footer="0.3"/>
  <pageSetup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id="{0E59F5BB-1FBC-45AD-887D-C51312BC47BE}">
            <xm:f>NOT(ISERROR(SEARCH(Hoja3!$A$2,M6)))</xm:f>
            <xm:f>Hoja3!$A$2</xm:f>
            <x14:dxf>
              <font>
                <color rgb="FF006100"/>
              </font>
              <fill>
                <patternFill>
                  <bgColor rgb="FFC6EFCE"/>
                </patternFill>
              </fill>
            </x14:dxf>
          </x14:cfRule>
          <x14:cfRule type="containsText" priority="2" operator="containsText" id="{DF64B433-ADC4-43CC-94D9-A022E5C512EC}">
            <xm:f>NOT(ISERROR(SEARCH(Hoja3!$A$1,M6)))</xm:f>
            <xm:f>Hoja3!$A$1</xm:f>
            <x14:dxf>
              <font>
                <color rgb="FF9C0006"/>
              </font>
              <fill>
                <patternFill>
                  <bgColor rgb="FFFFC7CE"/>
                </patternFill>
              </fill>
            </x14:dxf>
          </x14:cfRule>
          <xm:sqref>M6:M8 M11:M35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6F027-285F-49C4-9DDB-D100B045DB06}">
  <dimension ref="A1:A2"/>
  <sheetViews>
    <sheetView workbookViewId="0"/>
  </sheetViews>
  <sheetFormatPr baseColWidth="10" defaultRowHeight="14.25" x14ac:dyDescent="0.2"/>
  <cols>
    <col min="1" max="1" width="10.875" bestFit="1" customWidth="1"/>
  </cols>
  <sheetData>
    <row r="1" spans="1:1" x14ac:dyDescent="0.2">
      <c r="A1" t="s">
        <v>7</v>
      </c>
    </row>
    <row r="2" spans="1:1" x14ac:dyDescent="0.2">
      <c r="A2" t="s">
        <v>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18AF1A7B1F2FC40AF378F9AB67FBFFB" ma:contentTypeVersion="6" ma:contentTypeDescription="Crear nuevo documento." ma:contentTypeScope="" ma:versionID="2c967ce20020b999d3e09e01a58769c3">
  <xsd:schema xmlns:xsd="http://www.w3.org/2001/XMLSchema" xmlns:xs="http://www.w3.org/2001/XMLSchema" xmlns:p="http://schemas.microsoft.com/office/2006/metadata/properties" xmlns:ns3="0aa2aff8-0c68-4c56-83fc-82e1b2fe0018" xmlns:ns4="08eec648-2e1a-4684-a39e-7dc129e7311a" targetNamespace="http://schemas.microsoft.com/office/2006/metadata/properties" ma:root="true" ma:fieldsID="b524b988107d97f40e5c786bfec15c1c" ns3:_="" ns4:_="">
    <xsd:import namespace="0aa2aff8-0c68-4c56-83fc-82e1b2fe0018"/>
    <xsd:import namespace="08eec648-2e1a-4684-a39e-7dc129e7311a"/>
    <xsd:element name="properties">
      <xsd:complexType>
        <xsd:sequence>
          <xsd:element name="documentManagement">
            <xsd:complexType>
              <xsd:all>
                <xsd:element ref="ns3:MediaServiceDateTaken" minOccurs="0"/>
                <xsd:element ref="ns4:MigrationSourceID" minOccurs="0"/>
                <xsd:element ref="ns3:MediaServiceMetadata" minOccurs="0"/>
                <xsd:element ref="ns3:MediaServiceFastMetadata"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a2aff8-0c68-4c56-83fc-82e1b2fe0018"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_activity" ma:index="13"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8eec648-2e1a-4684-a39e-7dc129e7311a" elementFormDefault="qualified">
    <xsd:import namespace="http://schemas.microsoft.com/office/2006/documentManagement/types"/>
    <xsd:import namespace="http://schemas.microsoft.com/office/infopath/2007/PartnerControls"/>
    <xsd:element name="MigrationSourceID" ma:index="9" nillable="true" ma:displayName="MigrationSourceID" ma:internalName="MigrationSourceID"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0aa2aff8-0c68-4c56-83fc-82e1b2fe0018" xsi:nil="true"/>
  </documentManagement>
</p:properties>
</file>

<file path=customXml/itemProps1.xml><?xml version="1.0" encoding="utf-8"?>
<ds:datastoreItem xmlns:ds="http://schemas.openxmlformats.org/officeDocument/2006/customXml" ds:itemID="{B9C28662-DBC3-43DD-8D33-C04CB2AC3F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a2aff8-0c68-4c56-83fc-82e1b2fe0018"/>
    <ds:schemaRef ds:uri="08eec648-2e1a-4684-a39e-7dc129e731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D5CACF-0A9C-4D88-A2C9-1332894D7BF2}">
  <ds:schemaRefs>
    <ds:schemaRef ds:uri="http://schemas.microsoft.com/sharepoint/v3/contenttype/forms"/>
  </ds:schemaRefs>
</ds:datastoreItem>
</file>

<file path=customXml/itemProps3.xml><?xml version="1.0" encoding="utf-8"?>
<ds:datastoreItem xmlns:ds="http://schemas.openxmlformats.org/officeDocument/2006/customXml" ds:itemID="{D67ACE52-0B5A-4412-A90B-4E8D70B1DD17}">
  <ds:schemaRefs>
    <ds:schemaRef ds:uri="http://purl.org/dc/terms/"/>
    <ds:schemaRef ds:uri="http://purl.org/dc/elements/1.1/"/>
    <ds:schemaRef ds:uri="http://www.w3.org/XML/1998/namespace"/>
    <ds:schemaRef ds:uri="http://schemas.microsoft.com/office/2006/metadata/properties"/>
    <ds:schemaRef ds:uri="http://schemas.microsoft.com/office/infopath/2007/PartnerControls"/>
    <ds:schemaRef ds:uri="http://purl.org/dc/dcmitype/"/>
    <ds:schemaRef ds:uri="http://schemas.microsoft.com/office/2006/documentManagement/types"/>
    <ds:schemaRef ds:uri="08eec648-2e1a-4684-a39e-7dc129e7311a"/>
    <ds:schemaRef ds:uri="0aa2aff8-0c68-4c56-83fc-82e1b2fe0018"/>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Hoja2</vt:lpstr>
      <vt:lpstr>Hoja3</vt:lpstr>
      <vt:lpstr>Hoja2!_Hlk219993688</vt:lpstr>
    </vt:vector>
  </TitlesOfParts>
  <Company>UAEMC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Andres Naranjo Valero</dc:creator>
  <cp:lastModifiedBy>Control</cp:lastModifiedBy>
  <dcterms:created xsi:type="dcterms:W3CDTF">2026-06-01T15:10:50Z</dcterms:created>
  <dcterms:modified xsi:type="dcterms:W3CDTF">2026-08-19T21:41:20Z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0x010100118AF1A7B1F2FC40AF378F9AB67FBFFB</vt:lpwstr>
  </property>
</Properties>
</file>