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https://d.docs.live.net/cfe2311d69bcea84/Documentos/MINUTA 2026/CCT/"/>
    </mc:Choice>
  </mc:AlternateContent>
  <xr:revisionPtr revIDLastSave="0" documentId="8_{B593E066-8FE9-468F-8B25-937E36970128}" xr6:coauthVersionLast="47" xr6:coauthVersionMax="47" xr10:uidLastSave="{00000000-0000-0000-0000-000000000000}"/>
  <bookViews>
    <workbookView xWindow="-108" yWindow="-108" windowWidth="23256" windowHeight="12456" xr2:uid="{00000000-000D-0000-FFFF-FFFF00000000}"/>
  </bookViews>
  <sheets>
    <sheet name="A" sheetId="14" r:id="rId1"/>
    <sheet name="B" sheetId="6" r:id="rId2"/>
    <sheet name="C" sheetId="9" r:id="rId3"/>
    <sheet name="D" sheetId="12" r:id="rId4"/>
    <sheet name="E" sheetId="13" r:id="rId5"/>
    <sheet name="INSTRUCTIVO" sheetId="5" r:id="rId6"/>
  </sheets>
  <externalReferences>
    <externalReference r:id="rId7"/>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134" i="6" l="1"/>
  <c r="N134" i="6"/>
  <c r="M134" i="6"/>
  <c r="L134" i="6"/>
  <c r="K134" i="6"/>
  <c r="J134" i="6"/>
  <c r="I134" i="6"/>
  <c r="G134" i="6"/>
  <c r="O112" i="6"/>
  <c r="N112" i="6"/>
  <c r="M112" i="6"/>
  <c r="L112" i="6"/>
  <c r="K112" i="6"/>
  <c r="J112" i="6"/>
  <c r="I112" i="6"/>
  <c r="G112" i="6"/>
  <c r="O65" i="6"/>
  <c r="N65" i="6"/>
  <c r="M65" i="6"/>
  <c r="L65" i="6"/>
  <c r="K65" i="6"/>
  <c r="J65" i="6"/>
  <c r="I65" i="6"/>
  <c r="G65" i="6"/>
  <c r="O24" i="6"/>
  <c r="N24" i="6"/>
  <c r="M24" i="6"/>
  <c r="L24" i="6"/>
  <c r="K24" i="6"/>
  <c r="J24" i="6"/>
  <c r="I24" i="6"/>
  <c r="G24" i="6"/>
  <c r="O120" i="14"/>
  <c r="N120" i="14"/>
  <c r="M120" i="14"/>
  <c r="L120" i="14"/>
  <c r="K120" i="14"/>
  <c r="J120" i="14"/>
  <c r="I120" i="14"/>
  <c r="G120" i="14"/>
  <c r="E120" i="14"/>
  <c r="O121" i="6"/>
  <c r="N121" i="6"/>
  <c r="M121" i="6"/>
  <c r="L121" i="6"/>
  <c r="K121" i="6"/>
  <c r="J121" i="6"/>
  <c r="I121" i="6"/>
  <c r="G121" i="6"/>
  <c r="E121" i="6"/>
  <c r="O149" i="9"/>
  <c r="N149" i="9"/>
  <c r="M149" i="9"/>
  <c r="L149" i="9"/>
  <c r="K149" i="9"/>
  <c r="J149" i="9"/>
  <c r="I149" i="9"/>
  <c r="G149" i="9"/>
  <c r="E149" i="9"/>
  <c r="O120" i="12"/>
  <c r="N120" i="12"/>
  <c r="M120" i="12"/>
  <c r="L120" i="12"/>
  <c r="K120" i="12"/>
  <c r="J120" i="12"/>
  <c r="I120" i="12"/>
  <c r="G120" i="12"/>
  <c r="E120" i="12"/>
  <c r="O118" i="13"/>
  <c r="N118" i="13"/>
  <c r="M118" i="13"/>
  <c r="L118" i="13"/>
  <c r="K118" i="13"/>
  <c r="J118" i="13"/>
  <c r="I118" i="13"/>
  <c r="G118" i="13"/>
  <c r="E118" i="13"/>
  <c r="O133" i="14"/>
  <c r="N133" i="14"/>
  <c r="M133" i="14"/>
  <c r="L133" i="14"/>
  <c r="K133" i="14"/>
  <c r="J133" i="14"/>
  <c r="I133" i="14"/>
  <c r="G133" i="14"/>
  <c r="O109" i="13"/>
  <c r="N109" i="13"/>
  <c r="M109" i="13"/>
  <c r="L109" i="13"/>
  <c r="K109" i="13"/>
  <c r="J109" i="13"/>
  <c r="I109" i="13"/>
  <c r="G109" i="13"/>
  <c r="O111" i="12"/>
  <c r="N111" i="12"/>
  <c r="M111" i="12"/>
  <c r="L111" i="12"/>
  <c r="K111" i="12"/>
  <c r="J111" i="12"/>
  <c r="I111" i="12"/>
  <c r="G111" i="12"/>
  <c r="O140" i="9"/>
  <c r="N140" i="9"/>
  <c r="M140" i="9"/>
  <c r="L140" i="9"/>
  <c r="K140" i="9"/>
  <c r="J140" i="9"/>
  <c r="I140" i="9"/>
  <c r="G140" i="9"/>
  <c r="O111" i="14"/>
  <c r="N111" i="14"/>
  <c r="M111" i="14"/>
  <c r="L111" i="14"/>
  <c r="K111" i="14"/>
  <c r="J111" i="14"/>
  <c r="I111" i="14"/>
  <c r="G111" i="14"/>
  <c r="O93" i="13"/>
  <c r="N93" i="13"/>
  <c r="M93" i="13"/>
  <c r="L93" i="13"/>
  <c r="K93" i="13"/>
  <c r="J93" i="13"/>
  <c r="I93" i="13"/>
  <c r="G93" i="13"/>
  <c r="E93" i="13"/>
  <c r="O95" i="12"/>
  <c r="N95" i="12"/>
  <c r="M95" i="12"/>
  <c r="L95" i="12"/>
  <c r="K95" i="12"/>
  <c r="J95" i="12"/>
  <c r="I95" i="12"/>
  <c r="G95" i="12"/>
  <c r="E95" i="12"/>
  <c r="O123" i="9"/>
  <c r="N123" i="9"/>
  <c r="M123" i="9"/>
  <c r="L123" i="9"/>
  <c r="K123" i="9"/>
  <c r="J123" i="9"/>
  <c r="I123" i="9"/>
  <c r="G123" i="9"/>
  <c r="E123" i="9"/>
  <c r="O96" i="6"/>
  <c r="N96" i="6"/>
  <c r="M96" i="6"/>
  <c r="L96" i="6"/>
  <c r="K96" i="6"/>
  <c r="J96" i="6"/>
  <c r="I96" i="6"/>
  <c r="G96" i="6"/>
  <c r="E96" i="6"/>
  <c r="G87" i="13"/>
  <c r="O86" i="13"/>
  <c r="N86" i="13"/>
  <c r="M86" i="13"/>
  <c r="L86" i="13"/>
  <c r="K86" i="13"/>
  <c r="J86" i="13"/>
  <c r="I86" i="13"/>
  <c r="G86" i="13"/>
  <c r="E86" i="13"/>
  <c r="G89" i="12"/>
  <c r="O88" i="12"/>
  <c r="N88" i="12"/>
  <c r="M88" i="12"/>
  <c r="L88" i="12"/>
  <c r="K88" i="12"/>
  <c r="J88" i="12"/>
  <c r="I88" i="12"/>
  <c r="G88" i="12"/>
  <c r="E88" i="12"/>
  <c r="G117" i="9"/>
  <c r="O116" i="9"/>
  <c r="N116" i="9"/>
  <c r="M116" i="9"/>
  <c r="L116" i="9"/>
  <c r="K116" i="9"/>
  <c r="J116" i="9"/>
  <c r="I116" i="9"/>
  <c r="G116" i="9"/>
  <c r="E116" i="9"/>
  <c r="G90" i="6"/>
  <c r="O89" i="6"/>
  <c r="N89" i="6"/>
  <c r="M89" i="6"/>
  <c r="L89" i="6"/>
  <c r="K89" i="6"/>
  <c r="J89" i="6"/>
  <c r="I89" i="6"/>
  <c r="G89" i="6"/>
  <c r="E89" i="6"/>
  <c r="G89" i="14"/>
  <c r="E88" i="14"/>
  <c r="O88" i="14"/>
  <c r="N88" i="14"/>
  <c r="M88" i="14"/>
  <c r="L88" i="14"/>
  <c r="K88" i="14"/>
  <c r="J88" i="14"/>
  <c r="I88" i="14"/>
  <c r="G88" i="14"/>
  <c r="O95" i="14"/>
  <c r="N95" i="14"/>
  <c r="M95" i="14"/>
  <c r="L95" i="14"/>
  <c r="K95" i="14"/>
  <c r="J95" i="14"/>
  <c r="I95" i="14"/>
  <c r="G95" i="14"/>
  <c r="E95" i="14"/>
  <c r="O74" i="14"/>
  <c r="N74" i="14"/>
  <c r="M74" i="14"/>
  <c r="L74" i="14"/>
  <c r="K74" i="14"/>
  <c r="J74" i="14"/>
  <c r="I74" i="14"/>
  <c r="G74" i="14"/>
  <c r="O64" i="14"/>
  <c r="N64" i="14"/>
  <c r="M64" i="14"/>
  <c r="L64" i="14"/>
  <c r="K64" i="14"/>
  <c r="J64" i="14"/>
  <c r="I64" i="14"/>
  <c r="G64" i="14"/>
  <c r="O49" i="13"/>
  <c r="N49" i="13"/>
  <c r="M49" i="13"/>
  <c r="L49" i="13"/>
  <c r="K49" i="13"/>
  <c r="J49" i="13"/>
  <c r="I49" i="13"/>
  <c r="G49" i="13"/>
  <c r="E49" i="13"/>
  <c r="O51" i="12"/>
  <c r="N51" i="12"/>
  <c r="M51" i="12"/>
  <c r="L51" i="12"/>
  <c r="K51" i="12"/>
  <c r="J51" i="12"/>
  <c r="I51" i="12"/>
  <c r="G51" i="12"/>
  <c r="E51" i="12"/>
  <c r="O79" i="9"/>
  <c r="N79" i="9"/>
  <c r="M79" i="9"/>
  <c r="L79" i="9"/>
  <c r="K79" i="9"/>
  <c r="J79" i="9"/>
  <c r="I79" i="9"/>
  <c r="G79" i="9"/>
  <c r="E79" i="9"/>
  <c r="O52" i="6"/>
  <c r="N52" i="6"/>
  <c r="M52" i="6"/>
  <c r="L52" i="6"/>
  <c r="K52" i="6"/>
  <c r="J52" i="6"/>
  <c r="I52" i="6"/>
  <c r="G52" i="6"/>
  <c r="E52" i="6"/>
  <c r="G51" i="14"/>
  <c r="E51" i="14"/>
  <c r="O51" i="14"/>
  <c r="N51" i="14"/>
  <c r="M51" i="14"/>
  <c r="L51" i="14"/>
  <c r="K51" i="14"/>
  <c r="J51" i="14"/>
  <c r="I51" i="14"/>
  <c r="O47" i="13"/>
  <c r="N47" i="13"/>
  <c r="M47" i="13"/>
  <c r="L47" i="13"/>
  <c r="K47" i="13"/>
  <c r="J47" i="13"/>
  <c r="I47" i="13"/>
  <c r="G47" i="13"/>
  <c r="E47" i="13"/>
  <c r="O49" i="12"/>
  <c r="N49" i="12"/>
  <c r="M49" i="12"/>
  <c r="L49" i="12"/>
  <c r="K49" i="12"/>
  <c r="J49" i="12"/>
  <c r="I49" i="12"/>
  <c r="G49" i="12"/>
  <c r="E49" i="12"/>
  <c r="O77" i="9"/>
  <c r="N77" i="9"/>
  <c r="M77" i="9"/>
  <c r="L77" i="9"/>
  <c r="K77" i="9"/>
  <c r="J77" i="9"/>
  <c r="I77" i="9"/>
  <c r="G77" i="9"/>
  <c r="E77" i="9"/>
  <c r="O50" i="6"/>
  <c r="N50" i="6"/>
  <c r="M50" i="6"/>
  <c r="L50" i="6"/>
  <c r="K50" i="6"/>
  <c r="J50" i="6"/>
  <c r="I50" i="6"/>
  <c r="G50" i="6"/>
  <c r="E50" i="6"/>
  <c r="O49" i="14"/>
  <c r="N49" i="14"/>
  <c r="M49" i="14"/>
  <c r="L49" i="14"/>
  <c r="K49" i="14"/>
  <c r="J49" i="14"/>
  <c r="I49" i="14"/>
  <c r="G49" i="14"/>
  <c r="E49" i="14"/>
  <c r="G24" i="14"/>
  <c r="O147" i="14" l="1"/>
  <c r="O149" i="14" s="1"/>
  <c r="N147" i="14"/>
  <c r="N149" i="14" s="1"/>
  <c r="M147" i="14"/>
  <c r="M149" i="14" s="1"/>
  <c r="L147" i="14"/>
  <c r="L149" i="14" s="1"/>
  <c r="K147" i="14"/>
  <c r="K149" i="14" s="1"/>
  <c r="J147" i="14"/>
  <c r="J149" i="14" s="1"/>
  <c r="I147" i="14"/>
  <c r="I149" i="14" s="1"/>
  <c r="O122" i="14"/>
  <c r="O124" i="14" s="1"/>
  <c r="N122" i="14"/>
  <c r="N124" i="14" s="1"/>
  <c r="M122" i="14"/>
  <c r="M124" i="14" s="1"/>
  <c r="L122" i="14"/>
  <c r="L124" i="14" s="1"/>
  <c r="K122" i="14"/>
  <c r="K124" i="14" s="1"/>
  <c r="J122" i="14"/>
  <c r="J124" i="14" s="1"/>
  <c r="I122" i="14"/>
  <c r="I124" i="14" s="1"/>
  <c r="O97" i="14"/>
  <c r="O99" i="14" s="1"/>
  <c r="O78" i="14"/>
  <c r="O80" i="14" s="1"/>
  <c r="N78" i="14"/>
  <c r="N80" i="14" s="1"/>
  <c r="M78" i="14"/>
  <c r="M80" i="14" s="1"/>
  <c r="L78" i="14"/>
  <c r="L80" i="14" s="1"/>
  <c r="K78" i="14"/>
  <c r="K80" i="14" s="1"/>
  <c r="J78" i="14"/>
  <c r="J80" i="14" s="1"/>
  <c r="I78" i="14"/>
  <c r="I80" i="14" s="1"/>
  <c r="O53" i="14"/>
  <c r="O55" i="14" s="1"/>
  <c r="N53" i="14"/>
  <c r="N55" i="14" s="1"/>
  <c r="M53" i="14"/>
  <c r="M55" i="14" s="1"/>
  <c r="L53" i="14"/>
  <c r="L55" i="14" s="1"/>
  <c r="K53" i="14"/>
  <c r="K55" i="14" s="1"/>
  <c r="J53" i="14"/>
  <c r="J55" i="14" s="1"/>
  <c r="I53" i="14"/>
  <c r="I55" i="14" s="1"/>
  <c r="O76" i="13" l="1"/>
  <c r="O78" i="13" s="1"/>
  <c r="J51" i="13"/>
  <c r="J53" i="13" s="1"/>
  <c r="K51" i="13"/>
  <c r="K53" i="13" s="1"/>
  <c r="L51" i="13"/>
  <c r="L53" i="13" s="1"/>
  <c r="M51" i="13"/>
  <c r="M53" i="13" s="1"/>
  <c r="N51" i="13"/>
  <c r="N53" i="13" s="1"/>
  <c r="O51" i="13"/>
  <c r="O53" i="13" s="1"/>
  <c r="I51" i="13"/>
  <c r="I53" i="13" s="1"/>
  <c r="O145" i="13"/>
  <c r="O147" i="13" s="1"/>
  <c r="N145" i="13"/>
  <c r="N147" i="13" s="1"/>
  <c r="M145" i="13"/>
  <c r="M147" i="13" s="1"/>
  <c r="L145" i="13"/>
  <c r="L147" i="13" s="1"/>
  <c r="K145" i="13"/>
  <c r="K147" i="13" s="1"/>
  <c r="J145" i="13"/>
  <c r="J147" i="13" s="1"/>
  <c r="I145" i="13"/>
  <c r="I147" i="13" s="1"/>
  <c r="O120" i="13"/>
  <c r="O122" i="13" s="1"/>
  <c r="O95" i="13"/>
  <c r="O97" i="13" s="1"/>
  <c r="N95" i="13"/>
  <c r="N97" i="13" s="1"/>
  <c r="M95" i="13"/>
  <c r="M97" i="13" s="1"/>
  <c r="L95" i="13"/>
  <c r="L97" i="13" s="1"/>
  <c r="K95" i="13"/>
  <c r="K97" i="13" s="1"/>
  <c r="J95" i="13"/>
  <c r="J97" i="13" s="1"/>
  <c r="I95" i="13"/>
  <c r="I97" i="13" s="1"/>
  <c r="N76" i="13"/>
  <c r="N78" i="13" s="1"/>
  <c r="M76" i="13"/>
  <c r="M78" i="13" s="1"/>
  <c r="L76" i="13"/>
  <c r="L78" i="13" s="1"/>
  <c r="K76" i="13"/>
  <c r="K78" i="13" s="1"/>
  <c r="J76" i="13"/>
  <c r="J78" i="13" s="1"/>
  <c r="I76" i="13"/>
  <c r="I78" i="13" s="1"/>
  <c r="O38" i="13"/>
  <c r="O40" i="13" s="1"/>
  <c r="N38" i="13"/>
  <c r="N40" i="13" s="1"/>
  <c r="M38" i="13"/>
  <c r="M40" i="13" s="1"/>
  <c r="L38" i="13"/>
  <c r="L40" i="13" s="1"/>
  <c r="K38" i="13"/>
  <c r="K40" i="13" s="1"/>
  <c r="J38" i="13"/>
  <c r="J40" i="13" s="1"/>
  <c r="I38" i="13"/>
  <c r="I40" i="13" s="1"/>
  <c r="I122" i="12"/>
  <c r="J147" i="12"/>
  <c r="K147" i="12"/>
  <c r="L147" i="12"/>
  <c r="M147" i="12"/>
  <c r="N147" i="12"/>
  <c r="O147" i="12"/>
  <c r="I147" i="12"/>
  <c r="J39" i="12"/>
  <c r="K39" i="12"/>
  <c r="L39" i="12"/>
  <c r="M39" i="12"/>
  <c r="N39" i="12"/>
  <c r="O39" i="12"/>
  <c r="I39" i="12"/>
  <c r="O149" i="12" l="1"/>
  <c r="N149" i="12"/>
  <c r="M149" i="12"/>
  <c r="L149" i="12"/>
  <c r="K149" i="12"/>
  <c r="J149" i="12"/>
  <c r="I149" i="12"/>
  <c r="O122" i="12"/>
  <c r="O124" i="12" s="1"/>
  <c r="N122" i="12"/>
  <c r="N124" i="12" s="1"/>
  <c r="M122" i="12"/>
  <c r="M124" i="12" s="1"/>
  <c r="L122" i="12"/>
  <c r="L124" i="12" s="1"/>
  <c r="K122" i="12"/>
  <c r="K124" i="12" s="1"/>
  <c r="J122" i="12"/>
  <c r="J124" i="12" s="1"/>
  <c r="I124" i="12"/>
  <c r="O97" i="12"/>
  <c r="O99" i="12" s="1"/>
  <c r="N97" i="12"/>
  <c r="N99" i="12" s="1"/>
  <c r="M97" i="12"/>
  <c r="M99" i="12" s="1"/>
  <c r="L97" i="12"/>
  <c r="L99" i="12" s="1"/>
  <c r="K97" i="12"/>
  <c r="K99" i="12" s="1"/>
  <c r="J97" i="12"/>
  <c r="J99" i="12" s="1"/>
  <c r="I97" i="12"/>
  <c r="I99" i="12" s="1"/>
  <c r="O78" i="12"/>
  <c r="O80" i="12" s="1"/>
  <c r="N78" i="12"/>
  <c r="N80" i="12" s="1"/>
  <c r="M78" i="12"/>
  <c r="M80" i="12" s="1"/>
  <c r="L78" i="12"/>
  <c r="L80" i="12" s="1"/>
  <c r="K78" i="12"/>
  <c r="K80" i="12" s="1"/>
  <c r="J78" i="12"/>
  <c r="J80" i="12" s="1"/>
  <c r="I78" i="12"/>
  <c r="I80" i="12" s="1"/>
  <c r="O53" i="12"/>
  <c r="O55" i="12" s="1"/>
  <c r="N53" i="12"/>
  <c r="N55" i="12" s="1"/>
  <c r="M53" i="12"/>
  <c r="M55" i="12" s="1"/>
  <c r="L53" i="12"/>
  <c r="L55" i="12" s="1"/>
  <c r="K53" i="12"/>
  <c r="K55" i="12" s="1"/>
  <c r="J53" i="12"/>
  <c r="J55" i="12" s="1"/>
  <c r="I53" i="12"/>
  <c r="I55" i="12" s="1"/>
  <c r="O41" i="12"/>
  <c r="N41" i="12"/>
  <c r="M41" i="12"/>
  <c r="L41" i="12"/>
  <c r="K41" i="12"/>
  <c r="J41" i="12"/>
  <c r="I41" i="12"/>
  <c r="J67" i="9"/>
  <c r="K67" i="9"/>
  <c r="L67" i="9"/>
  <c r="M67" i="9"/>
  <c r="N67" i="9"/>
  <c r="O67" i="9"/>
  <c r="I67" i="9"/>
  <c r="J39" i="9"/>
  <c r="K39" i="9"/>
  <c r="L39" i="9"/>
  <c r="M39" i="9"/>
  <c r="N39" i="9"/>
  <c r="O39" i="9"/>
  <c r="I39" i="9"/>
  <c r="O176" i="9" l="1"/>
  <c r="O178" i="9" s="1"/>
  <c r="N176" i="9"/>
  <c r="N178" i="9" s="1"/>
  <c r="M176" i="9"/>
  <c r="M178" i="9" s="1"/>
  <c r="L176" i="9"/>
  <c r="L178" i="9" s="1"/>
  <c r="K176" i="9"/>
  <c r="K178" i="9" s="1"/>
  <c r="J176" i="9"/>
  <c r="J178" i="9" s="1"/>
  <c r="I176" i="9"/>
  <c r="I178" i="9" s="1"/>
  <c r="O151" i="9"/>
  <c r="O153" i="9" s="1"/>
  <c r="N151" i="9"/>
  <c r="N153" i="9" s="1"/>
  <c r="M151" i="9"/>
  <c r="M153" i="9" s="1"/>
  <c r="L151" i="9"/>
  <c r="L153" i="9" s="1"/>
  <c r="K151" i="9"/>
  <c r="K153" i="9" s="1"/>
  <c r="J151" i="9"/>
  <c r="J153" i="9" s="1"/>
  <c r="I151" i="9"/>
  <c r="I153" i="9" s="1"/>
  <c r="O125" i="9"/>
  <c r="O127" i="9" s="1"/>
  <c r="N125" i="9"/>
  <c r="N127" i="9" s="1"/>
  <c r="M125" i="9"/>
  <c r="M127" i="9" s="1"/>
  <c r="L125" i="9"/>
  <c r="L127" i="9" s="1"/>
  <c r="K125" i="9"/>
  <c r="K127" i="9" s="1"/>
  <c r="J125" i="9"/>
  <c r="J127" i="9" s="1"/>
  <c r="I125" i="9"/>
  <c r="I127" i="9" s="1"/>
  <c r="O106" i="9"/>
  <c r="O108" i="9" s="1"/>
  <c r="N106" i="9"/>
  <c r="N108" i="9" s="1"/>
  <c r="M106" i="9"/>
  <c r="M108" i="9" s="1"/>
  <c r="L106" i="9"/>
  <c r="L108" i="9" s="1"/>
  <c r="K106" i="9"/>
  <c r="K108" i="9" s="1"/>
  <c r="J106" i="9"/>
  <c r="J108" i="9" s="1"/>
  <c r="I106" i="9"/>
  <c r="I108" i="9" s="1"/>
  <c r="O81" i="9"/>
  <c r="O83" i="9" s="1"/>
  <c r="O69" i="9"/>
  <c r="N69" i="9"/>
  <c r="M69" i="9"/>
  <c r="L69" i="9"/>
  <c r="K69" i="9"/>
  <c r="J69" i="9"/>
  <c r="I69" i="9"/>
  <c r="O41" i="9"/>
  <c r="N41" i="9"/>
  <c r="M41" i="9"/>
  <c r="L41" i="9"/>
  <c r="K41" i="9"/>
  <c r="J41" i="9"/>
  <c r="I41" i="9"/>
  <c r="J148" i="6" l="1"/>
  <c r="K148" i="6"/>
  <c r="L148" i="6"/>
  <c r="M148" i="6"/>
  <c r="N148" i="6"/>
  <c r="O148" i="6"/>
  <c r="I148" i="6"/>
  <c r="J123" i="6"/>
  <c r="K123" i="6"/>
  <c r="L123" i="6"/>
  <c r="M123" i="6"/>
  <c r="N123" i="6"/>
  <c r="O123" i="6"/>
  <c r="I123" i="6"/>
  <c r="J98" i="6"/>
  <c r="K98" i="6"/>
  <c r="L98" i="6"/>
  <c r="M98" i="6"/>
  <c r="N98" i="6"/>
  <c r="O98" i="6"/>
  <c r="I98" i="6"/>
  <c r="J79" i="6"/>
  <c r="K79" i="6"/>
  <c r="L79" i="6"/>
  <c r="M79" i="6"/>
  <c r="N79" i="6"/>
  <c r="O79" i="6"/>
  <c r="I79" i="6"/>
  <c r="I54" i="6"/>
  <c r="J38" i="6"/>
  <c r="K38" i="6"/>
  <c r="L38" i="6"/>
  <c r="M38" i="6"/>
  <c r="N38" i="6"/>
  <c r="O38" i="6"/>
  <c r="I38" i="6"/>
  <c r="O150" i="6" l="1"/>
  <c r="N150" i="6"/>
  <c r="M150" i="6"/>
  <c r="L150" i="6"/>
  <c r="K150" i="6"/>
  <c r="J150" i="6"/>
  <c r="I150" i="6"/>
  <c r="O125" i="6"/>
  <c r="N125" i="6"/>
  <c r="M125" i="6"/>
  <c r="L125" i="6"/>
  <c r="K125" i="6"/>
  <c r="J125" i="6"/>
  <c r="I125" i="6"/>
  <c r="J100" i="6"/>
  <c r="K100" i="6"/>
  <c r="L100" i="6"/>
  <c r="M100" i="6"/>
  <c r="N100" i="6"/>
  <c r="O100" i="6"/>
  <c r="I100" i="6"/>
  <c r="J81" i="6"/>
  <c r="K81" i="6"/>
  <c r="L81" i="6"/>
  <c r="M81" i="6"/>
  <c r="N81" i="6"/>
  <c r="O81" i="6"/>
  <c r="I81" i="6"/>
  <c r="I56" i="6" l="1"/>
  <c r="J40" i="6" l="1"/>
  <c r="K40" i="6"/>
  <c r="L40" i="6"/>
  <c r="M40" i="6"/>
  <c r="N40" i="6"/>
  <c r="O40" i="6"/>
  <c r="I40" i="6"/>
  <c r="L24" i="14" l="1"/>
  <c r="L38" i="14" s="1"/>
  <c r="L40" i="14" s="1"/>
  <c r="J24" i="14"/>
  <c r="J38" i="14" s="1"/>
  <c r="J40" i="14" s="1"/>
  <c r="O24" i="14"/>
  <c r="O38" i="14" s="1"/>
  <c r="O40" i="14" s="1"/>
  <c r="I24" i="14"/>
  <c r="I38" i="14" s="1"/>
  <c r="I40" i="14" s="1"/>
  <c r="K24" i="14"/>
  <c r="K38" i="14" s="1"/>
  <c r="K40" i="14" s="1"/>
  <c r="M24" i="14"/>
  <c r="M38" i="14" s="1"/>
  <c r="M40" i="14" s="1"/>
  <c r="N24" i="14"/>
  <c r="N38" i="14" s="1"/>
  <c r="N40" i="14" s="1"/>
  <c r="E24" i="14"/>
  <c r="N81" i="9"/>
  <c r="N83" i="9" s="1"/>
  <c r="L81" i="9"/>
  <c r="L83" i="9" s="1"/>
  <c r="J81" i="9"/>
  <c r="J83" i="9" s="1"/>
  <c r="K81" i="9"/>
  <c r="K83" i="9" s="1"/>
  <c r="M81" i="9"/>
  <c r="M83" i="9" s="1"/>
  <c r="I81" i="9"/>
  <c r="I83" i="9" s="1"/>
  <c r="O54" i="6"/>
  <c r="O56" i="6" s="1"/>
  <c r="N54" i="6"/>
  <c r="N56" i="6" s="1"/>
  <c r="M54" i="6"/>
  <c r="M56" i="6" s="1"/>
  <c r="L54" i="6"/>
  <c r="L56" i="6" s="1"/>
  <c r="K54" i="6"/>
  <c r="K56" i="6" s="1"/>
  <c r="J54" i="6"/>
  <c r="J56" i="6" s="1"/>
  <c r="N97" i="14"/>
  <c r="N99" i="14" s="1"/>
  <c r="L97" i="14"/>
  <c r="L99" i="14" s="1"/>
  <c r="K97" i="14"/>
  <c r="K99" i="14" s="1"/>
  <c r="M97" i="14"/>
  <c r="M99" i="14" s="1"/>
  <c r="I97" i="14"/>
  <c r="I99" i="14" s="1"/>
  <c r="J97" i="14"/>
  <c r="J99" i="14" s="1"/>
  <c r="L120" i="13"/>
  <c r="L122" i="13" s="1"/>
  <c r="I120" i="13"/>
  <c r="I122" i="13" s="1"/>
  <c r="K120" i="13"/>
  <c r="K122" i="13" s="1"/>
  <c r="M120" i="13"/>
  <c r="M122" i="13" s="1"/>
  <c r="J120" i="13"/>
  <c r="J122" i="13" s="1"/>
  <c r="N120" i="13"/>
  <c r="N122" i="13" s="1"/>
</calcChain>
</file>

<file path=xl/sharedStrings.xml><?xml version="1.0" encoding="utf-8"?>
<sst xmlns="http://schemas.openxmlformats.org/spreadsheetml/2006/main" count="2067" uniqueCount="171">
  <si>
    <t xml:space="preserve">FORMATO ANÁLISIS NUTRICIONAL </t>
  </si>
  <si>
    <t>ENTIDAD TERRITORIAL:</t>
  </si>
  <si>
    <t>Barranquilla</t>
  </si>
  <si>
    <t>MINUTA CON ENFOQUE ETNICO:</t>
  </si>
  <si>
    <t>No</t>
  </si>
  <si>
    <t>GRUPO ÉTNICO</t>
  </si>
  <si>
    <t>Sin Pertenencia Étnica</t>
  </si>
  <si>
    <t>MODALIDAD DE ATENCIÓN</t>
  </si>
  <si>
    <t>TIPO DE COMPLEMENTO</t>
  </si>
  <si>
    <t>Complemento JM/JT</t>
  </si>
  <si>
    <t>NIVEL</t>
  </si>
  <si>
    <t>Primaria:Primero, Segundo y Tercero</t>
  </si>
  <si>
    <t xml:space="preserve">MENÚ No. </t>
  </si>
  <si>
    <t>COMPONENTE</t>
  </si>
  <si>
    <t>GRUPO DE ALIMENTOS</t>
  </si>
  <si>
    <t xml:space="preserve">NOMBRE DE PREPARACIÓN </t>
  </si>
  <si>
    <t>CÓDIGO DEL ALIMENTO</t>
  </si>
  <si>
    <t>NOMBRE DEL ALIMENTO 
(Ingredientes)</t>
  </si>
  <si>
    <t>PESO BRUTO       (g)</t>
  </si>
  <si>
    <t>PESO NETO
 (g)</t>
  </si>
  <si>
    <t>CALORÍAS Y NUTRIENTES</t>
  </si>
  <si>
    <t>CALORÍAS
(Kcal)</t>
  </si>
  <si>
    <t>PROTEÍNA
 (g)</t>
  </si>
  <si>
    <t>GRASA     
  (g)</t>
  </si>
  <si>
    <t>CHO 
(g)</t>
  </si>
  <si>
    <t>CALCIO
 (mg)</t>
  </si>
  <si>
    <t>HIERRO
 (mg)</t>
  </si>
  <si>
    <t>SODIO
 (mg)</t>
  </si>
  <si>
    <t>BEBIDA CON LECHE</t>
  </si>
  <si>
    <t>Grupo III. Leche y productos lácteos</t>
  </si>
  <si>
    <t>G008</t>
  </si>
  <si>
    <t>Leche de vaca, entera, en polvo</t>
  </si>
  <si>
    <t>Grupo I. Cereales, raíces, Tubérculos y plátanos</t>
  </si>
  <si>
    <t>A001</t>
  </si>
  <si>
    <t>Almidón de maíz, crudo</t>
  </si>
  <si>
    <t>Grupo VI. Azúcares</t>
  </si>
  <si>
    <t>K003</t>
  </si>
  <si>
    <t>Azúcar blanco, granulado</t>
  </si>
  <si>
    <t>Misceláneos</t>
  </si>
  <si>
    <t>NA</t>
  </si>
  <si>
    <t>Canela, astilla</t>
  </si>
  <si>
    <t>ALIMENTO PROTEICO</t>
  </si>
  <si>
    <t>Grupo IV. Carnes, huevos, leguminosas 
secas, frutos secos y semillas</t>
  </si>
  <si>
    <t>J004</t>
  </si>
  <si>
    <t>Huevo de gallina, entero, crudo</t>
  </si>
  <si>
    <t>Grupo II. Fruta y verduras</t>
  </si>
  <si>
    <t>B103</t>
  </si>
  <si>
    <t>Tomate, crudo</t>
  </si>
  <si>
    <t>B027</t>
  </si>
  <si>
    <t>Cebolla cabezona, cruda</t>
  </si>
  <si>
    <t>Grupo V. Grasas</t>
  </si>
  <si>
    <t>D006</t>
  </si>
  <si>
    <t>Aceite de maíz</t>
  </si>
  <si>
    <t>L015</t>
  </si>
  <si>
    <t>Sal</t>
  </si>
  <si>
    <t>CEREAL ACOMPAÑANTE</t>
  </si>
  <si>
    <t>Grupo I. Cereales, raíces, tubérculos
y plátanos</t>
  </si>
  <si>
    <t>A060</t>
  </si>
  <si>
    <t>Pan blanco, regular, horneado</t>
  </si>
  <si>
    <t>FRUTA</t>
  </si>
  <si>
    <t>AGUA</t>
  </si>
  <si>
    <t>N/A</t>
  </si>
  <si>
    <t>Agua</t>
  </si>
  <si>
    <t>TOTAL MENÚ</t>
  </si>
  <si>
    <t>RECOMENDACIÓN</t>
  </si>
  <si>
    <t>% ADECUACIÓN</t>
  </si>
  <si>
    <t>Otros: chocolate</t>
  </si>
  <si>
    <t>A033</t>
  </si>
  <si>
    <t>Harina de maíz amarillo, precocida</t>
  </si>
  <si>
    <t>Anís Semilla</t>
  </si>
  <si>
    <t>C050</t>
  </si>
  <si>
    <t>A028</t>
  </si>
  <si>
    <t>Harina de arroz, cruda</t>
  </si>
  <si>
    <t>F085</t>
  </si>
  <si>
    <t>Pollo, pechuga con piel, cruda</t>
  </si>
  <si>
    <t>B081</t>
  </si>
  <si>
    <t>Pimentón verde, crudo</t>
  </si>
  <si>
    <t>B110</t>
  </si>
  <si>
    <t>Zanahoria, sin cáscara, cruda</t>
  </si>
  <si>
    <t>B009</t>
  </si>
  <si>
    <t>Ajo, crudo</t>
  </si>
  <si>
    <t>A040</t>
  </si>
  <si>
    <t>Harina de trigo, fortificada, todo propósito, cruda</t>
  </si>
  <si>
    <t>BANANO</t>
  </si>
  <si>
    <t>PAPAS A LA FRANCESA</t>
  </si>
  <si>
    <t>B076</t>
  </si>
  <si>
    <t>Papa, variedad harinosa, pastusa, sin cáscara, cruda</t>
  </si>
  <si>
    <t>COLADA DE PLÁTANO CON LECHE</t>
  </si>
  <si>
    <t>B057</t>
  </si>
  <si>
    <t>Harina de plátano, cruda</t>
  </si>
  <si>
    <t>F019</t>
  </si>
  <si>
    <t>Cerdo, lomo, crudo</t>
  </si>
  <si>
    <t>SORBETE DE GUAYABA CON LECHE</t>
  </si>
  <si>
    <t>Otros: Fruta</t>
  </si>
  <si>
    <t>C031</t>
  </si>
  <si>
    <t>Guayaba, madura, cruda</t>
  </si>
  <si>
    <t>PURÉ DE PAPA</t>
  </si>
  <si>
    <t>D015</t>
  </si>
  <si>
    <t>Mantequilla</t>
  </si>
  <si>
    <t>PAPA CHORREADA CON HOGAO</t>
  </si>
  <si>
    <t>Laurel</t>
  </si>
  <si>
    <t>Primaria:Cuarto y Quinto</t>
  </si>
  <si>
    <t>Secundaria</t>
  </si>
  <si>
    <t>Media y Nivel Complementario</t>
  </si>
  <si>
    <t>La siguiente guia le permitirá tener claridad sobre la información que debe ser consignada en cada uno de los espacios contenidos en el formato de "ANÁLISIS NUTRICIONAL".   Este permitirá determinar el aporte nutricional de cada menú, por grupo de edad, el porcentaje de adecuación y el cumplimiento de lo establecido en la Minuta Patrón. A continuación se indica la información que debe diligenciarse en cada campo del formato:</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</si>
  <si>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</si>
  <si>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</si>
  <si>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</si>
  <si>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Seleccione según corresponda el nivel educativo/grado (Preescolar, Primaria:Primero, Segundo y tercero, Primaria:Cuarto y Quinto, Secundaria, y Media y Nivel complementario) al que hace referencia el análsis nutricional presentado</t>
  </si>
  <si>
    <t>Digite el número del menú al que corresponde el análisis nutricional, según lo registrado en el ciclo de menús</t>
  </si>
  <si>
    <t>PREPARACIÓN</t>
  </si>
  <si>
    <t>Registrar el nombre de la preparación, cuyo ingrediente principal corresponda al grupo de alimentos establecido</t>
  </si>
  <si>
    <t>Registrar los ingredientes que se requieren para desarrollar la preparación.  Se deben incluir los condimentos y grasas necesarios para la elaboración de la preparación propuesta.  Todos los  ingredientes se deben cuantificar y analizar en el espacio generado para ello</t>
  </si>
  <si>
    <t>Se debe tomar como referencia el código referido en la Tabla de Composición de Alimentos Colombianos -TCAC- 2018 del ICBF, toda vez que corresponde al instrumento que recopila el contenido de nutrientes y el aporte de energía de los alimentos que consume la población colombiana y sus actualizaciones posteriores; para el caso de alimentos autóctonos o que no se encuentren en la tabla mencionada, el análisis se puede llevar a cabo con tablas de composición de alimentos aprobadas en el territorio nacional y de países vecinos. Se debe tener en cuenta que para el análisis de contenido nutricional se utiliza el peso neto de los alimentos</t>
  </si>
  <si>
    <t>PESO BRUTO</t>
  </si>
  <si>
    <t>Registrar el peso total del alimento natural, incluyendo cáscara, semilla, hueso, etc., considerando la parte comestible y no comestible, por grupo de edad</t>
  </si>
  <si>
    <t>PESO NETO</t>
  </si>
  <si>
    <t>Registrar el peso del alimento sin la parte no comestible; es decir, sin cáscara, semilla, hueso y en general de todo el material que no sea utilizado para consumo, este es el valor con el cual se debe realizar el análisis aporte nutricional</t>
  </si>
  <si>
    <t>NUTRIENTES</t>
  </si>
  <si>
    <t>Se refiere al aporte de calorías y nutrientes de cada alimento que componen cada preparación del menú analizado. Registrar el aporte de calorías, proteína, grasa, carbohidratos, calcio, hierro y sodio que contiene la parte comestible (peso neto).</t>
  </si>
  <si>
    <t>APORTE NUTRIENTES MENU</t>
  </si>
  <si>
    <t>Es la sumatoria o total del aporte de calorías y nutrientes de los alimentos que componen el menú (calorías, proteína, grasa, carbohidratos, calcio, hierro y sodio).</t>
  </si>
  <si>
    <t>RECOMENDACIONES DIARIAS 
(EDAD)</t>
  </si>
  <si>
    <t>Cantidad de calorías y nutrientes para el grupo de edad, de acuerdo con las recomendaciones vigentes para la población colombiana, se debe registrar el valor para calorías, proteína, grasa, carbohidratos, calcio, hierro y sodio, que se encuentran en la minuta patrón de cada modalidad y para cada grupo de edad.</t>
  </si>
  <si>
    <t>Es el porcentaje de cumplimiento del aporte nutricional de la minuta patrón por tiempo de consumo, frente a las recomendaciones nutricionales para el grupo de edad. Este debe corresponder con el porcentaje minimo establecido por tiempo de comida establecido por definidos en los Lineamientos Técnico y Administrativos del Programa de Alimentación Escolar</t>
  </si>
  <si>
    <t>Comida Caliente Transportada</t>
  </si>
  <si>
    <t>REFRESCO DE CREMA DE ARROZ CON LECHE</t>
  </si>
  <si>
    <t>Ají Dulce</t>
  </si>
  <si>
    <t>Croissant, de queso, horneado</t>
  </si>
  <si>
    <t>A016</t>
  </si>
  <si>
    <t>DEDITO DE QUESO HORNEADO</t>
  </si>
  <si>
    <t>REFRESCO DE AVENA CON LECHE</t>
  </si>
  <si>
    <t>Harina de avena, cruda</t>
  </si>
  <si>
    <t>A029</t>
  </si>
  <si>
    <t>C054</t>
  </si>
  <si>
    <t>MANZANA</t>
  </si>
  <si>
    <t>REFRESCO DE MAICENA CON LECHE</t>
  </si>
  <si>
    <t>F101</t>
  </si>
  <si>
    <t>D012</t>
  </si>
  <si>
    <t>Miscelaneos</t>
  </si>
  <si>
    <t>Oregano</t>
  </si>
  <si>
    <t>Res, carne semigorda, molida, cruda</t>
  </si>
  <si>
    <t>Aceite de soya</t>
  </si>
  <si>
    <t>HAMBURGUESA DE CARNE DE RES</t>
  </si>
  <si>
    <t>ADEEREZO</t>
  </si>
  <si>
    <t>PASTA DE TOMATE ARTESANAL</t>
  </si>
  <si>
    <t>Apio, crudo</t>
  </si>
  <si>
    <t>Pimienta</t>
  </si>
  <si>
    <t>Miel de abejas, líquida</t>
  </si>
  <si>
    <t>B014</t>
  </si>
  <si>
    <t>K031</t>
  </si>
  <si>
    <t>TIRAS DE CERDO AGRIDULCE</t>
  </si>
  <si>
    <t>Pan de sal regular, horenado</t>
  </si>
  <si>
    <t>A066</t>
  </si>
  <si>
    <t>NUGGETS DE POLLO</t>
  </si>
  <si>
    <t>AREPA DULCE CON ANÍS</t>
  </si>
  <si>
    <t>EMPANADA DE CARNE DE RES</t>
  </si>
  <si>
    <t>TENDER DE POLLO</t>
  </si>
  <si>
    <t>CROISSANT DE QUESO, HORNEADO</t>
  </si>
  <si>
    <t>G028</t>
  </si>
  <si>
    <t>YOGURT ENTERO</t>
  </si>
  <si>
    <t xml:space="preserve">MANDARINA </t>
  </si>
  <si>
    <t>L009</t>
  </si>
  <si>
    <t xml:space="preserve">REFRESCO DE CHOCOLATE </t>
  </si>
  <si>
    <t>C079</t>
  </si>
  <si>
    <t>PATILLA EN PORCIÓN</t>
  </si>
  <si>
    <t xml:space="preserve">PATILLA EN PORCIÓN </t>
  </si>
  <si>
    <t>NOMBRE NUTRICIONISTA - DIETISTA QUE REALIZA LA PLANEACIÓN DEL CICLO DE MENÚS</t>
  </si>
  <si>
    <t>REBECA CALVO CANTILLO</t>
  </si>
  <si>
    <t>FIRMA</t>
  </si>
  <si>
    <t>MATRÍCULA PROFESIONAL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</si>
</sst>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0.0"/>
  </numFmts>
  <fonts count="14">
    <font>
      <sz val="11"/>
      <color theme="1"/>
      <name val="Calibri"/>
      <family val="2"/>
      <scheme val="minor"/>
    </font>
    <font>
      <sz val="11"/>
      <color theme="1"/>
      <name val="Calibri"/>
      <family val="2"/>
      <scheme val="minor"/>
    </font>
    <font>
      <sz val="11"/>
      <name val="Arial"/>
      <family val="2"/>
    </font>
    <font>
      <b/>
      <sz val="11"/>
      <name val="Arial"/>
      <family val="2"/>
    </font>
    <font>
      <b/>
      <sz val="11"/>
      <color theme="1"/>
      <name val="Arial"/>
      <family val="2"/>
    </font>
    <font>
      <b/>
      <sz val="10"/>
      <name val="Arial"/>
      <family val="2"/>
    </font>
    <font>
      <sz val="10"/>
      <name val="Arial"/>
      <family val="2"/>
    </font>
    <font>
      <sz val="10"/>
      <name val="Zurich BT"/>
    </font>
    <font>
      <b/>
      <sz val="10"/>
      <color theme="1"/>
      <name val="Arial"/>
      <family val="2"/>
    </font>
    <font>
      <sz val="10"/>
      <color theme="1"/>
      <name val="Arial"/>
      <family val="2"/>
    </font>
    <font>
      <sz val="10"/>
      <color rgb="FF000000"/>
      <name val="Arial"/>
      <family val="2"/>
    </font>
    <font>
      <b/>
      <sz val="11"/>
      <name val="Calibri"/>
      <family val="2"/>
      <scheme val="minor"/>
    </font>
    <font>
      <sz val="11"/>
      <name val="Calibri"/>
      <family val="2"/>
      <scheme val="minor"/>
    </font>
    <font>
      <sz val="11"/>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9"/>
        <bgColor indexed="64"/>
      </patternFill>
    </fill>
    <fill>
      <patternFill patternType="solid">
        <fgColor theme="7" tint="0.79998168889431442"/>
        <bgColor indexed="64"/>
      </patternFill>
    </fill>
    <fill>
      <patternFill patternType="solid">
        <fgColor theme="5" tint="0.59999389629810485"/>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rgb="FF000000"/>
      </right>
      <top style="thin">
        <color rgb="FF000000"/>
      </top>
      <bottom/>
      <diagonal/>
    </border>
  </borders>
  <cellStyleXfs count="4">
    <xf numFmtId="0" fontId="0" fillId="0" borderId="0"/>
    <xf numFmtId="43" fontId="1" fillId="0" borderId="0" applyFont="0" applyFill="0" applyBorder="0" applyAlignment="0" applyProtection="0"/>
    <xf numFmtId="0" fontId="7" fillId="0" borderId="0"/>
    <xf numFmtId="0" fontId="6" fillId="0" borderId="0"/>
  </cellStyleXfs>
  <cellXfs count="136">
    <xf numFmtId="0" fontId="0" fillId="0" borderId="0" xfId="0"/>
    <xf numFmtId="0" fontId="2" fillId="2" borderId="0" xfId="0" applyFont="1" applyFill="1"/>
    <xf numFmtId="0" fontId="3" fillId="2" borderId="0" xfId="0" applyFont="1" applyFill="1" applyAlignment="1">
      <alignment horizontal="center" vertical="center" wrapText="1"/>
    </xf>
    <xf numFmtId="0" fontId="2" fillId="2" borderId="0" xfId="0" applyFont="1" applyFill="1" applyAlignment="1">
      <alignment horizontal="center" vertical="center" wrapText="1"/>
    </xf>
    <xf numFmtId="0" fontId="3" fillId="2" borderId="0" xfId="0" applyFont="1" applyFill="1" applyAlignment="1">
      <alignment horizontal="left" vertical="center" wrapText="1"/>
    </xf>
    <xf numFmtId="0" fontId="3"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2" borderId="0" xfId="0" applyFont="1" applyFill="1" applyAlignment="1">
      <alignment horizontal="left" vertical="center"/>
    </xf>
    <xf numFmtId="0" fontId="3" fillId="2" borderId="0" xfId="0" applyFont="1" applyFill="1" applyAlignment="1">
      <alignment vertical="center"/>
    </xf>
    <xf numFmtId="0" fontId="4" fillId="0" borderId="1" xfId="0" applyFont="1" applyBorder="1" applyAlignment="1">
      <alignment horizontal="left"/>
    </xf>
    <xf numFmtId="0" fontId="4" fillId="0" borderId="0" xfId="0" applyFont="1" applyAlignment="1">
      <alignment vertical="center"/>
    </xf>
    <xf numFmtId="0" fontId="3" fillId="2" borderId="0" xfId="0" applyFont="1" applyFill="1" applyAlignment="1">
      <alignment vertical="center" wrapText="1"/>
    </xf>
    <xf numFmtId="0" fontId="3"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2" borderId="0" xfId="0" applyFont="1" applyFill="1"/>
    <xf numFmtId="0" fontId="5" fillId="3"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2" borderId="1"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6" fillId="0" borderId="1" xfId="2" applyFont="1" applyBorder="1" applyAlignment="1" applyProtection="1">
      <alignment horizontal="left" vertical="center" wrapText="1"/>
      <protection locked="0"/>
    </xf>
    <xf numFmtId="1" fontId="6" fillId="0" borderId="1" xfId="2" applyNumberFormat="1" applyFont="1" applyBorder="1" applyAlignment="1" applyProtection="1">
      <alignment horizontal="center" vertical="center" wrapText="1"/>
      <protection locked="0"/>
    </xf>
    <xf numFmtId="0" fontId="6" fillId="0" borderId="1" xfId="2" applyFont="1" applyBorder="1" applyAlignment="1" applyProtection="1">
      <alignment horizontal="center" vertical="center"/>
      <protection locked="0"/>
    </xf>
    <xf numFmtId="164" fontId="6" fillId="0" borderId="1" xfId="2" applyNumberFormat="1" applyFont="1" applyBorder="1" applyAlignment="1" applyProtection="1">
      <alignment horizontal="center" vertical="center"/>
      <protection locked="0"/>
    </xf>
    <xf numFmtId="0" fontId="6" fillId="4" borderId="0" xfId="2" applyFont="1" applyFill="1"/>
    <xf numFmtId="0" fontId="6" fillId="0" borderId="1" xfId="0" applyFont="1" applyBorder="1" applyAlignment="1">
      <alignment horizontal="center" vertical="center"/>
    </xf>
    <xf numFmtId="0" fontId="8" fillId="0" borderId="1" xfId="0" applyFont="1" applyBorder="1" applyAlignment="1">
      <alignment horizontal="left" vertical="center" wrapText="1"/>
    </xf>
    <xf numFmtId="0" fontId="9" fillId="0" borderId="1" xfId="0" applyFont="1" applyBorder="1" applyAlignment="1">
      <alignment horizontal="center" vertical="center"/>
    </xf>
    <xf numFmtId="0" fontId="6" fillId="4" borderId="0" xfId="2" applyFont="1" applyFill="1" applyAlignment="1">
      <alignment vertical="center"/>
    </xf>
    <xf numFmtId="164" fontId="6" fillId="0" borderId="1" xfId="2" applyNumberFormat="1" applyFont="1" applyBorder="1" applyAlignment="1" applyProtection="1">
      <alignment horizontal="center" vertical="center" wrapText="1"/>
      <protection locked="0"/>
    </xf>
    <xf numFmtId="1" fontId="6" fillId="0" borderId="1" xfId="2" applyNumberFormat="1" applyFont="1" applyBorder="1" applyAlignment="1" applyProtection="1">
      <alignment horizontal="center" vertical="center"/>
      <protection locked="0"/>
    </xf>
    <xf numFmtId="0" fontId="6" fillId="0" borderId="0" xfId="2" applyFont="1"/>
    <xf numFmtId="0" fontId="5" fillId="2" borderId="1" xfId="0" applyFont="1" applyFill="1" applyBorder="1" applyAlignment="1">
      <alignment vertical="center" wrapText="1"/>
    </xf>
    <xf numFmtId="0" fontId="5" fillId="2" borderId="1" xfId="0" applyFont="1" applyFill="1" applyBorder="1" applyAlignment="1" applyProtection="1">
      <alignment horizontal="center" vertical="center"/>
      <protection locked="0"/>
    </xf>
    <xf numFmtId="0" fontId="9" fillId="2" borderId="1" xfId="0" applyFont="1" applyFill="1" applyBorder="1" applyAlignment="1">
      <alignment horizontal="center" vertical="center"/>
    </xf>
    <xf numFmtId="0" fontId="9" fillId="2" borderId="1" xfId="0" applyFont="1" applyFill="1" applyBorder="1" applyAlignment="1">
      <alignment horizontal="left" vertical="center" wrapText="1"/>
    </xf>
    <xf numFmtId="1" fontId="10" fillId="0" borderId="1" xfId="3" applyNumberFormat="1" applyFont="1" applyBorder="1" applyAlignment="1">
      <alignment horizontal="center" vertical="center" wrapText="1"/>
    </xf>
    <xf numFmtId="0" fontId="9" fillId="2" borderId="1" xfId="0" applyFont="1" applyFill="1" applyBorder="1" applyAlignment="1">
      <alignment horizontal="center" vertical="center" wrapText="1"/>
    </xf>
    <xf numFmtId="164" fontId="9" fillId="0" borderId="1" xfId="1" applyNumberFormat="1" applyFont="1" applyBorder="1" applyAlignment="1">
      <alignment horizontal="center" vertical="center"/>
    </xf>
    <xf numFmtId="0" fontId="9" fillId="0" borderId="0" xfId="0" applyFont="1"/>
    <xf numFmtId="1" fontId="5" fillId="2" borderId="1"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wrapText="1"/>
      <protection locked="0"/>
    </xf>
    <xf numFmtId="0" fontId="6" fillId="2" borderId="5" xfId="0" applyFont="1" applyFill="1" applyBorder="1" applyAlignment="1">
      <alignment horizontal="center"/>
    </xf>
    <xf numFmtId="1" fontId="5" fillId="2" borderId="5" xfId="0" applyNumberFormat="1" applyFont="1" applyFill="1" applyBorder="1" applyAlignment="1" applyProtection="1">
      <alignment horizontal="center" vertical="center" wrapText="1"/>
      <protection locked="0"/>
    </xf>
    <xf numFmtId="0" fontId="6" fillId="0" borderId="1" xfId="2" applyFont="1" applyBorder="1" applyAlignment="1" applyProtection="1">
      <alignment horizontal="left" wrapText="1"/>
      <protection locked="0"/>
    </xf>
    <xf numFmtId="0" fontId="9" fillId="0" borderId="1" xfId="0" applyFont="1" applyBorder="1" applyAlignment="1">
      <alignment horizontal="center"/>
    </xf>
    <xf numFmtId="0" fontId="9" fillId="2" borderId="1" xfId="0" applyFont="1" applyFill="1" applyBorder="1" applyAlignment="1">
      <alignment horizontal="center"/>
    </xf>
    <xf numFmtId="0" fontId="11" fillId="2" borderId="0" xfId="0" applyFont="1" applyFill="1" applyAlignment="1">
      <alignment vertical="center" wrapText="1"/>
    </xf>
    <xf numFmtId="0" fontId="11" fillId="2" borderId="1" xfId="0" applyFont="1" applyFill="1" applyBorder="1" applyAlignment="1">
      <alignment horizontal="center" vertical="center" wrapText="1"/>
    </xf>
    <xf numFmtId="0" fontId="12" fillId="2" borderId="0" xfId="0" applyFont="1" applyFill="1"/>
    <xf numFmtId="0" fontId="6" fillId="0" borderId="0" xfId="2" applyFont="1" applyAlignment="1">
      <alignment vertical="center"/>
    </xf>
    <xf numFmtId="0" fontId="13" fillId="0" borderId="0" xfId="0" applyFont="1"/>
    <xf numFmtId="0" fontId="5" fillId="0" borderId="0" xfId="0" applyFont="1" applyAlignment="1">
      <alignment horizontal="center"/>
    </xf>
    <xf numFmtId="0" fontId="5" fillId="0" borderId="3" xfId="0" applyFont="1" applyBorder="1" applyAlignment="1">
      <alignment horizontal="center"/>
    </xf>
    <xf numFmtId="1" fontId="5" fillId="0" borderId="0" xfId="0" applyNumberFormat="1" applyFont="1" applyAlignment="1" applyProtection="1">
      <alignment horizontal="center" vertical="center" wrapText="1"/>
      <protection locked="0"/>
    </xf>
    <xf numFmtId="0" fontId="6" fillId="0" borderId="0" xfId="0" applyFont="1"/>
    <xf numFmtId="0" fontId="5" fillId="2" borderId="5" xfId="0" applyFont="1" applyFill="1" applyBorder="1" applyAlignment="1">
      <alignment horizontal="center"/>
    </xf>
    <xf numFmtId="0" fontId="5" fillId="0" borderId="1" xfId="0" applyFont="1" applyBorder="1" applyAlignment="1" applyProtection="1">
      <alignment horizontal="center" wrapText="1"/>
      <protection locked="0"/>
    </xf>
    <xf numFmtId="0" fontId="5" fillId="0" borderId="5" xfId="0" applyFont="1" applyBorder="1" applyAlignment="1">
      <alignment horizontal="center"/>
    </xf>
    <xf numFmtId="0" fontId="5" fillId="3" borderId="1" xfId="0" applyFont="1" applyFill="1" applyBorder="1" applyAlignment="1">
      <alignment vertical="center" wrapText="1"/>
    </xf>
    <xf numFmtId="0" fontId="6" fillId="4" borderId="0" xfId="3" applyFill="1" applyAlignment="1">
      <alignment wrapText="1"/>
    </xf>
    <xf numFmtId="0" fontId="5" fillId="4" borderId="1" xfId="3" applyFont="1" applyFill="1" applyBorder="1" applyAlignment="1">
      <alignment vertical="center" wrapText="1"/>
    </xf>
    <xf numFmtId="0" fontId="5" fillId="4" borderId="1" xfId="3" applyFont="1" applyFill="1" applyBorder="1" applyAlignment="1">
      <alignment vertical="top" wrapText="1"/>
    </xf>
    <xf numFmtId="0" fontId="6" fillId="4" borderId="0" xfId="3" applyFill="1" applyAlignment="1">
      <alignment vertical="center" wrapText="1"/>
    </xf>
    <xf numFmtId="0" fontId="5" fillId="0" borderId="1" xfId="0" applyFont="1" applyBorder="1" applyAlignment="1" applyProtection="1">
      <alignment horizontal="center" vertical="center" wrapText="1"/>
      <protection locked="0"/>
    </xf>
    <xf numFmtId="0" fontId="5" fillId="0" borderId="0" xfId="0" applyFont="1"/>
    <xf numFmtId="1" fontId="5" fillId="0" borderId="1" xfId="0" applyNumberFormat="1" applyFont="1" applyBorder="1" applyAlignment="1" applyProtection="1">
      <alignment horizontal="center" vertical="center" wrapText="1"/>
      <protection locked="0"/>
    </xf>
    <xf numFmtId="1" fontId="5" fillId="0" borderId="5" xfId="0" applyNumberFormat="1" applyFont="1" applyBorder="1" applyAlignment="1" applyProtection="1">
      <alignment horizontal="center" vertical="center" wrapText="1"/>
      <protection locked="0"/>
    </xf>
    <xf numFmtId="0" fontId="6" fillId="5" borderId="0" xfId="2" applyFont="1" applyFill="1" applyAlignment="1">
      <alignment vertical="center"/>
    </xf>
    <xf numFmtId="0" fontId="6" fillId="5" borderId="0" xfId="2" applyFont="1" applyFill="1"/>
    <xf numFmtId="0" fontId="5" fillId="6" borderId="1" xfId="0" applyFont="1" applyFill="1" applyBorder="1" applyAlignment="1">
      <alignment horizontal="left" vertical="center" wrapText="1"/>
    </xf>
    <xf numFmtId="0" fontId="6" fillId="6" borderId="0" xfId="2" applyFont="1" applyFill="1"/>
    <xf numFmtId="0" fontId="6" fillId="6" borderId="0" xfId="2" applyFont="1" applyFill="1" applyAlignment="1">
      <alignment vertical="center"/>
    </xf>
    <xf numFmtId="0" fontId="5" fillId="2" borderId="1" xfId="0" applyFont="1" applyFill="1" applyBorder="1" applyAlignment="1" applyProtection="1">
      <alignment horizontal="center" vertical="center" wrapText="1"/>
      <protection locked="0"/>
    </xf>
    <xf numFmtId="0" fontId="5" fillId="2" borderId="1" xfId="0" applyFont="1" applyFill="1" applyBorder="1" applyAlignment="1">
      <alignment horizontal="left" vertical="center" wrapText="1"/>
    </xf>
    <xf numFmtId="0" fontId="6" fillId="2" borderId="1" xfId="2" applyFont="1" applyFill="1" applyBorder="1" applyAlignment="1" applyProtection="1">
      <alignment horizontal="left" vertical="center" wrapText="1"/>
      <protection locked="0"/>
    </xf>
    <xf numFmtId="0" fontId="6" fillId="2" borderId="1" xfId="0" applyFont="1" applyFill="1" applyBorder="1" applyAlignment="1">
      <alignment horizontal="center" vertical="center" wrapText="1"/>
    </xf>
    <xf numFmtId="1" fontId="6" fillId="2" borderId="1" xfId="2" applyNumberFormat="1" applyFont="1" applyFill="1" applyBorder="1" applyAlignment="1" applyProtection="1">
      <alignment horizontal="center" vertical="center" wrapText="1"/>
      <protection locked="0"/>
    </xf>
    <xf numFmtId="0" fontId="6" fillId="2" borderId="1" xfId="2" applyFont="1" applyFill="1" applyBorder="1" applyAlignment="1" applyProtection="1">
      <alignment horizontal="center" vertical="center"/>
      <protection locked="0"/>
    </xf>
    <xf numFmtId="164" fontId="6" fillId="2" borderId="1" xfId="2" applyNumberFormat="1" applyFont="1" applyFill="1" applyBorder="1" applyAlignment="1" applyProtection="1">
      <alignment horizontal="center" vertical="center"/>
      <protection locked="0"/>
    </xf>
    <xf numFmtId="0" fontId="6" fillId="2" borderId="1" xfId="0" applyFont="1" applyFill="1" applyBorder="1" applyAlignment="1">
      <alignment horizontal="center" vertical="center"/>
    </xf>
    <xf numFmtId="0" fontId="8" fillId="2" borderId="1" xfId="0" applyFont="1" applyFill="1" applyBorder="1" applyAlignment="1">
      <alignment horizontal="left" vertical="center" wrapText="1"/>
    </xf>
    <xf numFmtId="1" fontId="6" fillId="2" borderId="1" xfId="2" applyNumberFormat="1" applyFont="1" applyFill="1" applyBorder="1" applyAlignment="1" applyProtection="1">
      <alignment horizontal="center" vertical="center"/>
      <protection locked="0"/>
    </xf>
    <xf numFmtId="164" fontId="6" fillId="2" borderId="1" xfId="2" applyNumberFormat="1" applyFont="1" applyFill="1" applyBorder="1" applyAlignment="1" applyProtection="1">
      <alignment horizontal="center" vertical="center" wrapText="1"/>
      <protection locked="0"/>
    </xf>
    <xf numFmtId="164" fontId="10" fillId="2" borderId="10" xfId="3" applyNumberFormat="1" applyFont="1" applyFill="1" applyBorder="1" applyAlignment="1">
      <alignment horizontal="center" vertical="center" wrapText="1"/>
    </xf>
    <xf numFmtId="164" fontId="9" fillId="2" borderId="1" xfId="3" applyNumberFormat="1" applyFont="1" applyFill="1" applyBorder="1" applyAlignment="1" applyProtection="1">
      <alignment horizontal="center" vertical="center" wrapText="1"/>
      <protection locked="0"/>
    </xf>
    <xf numFmtId="0" fontId="0" fillId="2" borderId="0" xfId="0" applyFill="1"/>
    <xf numFmtId="0" fontId="13" fillId="2" borderId="0" xfId="0" applyFont="1" applyFill="1"/>
    <xf numFmtId="0" fontId="6" fillId="2" borderId="0" xfId="2" applyFont="1" applyFill="1"/>
    <xf numFmtId="0" fontId="6" fillId="2" borderId="0" xfId="2" applyFont="1" applyFill="1" applyAlignment="1">
      <alignment vertical="center"/>
    </xf>
    <xf numFmtId="0" fontId="9" fillId="2" borderId="0" xfId="0" applyFont="1" applyFill="1"/>
    <xf numFmtId="165" fontId="9" fillId="2" borderId="1" xfId="1" applyNumberFormat="1"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2" borderId="1" xfId="0" applyFont="1" applyFill="1" applyBorder="1" applyAlignment="1" applyProtection="1">
      <alignment horizontal="center" vertical="center" wrapText="1"/>
      <protection locked="0"/>
    </xf>
    <xf numFmtId="0" fontId="3" fillId="2" borderId="1" xfId="0" applyFont="1" applyFill="1" applyBorder="1" applyAlignment="1">
      <alignment horizontal="left" vertical="center" wrapText="1"/>
    </xf>
    <xf numFmtId="0" fontId="3" fillId="2" borderId="0" xfId="0" applyFont="1" applyFill="1" applyAlignment="1">
      <alignment horizontal="center" vertical="center" wrapText="1"/>
    </xf>
    <xf numFmtId="0" fontId="3" fillId="2" borderId="0" xfId="0" applyFont="1" applyFill="1" applyAlignment="1">
      <alignment horizontal="left" vertical="center" wrapText="1"/>
    </xf>
    <xf numFmtId="0" fontId="9" fillId="0" borderId="1" xfId="0" applyFont="1" applyBorder="1" applyAlignment="1">
      <alignment horizontal="left" vertical="center" wrapText="1"/>
    </xf>
    <xf numFmtId="165" fontId="9" fillId="0" borderId="1" xfId="1" applyNumberFormat="1" applyFont="1" applyBorder="1" applyAlignment="1">
      <alignment horizontal="center" vertical="center"/>
    </xf>
    <xf numFmtId="1" fontId="10" fillId="0" borderId="10" xfId="3" applyNumberFormat="1" applyFont="1" applyBorder="1" applyAlignment="1">
      <alignment horizontal="center" vertical="center" wrapText="1"/>
    </xf>
    <xf numFmtId="1" fontId="9" fillId="0" borderId="1" xfId="3" applyNumberFormat="1" applyFont="1" applyBorder="1" applyAlignment="1" applyProtection="1">
      <alignment horizontal="center" vertical="center" wrapText="1"/>
      <protection locked="0"/>
    </xf>
    <xf numFmtId="165" fontId="9" fillId="0" borderId="1" xfId="1" applyNumberFormat="1" applyFont="1" applyFill="1" applyBorder="1" applyAlignment="1">
      <alignment horizontal="center" vertical="center"/>
    </xf>
    <xf numFmtId="0" fontId="8" fillId="2" borderId="1" xfId="0" applyFont="1" applyFill="1" applyBorder="1" applyAlignment="1">
      <alignment horizontal="center" vertical="center" wrapText="1"/>
    </xf>
    <xf numFmtId="164" fontId="10" fillId="0" borderId="1" xfId="3" applyNumberFormat="1" applyFont="1" applyBorder="1" applyAlignment="1">
      <alignment horizontal="center" vertical="center" wrapText="1"/>
    </xf>
    <xf numFmtId="0" fontId="0" fillId="0" borderId="1" xfId="0" applyBorder="1" applyAlignment="1">
      <alignment horizontal="center" vertical="center"/>
    </xf>
    <xf numFmtId="0" fontId="5" fillId="3"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5" fillId="2" borderId="7" xfId="0" applyFont="1" applyFill="1" applyBorder="1" applyAlignment="1" applyProtection="1">
      <alignment horizontal="center" vertical="center" wrapText="1"/>
      <protection locked="0"/>
    </xf>
    <xf numFmtId="0" fontId="5" fillId="2" borderId="8" xfId="0" applyFont="1" applyFill="1" applyBorder="1" applyAlignment="1" applyProtection="1">
      <alignment horizontal="center" vertical="center" wrapText="1"/>
      <protection locked="0"/>
    </xf>
    <xf numFmtId="0" fontId="5" fillId="2" borderId="9" xfId="0" applyFont="1" applyFill="1" applyBorder="1" applyAlignment="1" applyProtection="1">
      <alignment horizontal="center" vertical="center" wrapText="1"/>
      <protection locked="0"/>
    </xf>
    <xf numFmtId="0" fontId="5" fillId="3" borderId="1" xfId="0" applyFont="1" applyFill="1" applyBorder="1" applyAlignment="1">
      <alignment horizontal="center" vertical="center" wrapText="1"/>
    </xf>
    <xf numFmtId="0" fontId="5" fillId="3" borderId="1" xfId="0" applyFont="1" applyFill="1" applyBorder="1" applyAlignment="1">
      <alignment vertical="center" wrapText="1"/>
    </xf>
    <xf numFmtId="0" fontId="5" fillId="2" borderId="1" xfId="0" applyFont="1" applyFill="1" applyBorder="1" applyAlignment="1" applyProtection="1">
      <alignment horizontal="center" vertical="center" wrapText="1"/>
      <protection locked="0"/>
    </xf>
    <xf numFmtId="0" fontId="5" fillId="3" borderId="7"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3" fillId="2" borderId="0" xfId="0" applyFont="1" applyFill="1" applyAlignment="1">
      <alignment horizontal="left" vertical="center" wrapText="1"/>
    </xf>
    <xf numFmtId="0" fontId="3" fillId="2" borderId="1" xfId="0" applyFont="1" applyFill="1" applyBorder="1" applyAlignment="1">
      <alignment horizontal="left" vertical="center" wrapText="1"/>
    </xf>
    <xf numFmtId="0" fontId="4" fillId="0" borderId="0" xfId="0" applyFont="1" applyAlignment="1">
      <alignment horizontal="left" vertical="center"/>
    </xf>
    <xf numFmtId="0" fontId="4" fillId="0" borderId="1" xfId="0" applyFont="1" applyBorder="1" applyAlignment="1">
      <alignment vertical="center"/>
    </xf>
    <xf numFmtId="0" fontId="2" fillId="2" borderId="1" xfId="0" applyFont="1" applyFill="1" applyBorder="1" applyAlignment="1">
      <alignment horizontal="center"/>
    </xf>
    <xf numFmtId="0" fontId="3" fillId="2" borderId="0" xfId="0" applyFont="1" applyFill="1" applyAlignment="1">
      <alignment horizontal="center" vertical="center" wrapText="1"/>
    </xf>
    <xf numFmtId="0" fontId="6" fillId="4" borderId="1" xfId="3" applyFill="1" applyBorder="1" applyAlignment="1">
      <alignment horizontal="justify" vertical="center" wrapText="1"/>
    </xf>
    <xf numFmtId="0" fontId="6" fillId="4" borderId="1" xfId="3" applyFill="1" applyBorder="1" applyAlignment="1">
      <alignment horizontal="left" vertical="center" wrapText="1"/>
    </xf>
    <xf numFmtId="0" fontId="6" fillId="4" borderId="6" xfId="3" applyFill="1" applyBorder="1" applyAlignment="1">
      <alignment horizontal="left" vertical="center"/>
    </xf>
    <xf numFmtId="0" fontId="6" fillId="4" borderId="3" xfId="3" applyFill="1" applyBorder="1" applyAlignment="1">
      <alignment horizontal="left" vertical="center"/>
    </xf>
    <xf numFmtId="0" fontId="6" fillId="4" borderId="4" xfId="3" applyFill="1" applyBorder="1" applyAlignment="1">
      <alignment horizontal="left" vertical="center"/>
    </xf>
    <xf numFmtId="0" fontId="3" fillId="0" borderId="1" xfId="0"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cellXfs>
  <cellStyles count="4">
    <cellStyle name="Millares" xfId="1" builtinId="3"/>
    <cellStyle name="Normal" xfId="0" builtinId="0"/>
    <cellStyle name="Normal 2" xfId="3" xr:uid="{00000000-0005-0000-0000-000002000000}"/>
    <cellStyle name="Normal_LISTA DE INTERCAMBIOS REGIONAL 25-03-10"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6.jpe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7.jpe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7.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366713</xdr:colOff>
      <xdr:row>0</xdr:row>
      <xdr:rowOff>21482</xdr:rowOff>
    </xdr:from>
    <xdr:to>
      <xdr:col>1</xdr:col>
      <xdr:colOff>1592580</xdr:colOff>
      <xdr:row>0</xdr:row>
      <xdr:rowOff>411480</xdr:rowOff>
    </xdr:to>
    <xdr:pic>
      <xdr:nvPicPr>
        <xdr:cNvPr id="2" name="Imagen 1">
          <a:extLst>
            <a:ext uri="{FF2B5EF4-FFF2-40B4-BE49-F238E27FC236}">
              <a16:creationId xmlns:a16="http://schemas.microsoft.com/office/drawing/2014/main" id="{8741D91B-9390-4AF7-B19D-39E6B2F87EF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9133" y="21482"/>
          <a:ext cx="1225867" cy="389998"/>
        </a:xfrm>
        <a:prstGeom prst="rect">
          <a:avLst/>
        </a:prstGeom>
        <a:noFill/>
        <a:ln>
          <a:noFill/>
        </a:ln>
      </xdr:spPr>
    </xdr:pic>
    <xdr:clientData/>
  </xdr:twoCellAnchor>
  <xdr:twoCellAnchor>
    <xdr:from>
      <xdr:col>3</xdr:col>
      <xdr:colOff>1</xdr:colOff>
      <xdr:row>0</xdr:row>
      <xdr:rowOff>181596</xdr:rowOff>
    </xdr:from>
    <xdr:to>
      <xdr:col>5</xdr:col>
      <xdr:colOff>381001</xdr:colOff>
      <xdr:row>0</xdr:row>
      <xdr:rowOff>181596</xdr:rowOff>
    </xdr:to>
    <xdr:grpSp>
      <xdr:nvGrpSpPr>
        <xdr:cNvPr id="3" name="Grupo 2">
          <a:extLst>
            <a:ext uri="{FF2B5EF4-FFF2-40B4-BE49-F238E27FC236}">
              <a16:creationId xmlns:a16="http://schemas.microsoft.com/office/drawing/2014/main" id="{7EB5E01A-FB39-4D95-8067-14679D8CC3D3}"/>
            </a:ext>
          </a:extLst>
        </xdr:cNvPr>
        <xdr:cNvGrpSpPr/>
      </xdr:nvGrpSpPr>
      <xdr:grpSpPr>
        <a:xfrm>
          <a:off x="4288972" y="181596"/>
          <a:ext cx="4539343" cy="0"/>
          <a:chOff x="23812" y="11907"/>
          <a:chExt cx="5944574" cy="690563"/>
        </a:xfrm>
      </xdr:grpSpPr>
      <xdr:pic>
        <xdr:nvPicPr>
          <xdr:cNvPr id="4" name="Imagen 3">
            <a:extLst>
              <a:ext uri="{FF2B5EF4-FFF2-40B4-BE49-F238E27FC236}">
                <a16:creationId xmlns:a16="http://schemas.microsoft.com/office/drawing/2014/main" id="{1E8929D7-7EE8-4F3D-9824-17F3AACDADC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6342" y="11907"/>
            <a:ext cx="1052044" cy="611749"/>
          </a:xfrm>
          <a:prstGeom prst="rect">
            <a:avLst/>
          </a:prstGeom>
        </xdr:spPr>
      </xdr:pic>
      <xdr:pic>
        <xdr:nvPicPr>
          <xdr:cNvPr id="5" name="Imagen 4">
            <a:extLst>
              <a:ext uri="{FF2B5EF4-FFF2-40B4-BE49-F238E27FC236}">
                <a16:creationId xmlns:a16="http://schemas.microsoft.com/office/drawing/2014/main" id="{41127292-BD09-49E3-8448-68824FF639E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812" y="23814"/>
            <a:ext cx="4155280" cy="678656"/>
          </a:xfrm>
          <a:prstGeom prst="rect">
            <a:avLst/>
          </a:prstGeom>
        </xdr:spPr>
      </xdr:pic>
    </xdr:grpSp>
    <xdr:clientData/>
  </xdr:twoCellAnchor>
  <xdr:twoCellAnchor>
    <xdr:from>
      <xdr:col>10</xdr:col>
      <xdr:colOff>753119</xdr:colOff>
      <xdr:row>0</xdr:row>
      <xdr:rowOff>63956</xdr:rowOff>
    </xdr:from>
    <xdr:to>
      <xdr:col>13</xdr:col>
      <xdr:colOff>326572</xdr:colOff>
      <xdr:row>0</xdr:row>
      <xdr:rowOff>475184</xdr:rowOff>
    </xdr:to>
    <xdr:pic>
      <xdr:nvPicPr>
        <xdr:cNvPr id="6" name="Imagen 15">
          <a:extLst>
            <a:ext uri="{FF2B5EF4-FFF2-40B4-BE49-F238E27FC236}">
              <a16:creationId xmlns:a16="http://schemas.microsoft.com/office/drawing/2014/main" id="{56362983-D35B-49C1-BB3F-067ECC03548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792719" y="63956"/>
          <a:ext cx="1950893" cy="4112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685800</xdr:colOff>
      <xdr:row>151</xdr:row>
      <xdr:rowOff>43543</xdr:rowOff>
    </xdr:from>
    <xdr:to>
      <xdr:col>3</xdr:col>
      <xdr:colOff>816429</xdr:colOff>
      <xdr:row>151</xdr:row>
      <xdr:rowOff>359229</xdr:rowOff>
    </xdr:to>
    <xdr:pic>
      <xdr:nvPicPr>
        <xdr:cNvPr id="7" name="Imagen 6" descr="C:\Users\Usuario\Desktop\img064rrr.jpg">
          <a:extLst>
            <a:ext uri="{FF2B5EF4-FFF2-40B4-BE49-F238E27FC236}">
              <a16:creationId xmlns:a16="http://schemas.microsoft.com/office/drawing/2014/main" id="{607476EF-5042-4E78-A5D6-63925770D688}"/>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993571" y="44424600"/>
          <a:ext cx="2111829" cy="31568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366713</xdr:colOff>
      <xdr:row>0</xdr:row>
      <xdr:rowOff>21482</xdr:rowOff>
    </xdr:from>
    <xdr:to>
      <xdr:col>1</xdr:col>
      <xdr:colOff>1714500</xdr:colOff>
      <xdr:row>0</xdr:row>
      <xdr:rowOff>462644</xdr:rowOff>
    </xdr:to>
    <xdr:pic>
      <xdr:nvPicPr>
        <xdr:cNvPr id="2" name="Imagen 1">
          <a:extLst>
            <a:ext uri="{FF2B5EF4-FFF2-40B4-BE49-F238E27FC236}">
              <a16:creationId xmlns:a16="http://schemas.microsoft.com/office/drawing/2014/main" id="{EFE41983-7CFB-4C2A-93FA-7464A05530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070" y="21482"/>
          <a:ext cx="1347787" cy="441162"/>
        </a:xfrm>
        <a:prstGeom prst="rect">
          <a:avLst/>
        </a:prstGeom>
        <a:noFill/>
        <a:ln>
          <a:noFill/>
        </a:ln>
      </xdr:spPr>
    </xdr:pic>
    <xdr:clientData/>
  </xdr:twoCellAnchor>
  <xdr:twoCellAnchor>
    <xdr:from>
      <xdr:col>3</xdr:col>
      <xdr:colOff>1</xdr:colOff>
      <xdr:row>0</xdr:row>
      <xdr:rowOff>189216</xdr:rowOff>
    </xdr:from>
    <xdr:to>
      <xdr:col>5</xdr:col>
      <xdr:colOff>381001</xdr:colOff>
      <xdr:row>0</xdr:row>
      <xdr:rowOff>189216</xdr:rowOff>
    </xdr:to>
    <xdr:grpSp>
      <xdr:nvGrpSpPr>
        <xdr:cNvPr id="3" name="Grupo 2">
          <a:extLst>
            <a:ext uri="{FF2B5EF4-FFF2-40B4-BE49-F238E27FC236}">
              <a16:creationId xmlns:a16="http://schemas.microsoft.com/office/drawing/2014/main" id="{C641DA78-6FB3-4B1C-9470-44D37E8697F1}"/>
            </a:ext>
          </a:extLst>
        </xdr:cNvPr>
        <xdr:cNvGrpSpPr/>
      </xdr:nvGrpSpPr>
      <xdr:grpSpPr>
        <a:xfrm>
          <a:off x="4288972" y="189216"/>
          <a:ext cx="4169229" cy="0"/>
          <a:chOff x="23812" y="11907"/>
          <a:chExt cx="5944574" cy="690563"/>
        </a:xfrm>
      </xdr:grpSpPr>
      <xdr:pic>
        <xdr:nvPicPr>
          <xdr:cNvPr id="4" name="Imagen 3">
            <a:extLst>
              <a:ext uri="{FF2B5EF4-FFF2-40B4-BE49-F238E27FC236}">
                <a16:creationId xmlns:a16="http://schemas.microsoft.com/office/drawing/2014/main" id="{536D801B-3007-49A8-B0B3-5A0F7CBC20E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6342" y="11907"/>
            <a:ext cx="1052044" cy="611749"/>
          </a:xfrm>
          <a:prstGeom prst="rect">
            <a:avLst/>
          </a:prstGeom>
        </xdr:spPr>
      </xdr:pic>
      <xdr:pic>
        <xdr:nvPicPr>
          <xdr:cNvPr id="5" name="Imagen 4">
            <a:extLst>
              <a:ext uri="{FF2B5EF4-FFF2-40B4-BE49-F238E27FC236}">
                <a16:creationId xmlns:a16="http://schemas.microsoft.com/office/drawing/2014/main" id="{B2D28875-BC26-5149-12E0-0FA382F5ACDC}"/>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812" y="23814"/>
            <a:ext cx="4155280" cy="678656"/>
          </a:xfrm>
          <a:prstGeom prst="rect">
            <a:avLst/>
          </a:prstGeom>
        </xdr:spPr>
      </xdr:pic>
    </xdr:grpSp>
    <xdr:clientData/>
  </xdr:twoCellAnchor>
  <xdr:twoCellAnchor>
    <xdr:from>
      <xdr:col>10</xdr:col>
      <xdr:colOff>753119</xdr:colOff>
      <xdr:row>0</xdr:row>
      <xdr:rowOff>63956</xdr:rowOff>
    </xdr:from>
    <xdr:to>
      <xdr:col>13</xdr:col>
      <xdr:colOff>326572</xdr:colOff>
      <xdr:row>0</xdr:row>
      <xdr:rowOff>475184</xdr:rowOff>
    </xdr:to>
    <xdr:pic>
      <xdr:nvPicPr>
        <xdr:cNvPr id="6" name="Imagen 15">
          <a:extLst>
            <a:ext uri="{FF2B5EF4-FFF2-40B4-BE49-F238E27FC236}">
              <a16:creationId xmlns:a16="http://schemas.microsoft.com/office/drawing/2014/main" id="{6D971ECB-29E4-4258-BC89-4816470855B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414440" y="63956"/>
          <a:ext cx="1859453" cy="4112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751114</xdr:colOff>
      <xdr:row>152</xdr:row>
      <xdr:rowOff>87086</xdr:rowOff>
    </xdr:from>
    <xdr:to>
      <xdr:col>3</xdr:col>
      <xdr:colOff>881743</xdr:colOff>
      <xdr:row>152</xdr:row>
      <xdr:rowOff>404949</xdr:rowOff>
    </xdr:to>
    <xdr:pic>
      <xdr:nvPicPr>
        <xdr:cNvPr id="7" name="Imagen 6" descr="C:\Users\Usuario\Desktop\img064rrr.jpg">
          <a:extLst>
            <a:ext uri="{FF2B5EF4-FFF2-40B4-BE49-F238E27FC236}">
              <a16:creationId xmlns:a16="http://schemas.microsoft.com/office/drawing/2014/main" id="{F79A21D4-1147-4339-9A35-2F7E2F1553A1}"/>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58885" y="44642315"/>
          <a:ext cx="2111829" cy="317863"/>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252413</xdr:colOff>
      <xdr:row>0</xdr:row>
      <xdr:rowOff>55045</xdr:rowOff>
    </xdr:from>
    <xdr:to>
      <xdr:col>1</xdr:col>
      <xdr:colOff>1651000</xdr:colOff>
      <xdr:row>0</xdr:row>
      <xdr:rowOff>419100</xdr:rowOff>
    </xdr:to>
    <xdr:pic>
      <xdr:nvPicPr>
        <xdr:cNvPr id="2" name="Imagen 1">
          <a:extLst>
            <a:ext uri="{FF2B5EF4-FFF2-40B4-BE49-F238E27FC236}">
              <a16:creationId xmlns:a16="http://schemas.microsoft.com/office/drawing/2014/main" id="{DE67F8C6-E3CD-410E-8A4A-A4E11E8D714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213" y="55045"/>
          <a:ext cx="1398587" cy="364055"/>
        </a:xfrm>
        <a:prstGeom prst="rect">
          <a:avLst/>
        </a:prstGeom>
        <a:noFill/>
        <a:ln>
          <a:noFill/>
        </a:ln>
      </xdr:spPr>
    </xdr:pic>
    <xdr:clientData/>
  </xdr:twoCellAnchor>
  <xdr:twoCellAnchor>
    <xdr:from>
      <xdr:col>3</xdr:col>
      <xdr:colOff>1</xdr:colOff>
      <xdr:row>0</xdr:row>
      <xdr:rowOff>189216</xdr:rowOff>
    </xdr:from>
    <xdr:to>
      <xdr:col>5</xdr:col>
      <xdr:colOff>381001</xdr:colOff>
      <xdr:row>0</xdr:row>
      <xdr:rowOff>189216</xdr:rowOff>
    </xdr:to>
    <xdr:grpSp>
      <xdr:nvGrpSpPr>
        <xdr:cNvPr id="3" name="Grupo 2">
          <a:extLst>
            <a:ext uri="{FF2B5EF4-FFF2-40B4-BE49-F238E27FC236}">
              <a16:creationId xmlns:a16="http://schemas.microsoft.com/office/drawing/2014/main" id="{19301032-90D1-45D2-8C06-9E87397A8059}"/>
            </a:ext>
          </a:extLst>
        </xdr:cNvPr>
        <xdr:cNvGrpSpPr/>
      </xdr:nvGrpSpPr>
      <xdr:grpSpPr>
        <a:xfrm>
          <a:off x="4288972" y="189216"/>
          <a:ext cx="4169229" cy="0"/>
          <a:chOff x="23812" y="11907"/>
          <a:chExt cx="5944574" cy="690563"/>
        </a:xfrm>
      </xdr:grpSpPr>
      <xdr:pic>
        <xdr:nvPicPr>
          <xdr:cNvPr id="4" name="Imagen 3">
            <a:extLst>
              <a:ext uri="{FF2B5EF4-FFF2-40B4-BE49-F238E27FC236}">
                <a16:creationId xmlns:a16="http://schemas.microsoft.com/office/drawing/2014/main" id="{38C08622-AC1E-1DC9-CAD6-25CD4B0F6E7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6342" y="11907"/>
            <a:ext cx="1052044" cy="611749"/>
          </a:xfrm>
          <a:prstGeom prst="rect">
            <a:avLst/>
          </a:prstGeom>
        </xdr:spPr>
      </xdr:pic>
      <xdr:pic>
        <xdr:nvPicPr>
          <xdr:cNvPr id="5" name="Imagen 4">
            <a:extLst>
              <a:ext uri="{FF2B5EF4-FFF2-40B4-BE49-F238E27FC236}">
                <a16:creationId xmlns:a16="http://schemas.microsoft.com/office/drawing/2014/main" id="{8BD19F7B-BAA4-71A5-031F-7EE8420787B6}"/>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812" y="23814"/>
            <a:ext cx="4155280" cy="678656"/>
          </a:xfrm>
          <a:prstGeom prst="rect">
            <a:avLst/>
          </a:prstGeom>
        </xdr:spPr>
      </xdr:pic>
    </xdr:grpSp>
    <xdr:clientData/>
  </xdr:twoCellAnchor>
  <xdr:twoCellAnchor>
    <xdr:from>
      <xdr:col>12</xdr:col>
      <xdr:colOff>187968</xdr:colOff>
      <xdr:row>0</xdr:row>
      <xdr:rowOff>117476</xdr:rowOff>
    </xdr:from>
    <xdr:to>
      <xdr:col>14</xdr:col>
      <xdr:colOff>381000</xdr:colOff>
      <xdr:row>0</xdr:row>
      <xdr:rowOff>643626</xdr:rowOff>
    </xdr:to>
    <xdr:pic>
      <xdr:nvPicPr>
        <xdr:cNvPr id="6" name="Imagen 15">
          <a:extLst>
            <a:ext uri="{FF2B5EF4-FFF2-40B4-BE49-F238E27FC236}">
              <a16:creationId xmlns:a16="http://schemas.microsoft.com/office/drawing/2014/main" id="{02CED8DE-072C-4077-8AC1-23F6A3AC772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395968" y="117476"/>
          <a:ext cx="1717032" cy="52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1023258</xdr:colOff>
      <xdr:row>180</xdr:row>
      <xdr:rowOff>97971</xdr:rowOff>
    </xdr:from>
    <xdr:to>
      <xdr:col>3</xdr:col>
      <xdr:colOff>881743</xdr:colOff>
      <xdr:row>180</xdr:row>
      <xdr:rowOff>311332</xdr:rowOff>
    </xdr:to>
    <xdr:pic>
      <xdr:nvPicPr>
        <xdr:cNvPr id="7" name="Imagen 6" descr="C:\Users\Usuario\Desktop\img064rrr.jpg">
          <a:extLst>
            <a:ext uri="{FF2B5EF4-FFF2-40B4-BE49-F238E27FC236}">
              <a16:creationId xmlns:a16="http://schemas.microsoft.com/office/drawing/2014/main" id="{7A08A680-E2BD-463B-AB4F-6254665FC41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331029" y="51903085"/>
          <a:ext cx="1839685" cy="213361"/>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176213</xdr:colOff>
      <xdr:row>0</xdr:row>
      <xdr:rowOff>143946</xdr:rowOff>
    </xdr:from>
    <xdr:to>
      <xdr:col>1</xdr:col>
      <xdr:colOff>1592036</xdr:colOff>
      <xdr:row>0</xdr:row>
      <xdr:rowOff>489858</xdr:rowOff>
    </xdr:to>
    <xdr:pic>
      <xdr:nvPicPr>
        <xdr:cNvPr id="2" name="Imagen 1">
          <a:extLst>
            <a:ext uri="{FF2B5EF4-FFF2-40B4-BE49-F238E27FC236}">
              <a16:creationId xmlns:a16="http://schemas.microsoft.com/office/drawing/2014/main" id="{4E053B1C-B25C-4BCC-A51B-5B16224DB4C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570" y="143946"/>
          <a:ext cx="1415823" cy="345912"/>
        </a:xfrm>
        <a:prstGeom prst="rect">
          <a:avLst/>
        </a:prstGeom>
        <a:noFill/>
        <a:ln>
          <a:noFill/>
        </a:ln>
      </xdr:spPr>
    </xdr:pic>
    <xdr:clientData/>
  </xdr:twoCellAnchor>
  <xdr:twoCellAnchor>
    <xdr:from>
      <xdr:col>3</xdr:col>
      <xdr:colOff>1</xdr:colOff>
      <xdr:row>0</xdr:row>
      <xdr:rowOff>189216</xdr:rowOff>
    </xdr:from>
    <xdr:to>
      <xdr:col>5</xdr:col>
      <xdr:colOff>381001</xdr:colOff>
      <xdr:row>0</xdr:row>
      <xdr:rowOff>189216</xdr:rowOff>
    </xdr:to>
    <xdr:grpSp>
      <xdr:nvGrpSpPr>
        <xdr:cNvPr id="3" name="Grupo 2">
          <a:extLst>
            <a:ext uri="{FF2B5EF4-FFF2-40B4-BE49-F238E27FC236}">
              <a16:creationId xmlns:a16="http://schemas.microsoft.com/office/drawing/2014/main" id="{337B5E23-18A7-4ECC-BDE4-D7864B9ECECB}"/>
            </a:ext>
          </a:extLst>
        </xdr:cNvPr>
        <xdr:cNvGrpSpPr/>
      </xdr:nvGrpSpPr>
      <xdr:grpSpPr>
        <a:xfrm>
          <a:off x="4669972" y="189216"/>
          <a:ext cx="4169229" cy="0"/>
          <a:chOff x="23812" y="11907"/>
          <a:chExt cx="5944574" cy="690563"/>
        </a:xfrm>
      </xdr:grpSpPr>
      <xdr:pic>
        <xdr:nvPicPr>
          <xdr:cNvPr id="4" name="Imagen 3">
            <a:extLst>
              <a:ext uri="{FF2B5EF4-FFF2-40B4-BE49-F238E27FC236}">
                <a16:creationId xmlns:a16="http://schemas.microsoft.com/office/drawing/2014/main" id="{23C3FCE6-8630-6851-6E7B-9EDDD6D76B8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6342" y="11907"/>
            <a:ext cx="1052044" cy="611749"/>
          </a:xfrm>
          <a:prstGeom prst="rect">
            <a:avLst/>
          </a:prstGeom>
        </xdr:spPr>
      </xdr:pic>
      <xdr:pic>
        <xdr:nvPicPr>
          <xdr:cNvPr id="5" name="Imagen 4">
            <a:extLst>
              <a:ext uri="{FF2B5EF4-FFF2-40B4-BE49-F238E27FC236}">
                <a16:creationId xmlns:a16="http://schemas.microsoft.com/office/drawing/2014/main" id="{F9BACA76-C1BC-15EE-4FCE-85343385EE0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812" y="23814"/>
            <a:ext cx="4155280" cy="678656"/>
          </a:xfrm>
          <a:prstGeom prst="rect">
            <a:avLst/>
          </a:prstGeom>
        </xdr:spPr>
      </xdr:pic>
    </xdr:grpSp>
    <xdr:clientData/>
  </xdr:twoCellAnchor>
  <xdr:twoCellAnchor>
    <xdr:from>
      <xdr:col>11</xdr:col>
      <xdr:colOff>99976</xdr:colOff>
      <xdr:row>0</xdr:row>
      <xdr:rowOff>50347</xdr:rowOff>
    </xdr:from>
    <xdr:to>
      <xdr:col>13</xdr:col>
      <xdr:colOff>315681</xdr:colOff>
      <xdr:row>0</xdr:row>
      <xdr:rowOff>503464</xdr:rowOff>
    </xdr:to>
    <xdr:pic>
      <xdr:nvPicPr>
        <xdr:cNvPr id="6" name="Imagen 15">
          <a:extLst>
            <a:ext uri="{FF2B5EF4-FFF2-40B4-BE49-F238E27FC236}">
              <a16:creationId xmlns:a16="http://schemas.microsoft.com/office/drawing/2014/main" id="{D0D592EB-E76C-48F5-8459-D36341D6688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904297" y="50347"/>
          <a:ext cx="1739705" cy="4531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1023258</xdr:colOff>
      <xdr:row>151</xdr:row>
      <xdr:rowOff>97971</xdr:rowOff>
    </xdr:from>
    <xdr:to>
      <xdr:col>3</xdr:col>
      <xdr:colOff>500743</xdr:colOff>
      <xdr:row>151</xdr:row>
      <xdr:rowOff>313509</xdr:rowOff>
    </xdr:to>
    <xdr:pic>
      <xdr:nvPicPr>
        <xdr:cNvPr id="7" name="Imagen 6" descr="C:\Users\Usuario\Desktop\img064rrr.jpg">
          <a:extLst>
            <a:ext uri="{FF2B5EF4-FFF2-40B4-BE49-F238E27FC236}">
              <a16:creationId xmlns:a16="http://schemas.microsoft.com/office/drawing/2014/main" id="{4E1D0F60-856C-44D7-AC80-88E528F1882F}"/>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332118" y="52051131"/>
          <a:ext cx="1839685" cy="213361"/>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176213</xdr:colOff>
      <xdr:row>0</xdr:row>
      <xdr:rowOff>143945</xdr:rowOff>
    </xdr:from>
    <xdr:to>
      <xdr:col>1</xdr:col>
      <xdr:colOff>1206500</xdr:colOff>
      <xdr:row>0</xdr:row>
      <xdr:rowOff>431800</xdr:rowOff>
    </xdr:to>
    <xdr:pic>
      <xdr:nvPicPr>
        <xdr:cNvPr id="2" name="Imagen 1">
          <a:extLst>
            <a:ext uri="{FF2B5EF4-FFF2-40B4-BE49-F238E27FC236}">
              <a16:creationId xmlns:a16="http://schemas.microsoft.com/office/drawing/2014/main" id="{CE0F913C-38AD-4D6E-8FBB-C18F1D0BFF1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1013" y="143945"/>
          <a:ext cx="1030287" cy="287855"/>
        </a:xfrm>
        <a:prstGeom prst="rect">
          <a:avLst/>
        </a:prstGeom>
        <a:noFill/>
        <a:ln>
          <a:noFill/>
        </a:ln>
      </xdr:spPr>
    </xdr:pic>
    <xdr:clientData/>
  </xdr:twoCellAnchor>
  <xdr:twoCellAnchor>
    <xdr:from>
      <xdr:col>3</xdr:col>
      <xdr:colOff>1</xdr:colOff>
      <xdr:row>0</xdr:row>
      <xdr:rowOff>189216</xdr:rowOff>
    </xdr:from>
    <xdr:to>
      <xdr:col>5</xdr:col>
      <xdr:colOff>381001</xdr:colOff>
      <xdr:row>0</xdr:row>
      <xdr:rowOff>189216</xdr:rowOff>
    </xdr:to>
    <xdr:grpSp>
      <xdr:nvGrpSpPr>
        <xdr:cNvPr id="3" name="Grupo 2">
          <a:extLst>
            <a:ext uri="{FF2B5EF4-FFF2-40B4-BE49-F238E27FC236}">
              <a16:creationId xmlns:a16="http://schemas.microsoft.com/office/drawing/2014/main" id="{5E206EFF-372D-4858-9405-5AA62A87C601}"/>
            </a:ext>
          </a:extLst>
        </xdr:cNvPr>
        <xdr:cNvGrpSpPr/>
      </xdr:nvGrpSpPr>
      <xdr:grpSpPr>
        <a:xfrm>
          <a:off x="4297681" y="189216"/>
          <a:ext cx="4170680" cy="0"/>
          <a:chOff x="23812" y="11907"/>
          <a:chExt cx="5944574" cy="690563"/>
        </a:xfrm>
      </xdr:grpSpPr>
      <xdr:pic>
        <xdr:nvPicPr>
          <xdr:cNvPr id="4" name="Imagen 3">
            <a:extLst>
              <a:ext uri="{FF2B5EF4-FFF2-40B4-BE49-F238E27FC236}">
                <a16:creationId xmlns:a16="http://schemas.microsoft.com/office/drawing/2014/main" id="{4FF1BD2E-5921-E72A-BD10-4C0D73C2129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6342" y="11907"/>
            <a:ext cx="1052044" cy="611749"/>
          </a:xfrm>
          <a:prstGeom prst="rect">
            <a:avLst/>
          </a:prstGeom>
        </xdr:spPr>
      </xdr:pic>
      <xdr:pic>
        <xdr:nvPicPr>
          <xdr:cNvPr id="5" name="Imagen 4">
            <a:extLst>
              <a:ext uri="{FF2B5EF4-FFF2-40B4-BE49-F238E27FC236}">
                <a16:creationId xmlns:a16="http://schemas.microsoft.com/office/drawing/2014/main" id="{F19C770B-B53C-5664-CF58-AED375FABE4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812" y="23814"/>
            <a:ext cx="4155280" cy="678656"/>
          </a:xfrm>
          <a:prstGeom prst="rect">
            <a:avLst/>
          </a:prstGeom>
        </xdr:spPr>
      </xdr:pic>
    </xdr:grpSp>
    <xdr:clientData/>
  </xdr:twoCellAnchor>
  <xdr:twoCellAnchor>
    <xdr:from>
      <xdr:col>11</xdr:col>
      <xdr:colOff>314968</xdr:colOff>
      <xdr:row>0</xdr:row>
      <xdr:rowOff>155576</xdr:rowOff>
    </xdr:from>
    <xdr:to>
      <xdr:col>13</xdr:col>
      <xdr:colOff>393700</xdr:colOff>
      <xdr:row>0</xdr:row>
      <xdr:rowOff>646701</xdr:rowOff>
    </xdr:to>
    <xdr:pic>
      <xdr:nvPicPr>
        <xdr:cNvPr id="6" name="Imagen 15">
          <a:extLst>
            <a:ext uri="{FF2B5EF4-FFF2-40B4-BE49-F238E27FC236}">
              <a16:creationId xmlns:a16="http://schemas.microsoft.com/office/drawing/2014/main" id="{CE488409-1715-4D68-B45B-1C4A3C0CE88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760968" y="155576"/>
          <a:ext cx="1602732" cy="49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1023258</xdr:colOff>
      <xdr:row>149</xdr:row>
      <xdr:rowOff>97971</xdr:rowOff>
    </xdr:from>
    <xdr:to>
      <xdr:col>3</xdr:col>
      <xdr:colOff>881743</xdr:colOff>
      <xdr:row>149</xdr:row>
      <xdr:rowOff>313509</xdr:rowOff>
    </xdr:to>
    <xdr:pic>
      <xdr:nvPicPr>
        <xdr:cNvPr id="7" name="Imagen 6" descr="C:\Users\Usuario\Desktop\img064rrr.jpg">
          <a:extLst>
            <a:ext uri="{FF2B5EF4-FFF2-40B4-BE49-F238E27FC236}">
              <a16:creationId xmlns:a16="http://schemas.microsoft.com/office/drawing/2014/main" id="{14221E59-7B3F-4B84-82AC-71DA5B17B508}"/>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332118" y="43775811"/>
          <a:ext cx="1839685" cy="215538"/>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critorio\WORK%20BOX%20LIZZY\TRABAJOS%20ALTERNOS\MINUTAS%202021\TABLA%20ALIMENTOS%202018%20completa%20YA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0 Gr"/>
      <sheetName val="Analisis Nutricional"/>
      <sheetName val="Tabla de composicion 2018"/>
      <sheetName val="TCAC 2018 Aminoacidos"/>
      <sheetName val="TCAC 2018 contenido de Chos"/>
      <sheetName val="Recomendaciones"/>
    </sheetNames>
    <sheetDataSet>
      <sheetData sheetId="0" refreshError="1"/>
      <sheetData sheetId="1" refreshError="1"/>
      <sheetData sheetId="2" refreshError="1">
        <row r="2">
          <cell r="A2" t="str">
            <v>codigo</v>
          </cell>
          <cell r="B2" t="str">
            <v>Nombre del Alimento</v>
          </cell>
          <cell r="C2" t="str">
            <v>Parte analizada</v>
          </cell>
          <cell r="D2" t="str">
            <v xml:space="preserve">Humedad (g) </v>
          </cell>
          <cell r="E2" t="str">
            <v xml:space="preserve">Energia (Kcal) </v>
          </cell>
          <cell r="F2" t="str">
            <v>Energia (Kj)</v>
          </cell>
          <cell r="G2" t="str">
            <v>Proteina (g)</v>
          </cell>
          <cell r="H2" t="str">
            <v>Lipidos (g)</v>
          </cell>
          <cell r="I2" t="str">
            <v>Carbohidratos Totales (g)</v>
          </cell>
          <cell r="J2" t="str">
            <v>Carbohidratos disponibles (g)</v>
          </cell>
          <cell r="K2" t="str">
            <v>Fibra Dietaria (g)</v>
          </cell>
          <cell r="L2" t="str">
            <v>Cenizas (g)</v>
          </cell>
          <cell r="M2" t="str">
            <v>Calcio (mg)</v>
          </cell>
          <cell r="N2" t="str">
            <v>Hierro (mg)</v>
          </cell>
          <cell r="O2" t="str">
            <v>Sodio (mg)</v>
          </cell>
          <cell r="P2" t="str">
            <v>Fosforo (mg)</v>
          </cell>
          <cell r="Q2" t="str">
            <v>Yodo (mg)</v>
          </cell>
          <cell r="R2" t="str">
            <v>Zinc (mg)</v>
          </cell>
          <cell r="S2" t="str">
            <v>Magnesio (mg)</v>
          </cell>
          <cell r="T2" t="str">
            <v>Potasio (mg)</v>
          </cell>
          <cell r="U2" t="str">
            <v>Tiamina (mg)</v>
          </cell>
          <cell r="V2" t="str">
            <v>Riboflavina (mg)</v>
          </cell>
          <cell r="W2" t="str">
            <v>Niacina (mg)</v>
          </cell>
          <cell r="X2" t="str">
            <v>Folatos (mcg)</v>
          </cell>
          <cell r="Y2" t="str">
            <v>Vitamina B12 (mcg)</v>
          </cell>
          <cell r="Z2" t="str">
            <v>Vitamina C (mg)</v>
          </cell>
          <cell r="AA2" t="str">
            <v>Vitamina A (ER)</v>
          </cell>
          <cell r="AB2" t="str">
            <v>Grasa Saturada (g)</v>
          </cell>
          <cell r="AC2" t="str">
            <v>Grasa Monoinsaturada (g)</v>
          </cell>
          <cell r="AD2" t="str">
            <v>Grasa Poliinsaturada (g)</v>
          </cell>
          <cell r="AE2" t="str">
            <v>Colesterol (mg)</v>
          </cell>
          <cell r="AF2" t="str">
            <v>Parte comestible (%)</v>
          </cell>
          <cell r="AG2" t="str">
            <v>codigo</v>
          </cell>
        </row>
        <row r="3">
          <cell r="A3" t="str">
            <v>A001</v>
          </cell>
          <cell r="B3" t="str">
            <v>Almidón de maíz, crudo</v>
          </cell>
          <cell r="D3">
            <v>8</v>
          </cell>
          <cell r="E3">
            <v>370</v>
          </cell>
          <cell r="F3">
            <v>1571</v>
          </cell>
          <cell r="G3">
            <v>0.3</v>
          </cell>
          <cell r="H3">
            <v>0.1</v>
          </cell>
          <cell r="I3">
            <v>91.4</v>
          </cell>
          <cell r="J3">
            <v>90.5</v>
          </cell>
          <cell r="K3">
            <v>0.9</v>
          </cell>
          <cell r="L3">
            <v>0.1</v>
          </cell>
          <cell r="M3">
            <v>2</v>
          </cell>
          <cell r="N3">
            <v>0.5</v>
          </cell>
          <cell r="O3">
            <v>9</v>
          </cell>
          <cell r="P3">
            <v>14</v>
          </cell>
          <cell r="Q3">
            <v>0.5</v>
          </cell>
          <cell r="R3">
            <v>0.1</v>
          </cell>
          <cell r="S3">
            <v>3</v>
          </cell>
          <cell r="T3">
            <v>3</v>
          </cell>
          <cell r="U3">
            <v>0</v>
          </cell>
          <cell r="V3">
            <v>0</v>
          </cell>
          <cell r="W3">
            <v>0</v>
          </cell>
          <cell r="X3">
            <v>0</v>
          </cell>
          <cell r="Y3">
            <v>0</v>
          </cell>
          <cell r="Z3">
            <v>0</v>
          </cell>
          <cell r="AA3">
            <v>0</v>
          </cell>
          <cell r="AB3">
            <v>0</v>
          </cell>
          <cell r="AC3">
            <v>0</v>
          </cell>
          <cell r="AD3">
            <v>0</v>
          </cell>
          <cell r="AE3">
            <v>0</v>
          </cell>
          <cell r="AF3">
            <v>100</v>
          </cell>
          <cell r="AG3" t="str">
            <v>A001</v>
          </cell>
        </row>
        <row r="4">
          <cell r="A4" t="str">
            <v>A002</v>
          </cell>
          <cell r="B4" t="str">
            <v xml:space="preserve">Almojabána, bogotana, horneada </v>
          </cell>
          <cell r="D4">
            <v>41.3</v>
          </cell>
          <cell r="E4">
            <v>285</v>
          </cell>
          <cell r="F4">
            <v>1196</v>
          </cell>
          <cell r="G4">
            <v>13</v>
          </cell>
          <cell r="H4">
            <v>12.3</v>
          </cell>
          <cell r="I4">
            <v>30.6</v>
          </cell>
          <cell r="L4">
            <v>2.8</v>
          </cell>
          <cell r="M4">
            <v>320</v>
          </cell>
          <cell r="N4">
            <v>2.2000000000000002</v>
          </cell>
          <cell r="P4">
            <v>330</v>
          </cell>
          <cell r="U4" t="str">
            <v>0.08</v>
          </cell>
          <cell r="V4">
            <v>0.4</v>
          </cell>
          <cell r="W4">
            <v>0.9</v>
          </cell>
          <cell r="Y4">
            <v>0</v>
          </cell>
          <cell r="Z4">
            <v>0</v>
          </cell>
          <cell r="AF4">
            <v>100</v>
          </cell>
          <cell r="AG4" t="str">
            <v>A002</v>
          </cell>
        </row>
        <row r="5">
          <cell r="A5" t="str">
            <v>A003</v>
          </cell>
          <cell r="B5" t="str">
            <v xml:space="preserve">Almojabána, Vallecaucana, horneada </v>
          </cell>
          <cell r="D5">
            <v>29.1</v>
          </cell>
          <cell r="E5">
            <v>341</v>
          </cell>
          <cell r="F5">
            <v>1430</v>
          </cell>
          <cell r="G5">
            <v>17.5</v>
          </cell>
          <cell r="H5">
            <v>14.7</v>
          </cell>
          <cell r="I5">
            <v>34.6</v>
          </cell>
          <cell r="L5">
            <v>4.0999999999999996</v>
          </cell>
          <cell r="M5">
            <v>500</v>
          </cell>
          <cell r="N5">
            <v>2.2000000000000002</v>
          </cell>
          <cell r="P5">
            <v>340</v>
          </cell>
          <cell r="U5" t="str">
            <v>0.04</v>
          </cell>
          <cell r="V5">
            <v>0.4</v>
          </cell>
          <cell r="W5">
            <v>0.1</v>
          </cell>
          <cell r="Y5">
            <v>0</v>
          </cell>
          <cell r="Z5">
            <v>0</v>
          </cell>
          <cell r="AF5">
            <v>100</v>
          </cell>
          <cell r="AG5" t="str">
            <v>A003</v>
          </cell>
        </row>
        <row r="6">
          <cell r="A6" t="str">
            <v>A004</v>
          </cell>
          <cell r="B6" t="str">
            <v>Arepa de maíz precocido, con sal</v>
          </cell>
          <cell r="D6">
            <v>60.3</v>
          </cell>
          <cell r="E6">
            <v>163</v>
          </cell>
          <cell r="F6">
            <v>690</v>
          </cell>
          <cell r="G6">
            <v>3.3</v>
          </cell>
          <cell r="H6">
            <v>0.9</v>
          </cell>
          <cell r="I6">
            <v>35</v>
          </cell>
          <cell r="J6">
            <v>34.1</v>
          </cell>
          <cell r="K6">
            <v>0.9</v>
          </cell>
          <cell r="L6">
            <v>0.6</v>
          </cell>
          <cell r="M6">
            <v>17</v>
          </cell>
          <cell r="N6">
            <v>0.7</v>
          </cell>
          <cell r="O6">
            <v>188</v>
          </cell>
          <cell r="P6">
            <v>22</v>
          </cell>
          <cell r="R6">
            <v>0.2</v>
          </cell>
          <cell r="S6">
            <v>10</v>
          </cell>
          <cell r="T6">
            <v>55</v>
          </cell>
          <cell r="U6" t="str">
            <v>0.09</v>
          </cell>
          <cell r="V6">
            <v>0.09</v>
          </cell>
          <cell r="W6">
            <v>0.1</v>
          </cell>
          <cell r="Y6">
            <v>0</v>
          </cell>
          <cell r="Z6">
            <v>0</v>
          </cell>
          <cell r="AA6">
            <v>36</v>
          </cell>
          <cell r="AF6">
            <v>100</v>
          </cell>
          <cell r="AG6" t="str">
            <v>A004</v>
          </cell>
        </row>
        <row r="7">
          <cell r="A7" t="str">
            <v>A005</v>
          </cell>
          <cell r="B7" t="str">
            <v>Arepa de maíz precocido, sin sal</v>
          </cell>
          <cell r="D7">
            <v>61.3</v>
          </cell>
          <cell r="E7">
            <v>156</v>
          </cell>
          <cell r="F7">
            <v>664</v>
          </cell>
          <cell r="G7">
            <v>3.4</v>
          </cell>
          <cell r="H7">
            <v>0.5</v>
          </cell>
          <cell r="I7">
            <v>34.5</v>
          </cell>
          <cell r="L7">
            <v>0.3</v>
          </cell>
          <cell r="M7">
            <v>19</v>
          </cell>
          <cell r="N7">
            <v>0.5</v>
          </cell>
          <cell r="P7">
            <v>163</v>
          </cell>
          <cell r="R7">
            <v>0.2</v>
          </cell>
          <cell r="S7">
            <v>10</v>
          </cell>
          <cell r="T7">
            <v>33</v>
          </cell>
          <cell r="U7" t="str">
            <v>0.35</v>
          </cell>
          <cell r="V7">
            <v>0.05</v>
          </cell>
          <cell r="W7">
            <v>1.4</v>
          </cell>
          <cell r="Y7">
            <v>0</v>
          </cell>
          <cell r="AA7">
            <v>0</v>
          </cell>
          <cell r="AF7">
            <v>100</v>
          </cell>
          <cell r="AG7" t="str">
            <v>A005</v>
          </cell>
        </row>
        <row r="8">
          <cell r="A8" t="str">
            <v>A006</v>
          </cell>
          <cell r="B8" t="str">
            <v>Arepa de , asada</v>
          </cell>
          <cell r="D8">
            <v>59.5</v>
          </cell>
          <cell r="E8">
            <v>162</v>
          </cell>
          <cell r="F8">
            <v>688</v>
          </cell>
          <cell r="G8">
            <v>4.0999999999999996</v>
          </cell>
          <cell r="H8">
            <v>0</v>
          </cell>
          <cell r="I8">
            <v>36.299999999999997</v>
          </cell>
          <cell r="L8">
            <v>0.1</v>
          </cell>
          <cell r="M8">
            <v>3</v>
          </cell>
          <cell r="N8">
            <v>1.5</v>
          </cell>
          <cell r="P8">
            <v>50</v>
          </cell>
          <cell r="S8">
            <v>20</v>
          </cell>
          <cell r="T8">
            <v>220</v>
          </cell>
          <cell r="U8">
            <v>0.03</v>
          </cell>
          <cell r="V8">
            <v>0.01</v>
          </cell>
          <cell r="W8">
            <v>0.1</v>
          </cell>
          <cell r="Y8">
            <v>0</v>
          </cell>
          <cell r="Z8">
            <v>0</v>
          </cell>
          <cell r="AA8">
            <v>0</v>
          </cell>
          <cell r="AF8">
            <v>100</v>
          </cell>
          <cell r="AG8" t="str">
            <v>A006</v>
          </cell>
        </row>
        <row r="9">
          <cell r="A9" t="str">
            <v>A007</v>
          </cell>
          <cell r="B9" t="str">
            <v>Arepa de maíz, con queso, asada</v>
          </cell>
          <cell r="D9">
            <v>57.3</v>
          </cell>
          <cell r="E9">
            <v>211</v>
          </cell>
          <cell r="F9">
            <v>884</v>
          </cell>
          <cell r="G9">
            <v>4.8</v>
          </cell>
          <cell r="H9">
            <v>8.4</v>
          </cell>
          <cell r="I9">
            <v>29</v>
          </cell>
          <cell r="L9">
            <v>0.5</v>
          </cell>
          <cell r="M9">
            <v>0</v>
          </cell>
          <cell r="P9">
            <v>0</v>
          </cell>
          <cell r="Y9">
            <v>0</v>
          </cell>
          <cell r="AF9">
            <v>100</v>
          </cell>
          <cell r="AG9" t="str">
            <v>A007</v>
          </cell>
        </row>
        <row r="10">
          <cell r="A10" t="str">
            <v>A008</v>
          </cell>
          <cell r="B10" t="str">
            <v>Arepa de maíz, frita</v>
          </cell>
          <cell r="D10">
            <v>44.1</v>
          </cell>
          <cell r="E10">
            <v>325</v>
          </cell>
          <cell r="F10">
            <v>1355</v>
          </cell>
          <cell r="G10">
            <v>3.4</v>
          </cell>
          <cell r="H10">
            <v>20.3</v>
          </cell>
          <cell r="I10">
            <v>32.1</v>
          </cell>
          <cell r="L10">
            <v>0.1</v>
          </cell>
          <cell r="M10">
            <v>2</v>
          </cell>
          <cell r="N10">
            <v>0.4</v>
          </cell>
          <cell r="P10">
            <v>18</v>
          </cell>
          <cell r="U10">
            <v>0.02</v>
          </cell>
          <cell r="V10">
            <v>0.01</v>
          </cell>
          <cell r="W10">
            <v>0.1</v>
          </cell>
          <cell r="Y10">
            <v>0</v>
          </cell>
          <cell r="Z10">
            <v>0</v>
          </cell>
          <cell r="AF10">
            <v>100</v>
          </cell>
          <cell r="AG10" t="str">
            <v>A008</v>
          </cell>
        </row>
        <row r="11">
          <cell r="A11" t="str">
            <v>A009</v>
          </cell>
          <cell r="B11" t="str">
            <v>Arroz blanco, pulido, cocido, sin sal</v>
          </cell>
          <cell r="C11" t="str">
            <v>semilla</v>
          </cell>
          <cell r="D11">
            <v>62.9</v>
          </cell>
          <cell r="E11">
            <v>161</v>
          </cell>
          <cell r="F11">
            <v>683</v>
          </cell>
          <cell r="G11">
            <v>2.2999999999999998</v>
          </cell>
          <cell r="H11">
            <v>2.1</v>
          </cell>
          <cell r="I11">
            <v>32.5</v>
          </cell>
          <cell r="J11">
            <v>30.9</v>
          </cell>
          <cell r="K11">
            <v>1.6</v>
          </cell>
          <cell r="L11">
            <v>0.1</v>
          </cell>
          <cell r="M11">
            <v>10</v>
          </cell>
          <cell r="N11">
            <v>0.2</v>
          </cell>
          <cell r="O11">
            <v>4</v>
          </cell>
          <cell r="P11">
            <v>37</v>
          </cell>
          <cell r="Q11">
            <v>0.5</v>
          </cell>
          <cell r="R11">
            <v>0.7</v>
          </cell>
          <cell r="S11">
            <v>9</v>
          </cell>
          <cell r="T11">
            <v>34</v>
          </cell>
          <cell r="U11">
            <v>0.01</v>
          </cell>
          <cell r="V11">
            <v>0.02</v>
          </cell>
          <cell r="W11">
            <v>0.3</v>
          </cell>
          <cell r="X11">
            <v>2</v>
          </cell>
          <cell r="Y11">
            <v>0</v>
          </cell>
          <cell r="Z11">
            <v>0</v>
          </cell>
          <cell r="AA11">
            <v>0</v>
          </cell>
          <cell r="AB11">
            <v>0.7</v>
          </cell>
          <cell r="AC11">
            <v>1.1000000000000001</v>
          </cell>
          <cell r="AD11">
            <v>0</v>
          </cell>
          <cell r="AE11">
            <v>0</v>
          </cell>
          <cell r="AF11">
            <v>100</v>
          </cell>
          <cell r="AG11" t="str">
            <v>A009</v>
          </cell>
        </row>
        <row r="12">
          <cell r="A12" t="str">
            <v>A010</v>
          </cell>
          <cell r="B12" t="str">
            <v>Arroz blanco, pulido, crudo</v>
          </cell>
          <cell r="C12" t="str">
            <v>Semilla</v>
          </cell>
          <cell r="D12">
            <v>12.3</v>
          </cell>
          <cell r="E12">
            <v>353</v>
          </cell>
          <cell r="F12">
            <v>1498</v>
          </cell>
          <cell r="G12">
            <v>6.7</v>
          </cell>
          <cell r="H12">
            <v>0.4</v>
          </cell>
          <cell r="I12">
            <v>80.099999999999994</v>
          </cell>
          <cell r="J12">
            <v>79</v>
          </cell>
          <cell r="K12">
            <v>1</v>
          </cell>
          <cell r="L12">
            <v>0.5</v>
          </cell>
          <cell r="M12">
            <v>9</v>
          </cell>
          <cell r="N12">
            <v>0.8</v>
          </cell>
          <cell r="O12">
            <v>2</v>
          </cell>
          <cell r="P12">
            <v>140</v>
          </cell>
          <cell r="Q12">
            <v>14</v>
          </cell>
          <cell r="R12">
            <v>1.2</v>
          </cell>
          <cell r="S12">
            <v>35</v>
          </cell>
          <cell r="T12">
            <v>85</v>
          </cell>
          <cell r="U12">
            <v>7.0000000000000007E-2</v>
          </cell>
          <cell r="V12">
            <v>0.03</v>
          </cell>
          <cell r="W12">
            <v>1.8</v>
          </cell>
          <cell r="X12">
            <v>9</v>
          </cell>
          <cell r="Y12">
            <v>0</v>
          </cell>
          <cell r="Z12">
            <v>0</v>
          </cell>
          <cell r="AA12">
            <v>0</v>
          </cell>
          <cell r="AB12">
            <v>0.2</v>
          </cell>
          <cell r="AC12">
            <v>0.2</v>
          </cell>
          <cell r="AD12">
            <v>0.2</v>
          </cell>
          <cell r="AE12">
            <v>0</v>
          </cell>
          <cell r="AF12">
            <v>100</v>
          </cell>
          <cell r="AG12" t="str">
            <v>A010</v>
          </cell>
        </row>
        <row r="13">
          <cell r="A13" t="str">
            <v>A011</v>
          </cell>
          <cell r="B13" t="str">
            <v>Arroz integral, cocido, sin sal</v>
          </cell>
          <cell r="C13" t="str">
            <v>semilla</v>
          </cell>
          <cell r="D13">
            <v>11.5</v>
          </cell>
          <cell r="E13">
            <v>370</v>
          </cell>
          <cell r="F13">
            <v>1567</v>
          </cell>
          <cell r="G13">
            <v>7.5</v>
          </cell>
          <cell r="H13">
            <v>2.6</v>
          </cell>
          <cell r="I13">
            <v>77.3</v>
          </cell>
          <cell r="J13">
            <v>73.7</v>
          </cell>
          <cell r="K13">
            <v>3.6</v>
          </cell>
          <cell r="L13">
            <v>1.1000000000000001</v>
          </cell>
          <cell r="M13">
            <v>28</v>
          </cell>
          <cell r="N13">
            <v>1.8</v>
          </cell>
          <cell r="O13">
            <v>4</v>
          </cell>
          <cell r="P13">
            <v>278</v>
          </cell>
          <cell r="Q13">
            <v>2.2000000000000002</v>
          </cell>
          <cell r="R13">
            <v>2</v>
          </cell>
          <cell r="S13">
            <v>143</v>
          </cell>
          <cell r="T13">
            <v>268</v>
          </cell>
          <cell r="U13">
            <v>0.4</v>
          </cell>
          <cell r="V13">
            <v>0.06</v>
          </cell>
          <cell r="W13">
            <v>5.3</v>
          </cell>
          <cell r="X13">
            <v>20</v>
          </cell>
          <cell r="Y13">
            <v>0</v>
          </cell>
          <cell r="Z13">
            <v>0</v>
          </cell>
          <cell r="AA13">
            <v>0</v>
          </cell>
          <cell r="AB13">
            <v>0.5</v>
          </cell>
          <cell r="AC13">
            <v>0.9</v>
          </cell>
          <cell r="AD13">
            <v>0.9</v>
          </cell>
          <cell r="AE13">
            <v>0</v>
          </cell>
          <cell r="AF13">
            <v>100</v>
          </cell>
          <cell r="AG13" t="str">
            <v>A011</v>
          </cell>
        </row>
        <row r="14">
          <cell r="A14" t="str">
            <v>A012</v>
          </cell>
          <cell r="B14" t="str">
            <v>Avena en Hojuelas, Precocida</v>
          </cell>
          <cell r="C14" t="str">
            <v>semilla</v>
          </cell>
          <cell r="D14">
            <v>10</v>
          </cell>
          <cell r="E14">
            <v>411</v>
          </cell>
          <cell r="F14">
            <v>1733</v>
          </cell>
          <cell r="G14">
            <v>16.899999999999999</v>
          </cell>
          <cell r="H14">
            <v>7.5</v>
          </cell>
          <cell r="I14">
            <v>64.099999999999994</v>
          </cell>
          <cell r="J14">
            <v>54.3</v>
          </cell>
          <cell r="K14">
            <v>9.8000000000000007</v>
          </cell>
          <cell r="L14">
            <v>1.5</v>
          </cell>
          <cell r="M14">
            <v>54</v>
          </cell>
          <cell r="N14">
            <v>4.5</v>
          </cell>
          <cell r="O14">
            <v>3</v>
          </cell>
          <cell r="P14">
            <v>320</v>
          </cell>
          <cell r="Q14">
            <v>6</v>
          </cell>
          <cell r="R14">
            <v>4</v>
          </cell>
          <cell r="S14">
            <v>155</v>
          </cell>
          <cell r="T14">
            <v>434</v>
          </cell>
          <cell r="U14">
            <v>0.72</v>
          </cell>
          <cell r="V14">
            <v>0.13</v>
          </cell>
          <cell r="W14">
            <v>1.6</v>
          </cell>
          <cell r="X14">
            <v>57</v>
          </cell>
          <cell r="Y14">
            <v>0</v>
          </cell>
          <cell r="Z14">
            <v>0</v>
          </cell>
          <cell r="AA14">
            <v>0</v>
          </cell>
          <cell r="AB14">
            <v>1.3</v>
          </cell>
          <cell r="AC14">
            <v>2.4</v>
          </cell>
          <cell r="AD14">
            <v>2.6</v>
          </cell>
          <cell r="AE14">
            <v>0</v>
          </cell>
          <cell r="AF14">
            <v>100</v>
          </cell>
          <cell r="AG14" t="str">
            <v>A012</v>
          </cell>
        </row>
        <row r="15">
          <cell r="A15" t="str">
            <v>A013</v>
          </cell>
          <cell r="B15" t="str">
            <v>Brownie, de chocolate, horneado</v>
          </cell>
          <cell r="D15">
            <v>13.6</v>
          </cell>
          <cell r="E15">
            <v>427</v>
          </cell>
          <cell r="F15">
            <v>1792</v>
          </cell>
          <cell r="G15">
            <v>4.8</v>
          </cell>
          <cell r="H15">
            <v>16.3</v>
          </cell>
          <cell r="I15">
            <v>64.2</v>
          </cell>
          <cell r="J15">
            <v>62.1</v>
          </cell>
          <cell r="K15">
            <v>2.1</v>
          </cell>
          <cell r="L15">
            <v>1.1000000000000001</v>
          </cell>
          <cell r="M15">
            <v>29</v>
          </cell>
          <cell r="N15">
            <v>2.2000000000000002</v>
          </cell>
          <cell r="O15">
            <v>286</v>
          </cell>
          <cell r="P15">
            <v>101</v>
          </cell>
          <cell r="R15">
            <v>0.7</v>
          </cell>
          <cell r="S15">
            <v>31</v>
          </cell>
          <cell r="T15">
            <v>149</v>
          </cell>
          <cell r="U15">
            <v>0.26</v>
          </cell>
          <cell r="V15">
            <v>0.21</v>
          </cell>
          <cell r="W15">
            <v>1.7</v>
          </cell>
          <cell r="X15">
            <v>47</v>
          </cell>
          <cell r="Y15">
            <v>7.0000000000000007E-2</v>
          </cell>
          <cell r="Z15">
            <v>0</v>
          </cell>
          <cell r="AA15">
            <v>20</v>
          </cell>
          <cell r="AB15">
            <v>4.2</v>
          </cell>
          <cell r="AC15">
            <v>9</v>
          </cell>
          <cell r="AD15">
            <v>2.2999999999999998</v>
          </cell>
          <cell r="AE15">
            <v>17</v>
          </cell>
          <cell r="AF15">
            <v>100</v>
          </cell>
          <cell r="AG15" t="str">
            <v>A013</v>
          </cell>
        </row>
        <row r="16">
          <cell r="A16" t="str">
            <v>A014</v>
          </cell>
          <cell r="B16" t="str">
            <v>Cebada, perlada, cruda</v>
          </cell>
          <cell r="D16">
            <v>12.4</v>
          </cell>
          <cell r="E16">
            <v>385</v>
          </cell>
          <cell r="F16">
            <v>1627</v>
          </cell>
          <cell r="G16">
            <v>12.5</v>
          </cell>
          <cell r="H16">
            <v>1.8</v>
          </cell>
          <cell r="I16">
            <v>72.099999999999994</v>
          </cell>
          <cell r="J16">
            <v>56.7</v>
          </cell>
          <cell r="K16">
            <v>15.4</v>
          </cell>
          <cell r="L16">
            <v>1.2</v>
          </cell>
          <cell r="M16">
            <v>36</v>
          </cell>
          <cell r="N16">
            <v>2.7</v>
          </cell>
          <cell r="O16">
            <v>7</v>
          </cell>
          <cell r="P16">
            <v>214</v>
          </cell>
          <cell r="Q16">
            <v>7</v>
          </cell>
          <cell r="R16">
            <v>2.1</v>
          </cell>
          <cell r="S16">
            <v>79</v>
          </cell>
          <cell r="T16">
            <v>278</v>
          </cell>
          <cell r="U16">
            <v>0.37</v>
          </cell>
          <cell r="V16">
            <v>0.08</v>
          </cell>
          <cell r="W16">
            <v>5.3</v>
          </cell>
          <cell r="X16">
            <v>23</v>
          </cell>
          <cell r="Y16">
            <v>0</v>
          </cell>
          <cell r="Z16">
            <v>0</v>
          </cell>
          <cell r="AA16">
            <v>0</v>
          </cell>
          <cell r="AB16">
            <v>0.3</v>
          </cell>
          <cell r="AC16">
            <v>0.2</v>
          </cell>
          <cell r="AD16">
            <v>0.6</v>
          </cell>
          <cell r="AE16">
            <v>0</v>
          </cell>
          <cell r="AF16">
            <v>100</v>
          </cell>
          <cell r="AG16" t="str">
            <v>A014</v>
          </cell>
        </row>
        <row r="17">
          <cell r="A17" t="str">
            <v>A015</v>
          </cell>
          <cell r="B17" t="str">
            <v>Cereal para el desayuno, Hojuelas de maíz, sin azúcar</v>
          </cell>
          <cell r="D17">
            <v>3.6</v>
          </cell>
          <cell r="E17">
            <v>383</v>
          </cell>
          <cell r="F17">
            <v>1624</v>
          </cell>
          <cell r="G17">
            <v>8.1</v>
          </cell>
          <cell r="H17">
            <v>0.4</v>
          </cell>
          <cell r="I17">
            <v>85</v>
          </cell>
          <cell r="J17">
            <v>81.7</v>
          </cell>
          <cell r="K17">
            <v>3.3</v>
          </cell>
          <cell r="L17">
            <v>2.9</v>
          </cell>
          <cell r="M17">
            <v>5</v>
          </cell>
          <cell r="N17">
            <v>7.9</v>
          </cell>
          <cell r="O17">
            <v>680</v>
          </cell>
          <cell r="P17">
            <v>58</v>
          </cell>
          <cell r="Q17">
            <v>10</v>
          </cell>
          <cell r="R17">
            <v>0.4</v>
          </cell>
          <cell r="S17">
            <v>10</v>
          </cell>
          <cell r="T17">
            <v>92</v>
          </cell>
          <cell r="U17">
            <v>1.76</v>
          </cell>
          <cell r="V17">
            <v>1.78</v>
          </cell>
          <cell r="W17">
            <v>14.1</v>
          </cell>
          <cell r="X17">
            <v>333</v>
          </cell>
          <cell r="Y17">
            <v>3.84</v>
          </cell>
          <cell r="Z17">
            <v>0</v>
          </cell>
          <cell r="AA17">
            <v>0</v>
          </cell>
          <cell r="AB17">
            <v>0.2</v>
          </cell>
          <cell r="AC17">
            <v>0.2</v>
          </cell>
          <cell r="AD17">
            <v>0.3</v>
          </cell>
          <cell r="AE17">
            <v>0</v>
          </cell>
          <cell r="AF17">
            <v>100</v>
          </cell>
          <cell r="AG17" t="str">
            <v>A015</v>
          </cell>
        </row>
        <row r="18">
          <cell r="A18" t="str">
            <v>A016</v>
          </cell>
          <cell r="B18" t="str">
            <v>Croissant, de queso, horneado</v>
          </cell>
          <cell r="D18">
            <v>17</v>
          </cell>
          <cell r="E18">
            <v>445</v>
          </cell>
          <cell r="F18">
            <v>1860</v>
          </cell>
          <cell r="G18">
            <v>9.1999999999999993</v>
          </cell>
          <cell r="H18">
            <v>23</v>
          </cell>
          <cell r="I18">
            <v>48.9</v>
          </cell>
          <cell r="J18">
            <v>46.3</v>
          </cell>
          <cell r="K18">
            <v>2.6</v>
          </cell>
          <cell r="L18">
            <v>1.9</v>
          </cell>
          <cell r="M18">
            <v>48</v>
          </cell>
          <cell r="N18">
            <v>1.6</v>
          </cell>
          <cell r="O18">
            <v>423</v>
          </cell>
          <cell r="P18">
            <v>111</v>
          </cell>
          <cell r="Q18">
            <v>7.7</v>
          </cell>
          <cell r="R18">
            <v>0.8</v>
          </cell>
          <cell r="S18">
            <v>20</v>
          </cell>
          <cell r="T18">
            <v>134</v>
          </cell>
          <cell r="U18">
            <v>0.52</v>
          </cell>
          <cell r="V18">
            <v>0.21</v>
          </cell>
          <cell r="W18">
            <v>2</v>
          </cell>
          <cell r="X18">
            <v>68</v>
          </cell>
          <cell r="Y18">
            <v>0.32</v>
          </cell>
          <cell r="Z18">
            <v>0</v>
          </cell>
          <cell r="AA18">
            <v>227</v>
          </cell>
          <cell r="AB18">
            <v>10.199999999999999</v>
          </cell>
          <cell r="AC18">
            <v>5.9</v>
          </cell>
          <cell r="AD18">
            <v>1.6</v>
          </cell>
          <cell r="AE18">
            <v>53</v>
          </cell>
          <cell r="AF18">
            <v>100</v>
          </cell>
          <cell r="AG18" t="str">
            <v>A016</v>
          </cell>
        </row>
        <row r="19">
          <cell r="A19" t="str">
            <v>A017</v>
          </cell>
          <cell r="B19" t="str">
            <v>Cuchuco de cebada, crudo</v>
          </cell>
          <cell r="D19">
            <v>10.199999999999999</v>
          </cell>
          <cell r="E19">
            <v>358</v>
          </cell>
          <cell r="F19">
            <v>1518</v>
          </cell>
          <cell r="G19">
            <v>8.4</v>
          </cell>
          <cell r="H19">
            <v>0.7</v>
          </cell>
          <cell r="I19">
            <v>79.400000000000006</v>
          </cell>
          <cell r="L19">
            <v>1.3</v>
          </cell>
          <cell r="M19">
            <v>36</v>
          </cell>
          <cell r="N19">
            <v>1.7</v>
          </cell>
          <cell r="P19">
            <v>480</v>
          </cell>
          <cell r="Y19">
            <v>0</v>
          </cell>
          <cell r="AF19">
            <v>100</v>
          </cell>
          <cell r="AG19" t="str">
            <v>A017</v>
          </cell>
        </row>
        <row r="20">
          <cell r="A20" t="str">
            <v>A018</v>
          </cell>
          <cell r="B20" t="str">
            <v>Cuchuco de trigo, crudo</v>
          </cell>
          <cell r="C20" t="str">
            <v>semilla</v>
          </cell>
          <cell r="D20">
            <v>10.5</v>
          </cell>
          <cell r="E20">
            <v>358</v>
          </cell>
          <cell r="F20">
            <v>1520</v>
          </cell>
          <cell r="G20">
            <v>12.8</v>
          </cell>
          <cell r="H20">
            <v>1.2</v>
          </cell>
          <cell r="I20">
            <v>74</v>
          </cell>
          <cell r="L20">
            <v>1.5</v>
          </cell>
          <cell r="M20">
            <v>50</v>
          </cell>
          <cell r="N20">
            <v>4.3</v>
          </cell>
          <cell r="P20">
            <v>330</v>
          </cell>
          <cell r="U20">
            <v>0.98</v>
          </cell>
          <cell r="V20">
            <v>0.21</v>
          </cell>
          <cell r="W20">
            <v>2.5</v>
          </cell>
          <cell r="Y20">
            <v>0</v>
          </cell>
          <cell r="Z20">
            <v>0</v>
          </cell>
          <cell r="AF20">
            <v>100</v>
          </cell>
          <cell r="AG20" t="str">
            <v>A018</v>
          </cell>
        </row>
        <row r="21">
          <cell r="A21" t="str">
            <v>A019</v>
          </cell>
          <cell r="B21" t="str">
            <v>Envuelto de mazorca, precocido</v>
          </cell>
          <cell r="C21" t="str">
            <v>semilla</v>
          </cell>
          <cell r="D21">
            <v>63</v>
          </cell>
          <cell r="E21">
            <v>185</v>
          </cell>
          <cell r="F21">
            <v>780</v>
          </cell>
          <cell r="G21">
            <v>4.8</v>
          </cell>
          <cell r="H21">
            <v>7.9</v>
          </cell>
          <cell r="I21">
            <v>23.5</v>
          </cell>
          <cell r="J21">
            <v>22.7</v>
          </cell>
          <cell r="K21">
            <v>0.8</v>
          </cell>
          <cell r="L21">
            <v>0.8</v>
          </cell>
          <cell r="M21">
            <v>104</v>
          </cell>
          <cell r="N21">
            <v>0.2</v>
          </cell>
          <cell r="O21">
            <v>132</v>
          </cell>
          <cell r="P21">
            <v>70</v>
          </cell>
          <cell r="R21">
            <v>0.4</v>
          </cell>
          <cell r="S21">
            <v>15</v>
          </cell>
          <cell r="T21">
            <v>125</v>
          </cell>
          <cell r="U21">
            <v>0.12</v>
          </cell>
          <cell r="V21">
            <v>0.05</v>
          </cell>
          <cell r="W21">
            <v>1</v>
          </cell>
          <cell r="Y21">
            <v>0</v>
          </cell>
          <cell r="Z21">
            <v>5</v>
          </cell>
          <cell r="AA21">
            <v>5</v>
          </cell>
          <cell r="AB21">
            <v>0.5</v>
          </cell>
          <cell r="AC21">
            <v>0.7</v>
          </cell>
          <cell r="AD21">
            <v>1.4</v>
          </cell>
          <cell r="AF21">
            <v>100</v>
          </cell>
          <cell r="AG21" t="str">
            <v>A019</v>
          </cell>
        </row>
        <row r="22">
          <cell r="A22" t="str">
            <v>A020</v>
          </cell>
          <cell r="B22" t="str">
            <v>Galletas dulces, con relleno</v>
          </cell>
          <cell r="D22">
            <v>1.2</v>
          </cell>
          <cell r="E22">
            <v>516</v>
          </cell>
          <cell r="F22">
            <v>2161</v>
          </cell>
          <cell r="G22">
            <v>3.8</v>
          </cell>
          <cell r="H22">
            <v>24.1</v>
          </cell>
          <cell r="I22">
            <v>70.099999999999994</v>
          </cell>
          <cell r="J22">
            <v>68.599999999999994</v>
          </cell>
          <cell r="K22">
            <v>1.6</v>
          </cell>
          <cell r="L22">
            <v>0.8</v>
          </cell>
          <cell r="M22">
            <v>36</v>
          </cell>
          <cell r="N22">
            <v>3.6</v>
          </cell>
          <cell r="O22">
            <v>103</v>
          </cell>
          <cell r="P22">
            <v>74</v>
          </cell>
          <cell r="R22">
            <v>0.4</v>
          </cell>
          <cell r="S22">
            <v>16</v>
          </cell>
          <cell r="T22">
            <v>126</v>
          </cell>
          <cell r="U22">
            <v>0.08</v>
          </cell>
          <cell r="V22">
            <v>0.13</v>
          </cell>
          <cell r="W22">
            <v>2.2999999999999998</v>
          </cell>
          <cell r="X22">
            <v>78</v>
          </cell>
          <cell r="Y22">
            <v>0</v>
          </cell>
          <cell r="Z22">
            <v>0</v>
          </cell>
          <cell r="AA22">
            <v>0</v>
          </cell>
          <cell r="AB22">
            <v>12.3</v>
          </cell>
          <cell r="AC22">
            <v>7.6</v>
          </cell>
          <cell r="AD22">
            <v>3</v>
          </cell>
          <cell r="AE22">
            <v>0</v>
          </cell>
          <cell r="AF22">
            <v>100</v>
          </cell>
          <cell r="AG22" t="str">
            <v>A020</v>
          </cell>
        </row>
        <row r="23">
          <cell r="A23" t="str">
            <v>A021</v>
          </cell>
          <cell r="B23" t="str">
            <v>Galletas ducles, cucas</v>
          </cell>
          <cell r="D23">
            <v>5.4</v>
          </cell>
          <cell r="E23">
            <v>390</v>
          </cell>
          <cell r="F23">
            <v>1655</v>
          </cell>
          <cell r="G23">
            <v>7.6</v>
          </cell>
          <cell r="H23">
            <v>3</v>
          </cell>
          <cell r="I23">
            <v>83.2</v>
          </cell>
          <cell r="L23">
            <v>0.8</v>
          </cell>
          <cell r="M23">
            <v>8</v>
          </cell>
          <cell r="N23">
            <v>0.4</v>
          </cell>
          <cell r="P23">
            <v>54</v>
          </cell>
          <cell r="U23">
            <v>0.04</v>
          </cell>
          <cell r="V23">
            <v>0.03</v>
          </cell>
          <cell r="W23">
            <v>0.3</v>
          </cell>
          <cell r="Y23">
            <v>0</v>
          </cell>
          <cell r="Z23">
            <v>0</v>
          </cell>
          <cell r="AA23">
            <v>0</v>
          </cell>
          <cell r="AF23">
            <v>100</v>
          </cell>
          <cell r="AG23" t="str">
            <v>A021</v>
          </cell>
        </row>
        <row r="24">
          <cell r="A24" t="str">
            <v>A022</v>
          </cell>
          <cell r="B24" t="str">
            <v xml:space="preserve">Galletas dulces, de avena, con uvas pasas </v>
          </cell>
          <cell r="D24">
            <v>6.4</v>
          </cell>
          <cell r="E24">
            <v>451</v>
          </cell>
          <cell r="F24">
            <v>1897</v>
          </cell>
          <cell r="G24">
            <v>6.5</v>
          </cell>
          <cell r="H24">
            <v>16.2</v>
          </cell>
          <cell r="I24">
            <v>68.599999999999994</v>
          </cell>
          <cell r="J24">
            <v>66.099999999999994</v>
          </cell>
          <cell r="K24">
            <v>2.6</v>
          </cell>
          <cell r="L24">
            <v>2.2999999999999998</v>
          </cell>
          <cell r="M24">
            <v>100</v>
          </cell>
          <cell r="N24">
            <v>2.6</v>
          </cell>
          <cell r="O24">
            <v>538</v>
          </cell>
          <cell r="P24">
            <v>161</v>
          </cell>
          <cell r="R24">
            <v>0.9</v>
          </cell>
          <cell r="S24">
            <v>42</v>
          </cell>
          <cell r="T24">
            <v>238</v>
          </cell>
          <cell r="U24">
            <v>0.26</v>
          </cell>
          <cell r="V24">
            <v>0.16</v>
          </cell>
          <cell r="W24">
            <v>1.3</v>
          </cell>
          <cell r="X24">
            <v>30</v>
          </cell>
          <cell r="Y24">
            <v>0.08</v>
          </cell>
          <cell r="Z24">
            <v>0</v>
          </cell>
          <cell r="AA24">
            <v>143</v>
          </cell>
          <cell r="AB24">
            <v>3.2</v>
          </cell>
          <cell r="AC24">
            <v>6.9</v>
          </cell>
          <cell r="AD24">
            <v>5</v>
          </cell>
          <cell r="AE24">
            <v>33</v>
          </cell>
          <cell r="AF24">
            <v>100</v>
          </cell>
          <cell r="AG24" t="str">
            <v>A022</v>
          </cell>
        </row>
        <row r="25">
          <cell r="A25" t="str">
            <v>A023</v>
          </cell>
          <cell r="B25" t="str">
            <v>Galletas dulces, sin relleno</v>
          </cell>
          <cell r="D25">
            <v>5.4</v>
          </cell>
          <cell r="E25">
            <v>472</v>
          </cell>
          <cell r="F25">
            <v>1982</v>
          </cell>
          <cell r="G25">
            <v>6.4</v>
          </cell>
          <cell r="H25">
            <v>19.600000000000001</v>
          </cell>
          <cell r="I25">
            <v>67.099999999999994</v>
          </cell>
          <cell r="J25">
            <v>65.8</v>
          </cell>
          <cell r="K25">
            <v>1.2</v>
          </cell>
          <cell r="L25">
            <v>1.5</v>
          </cell>
          <cell r="M25">
            <v>38</v>
          </cell>
          <cell r="N25">
            <v>2</v>
          </cell>
          <cell r="O25">
            <v>306</v>
          </cell>
          <cell r="P25">
            <v>122</v>
          </cell>
          <cell r="Q25">
            <v>0</v>
          </cell>
          <cell r="R25">
            <v>0.7</v>
          </cell>
          <cell r="S25">
            <v>17</v>
          </cell>
          <cell r="T25">
            <v>105</v>
          </cell>
          <cell r="U25">
            <v>0.13</v>
          </cell>
          <cell r="V25">
            <v>0.06</v>
          </cell>
          <cell r="W25">
            <v>1.7</v>
          </cell>
          <cell r="X25">
            <v>13</v>
          </cell>
          <cell r="Y25">
            <v>0.04</v>
          </cell>
          <cell r="Z25">
            <v>0</v>
          </cell>
          <cell r="AA25">
            <v>0</v>
          </cell>
          <cell r="AB25">
            <v>7.7</v>
          </cell>
          <cell r="AC25">
            <v>7</v>
          </cell>
          <cell r="AD25">
            <v>3.7</v>
          </cell>
          <cell r="AE25">
            <v>12</v>
          </cell>
          <cell r="AF25">
            <v>100</v>
          </cell>
          <cell r="AG25" t="str">
            <v>A023</v>
          </cell>
        </row>
        <row r="26">
          <cell r="A26" t="str">
            <v>A024</v>
          </cell>
          <cell r="B26" t="str">
            <v>Galletas Ducles, tipo Polvorosas</v>
          </cell>
          <cell r="D26">
            <v>3.2</v>
          </cell>
          <cell r="E26">
            <v>448</v>
          </cell>
          <cell r="F26">
            <v>1889</v>
          </cell>
          <cell r="G26">
            <v>7.6</v>
          </cell>
          <cell r="H26">
            <v>12</v>
          </cell>
          <cell r="I26">
            <v>76.400000000000006</v>
          </cell>
          <cell r="J26">
            <v>74.3</v>
          </cell>
          <cell r="K26">
            <v>2.1</v>
          </cell>
          <cell r="L26">
            <v>0.8</v>
          </cell>
          <cell r="M26">
            <v>54</v>
          </cell>
          <cell r="N26">
            <v>1.8</v>
          </cell>
          <cell r="O26">
            <v>352</v>
          </cell>
          <cell r="P26">
            <v>166</v>
          </cell>
          <cell r="R26">
            <v>1</v>
          </cell>
          <cell r="S26">
            <v>37</v>
          </cell>
          <cell r="T26">
            <v>142</v>
          </cell>
          <cell r="U26">
            <v>1.01</v>
          </cell>
          <cell r="V26">
            <v>0.42</v>
          </cell>
          <cell r="W26">
            <v>3.9</v>
          </cell>
          <cell r="Y26">
            <v>0</v>
          </cell>
          <cell r="Z26">
            <v>6</v>
          </cell>
          <cell r="AB26">
            <v>3.9</v>
          </cell>
          <cell r="AC26">
            <v>3.7</v>
          </cell>
          <cell r="AD26">
            <v>2.2000000000000002</v>
          </cell>
          <cell r="AF26">
            <v>100</v>
          </cell>
          <cell r="AG26" t="str">
            <v>A024</v>
          </cell>
        </row>
        <row r="27">
          <cell r="A27" t="str">
            <v>A025</v>
          </cell>
          <cell r="B27" t="str">
            <v>Galletas ducles, tipo wafer</v>
          </cell>
          <cell r="D27">
            <v>5.0999999999999996</v>
          </cell>
          <cell r="E27">
            <v>455</v>
          </cell>
          <cell r="F27">
            <v>1913</v>
          </cell>
          <cell r="G27">
            <v>5.4</v>
          </cell>
          <cell r="H27">
            <v>15.2</v>
          </cell>
          <cell r="I27">
            <v>73.2</v>
          </cell>
          <cell r="J27">
            <v>71.3</v>
          </cell>
          <cell r="K27">
            <v>1.9</v>
          </cell>
          <cell r="L27">
            <v>1.1000000000000001</v>
          </cell>
          <cell r="M27">
            <v>48</v>
          </cell>
          <cell r="N27">
            <v>3</v>
          </cell>
          <cell r="O27">
            <v>388</v>
          </cell>
          <cell r="P27">
            <v>104</v>
          </cell>
          <cell r="R27">
            <v>0.4</v>
          </cell>
          <cell r="S27">
            <v>14</v>
          </cell>
          <cell r="T27">
            <v>97</v>
          </cell>
          <cell r="U27">
            <v>0.27</v>
          </cell>
          <cell r="V27">
            <v>0.32</v>
          </cell>
          <cell r="W27">
            <v>3.1</v>
          </cell>
          <cell r="X27">
            <v>60</v>
          </cell>
          <cell r="Y27">
            <v>0.13</v>
          </cell>
          <cell r="Z27">
            <v>0</v>
          </cell>
          <cell r="AA27">
            <v>8</v>
          </cell>
          <cell r="AB27">
            <v>3.8</v>
          </cell>
          <cell r="AC27">
            <v>6.5</v>
          </cell>
          <cell r="AD27">
            <v>3.9</v>
          </cell>
          <cell r="AE27">
            <v>51</v>
          </cell>
          <cell r="AF27">
            <v>100</v>
          </cell>
          <cell r="AG27" t="str">
            <v>A025</v>
          </cell>
        </row>
        <row r="28">
          <cell r="A28" t="str">
            <v>A026</v>
          </cell>
          <cell r="B28" t="str">
            <v>Galletas saladas, tipo cracker</v>
          </cell>
          <cell r="D28">
            <v>3.6</v>
          </cell>
          <cell r="E28">
            <v>466</v>
          </cell>
          <cell r="F28">
            <v>1956</v>
          </cell>
          <cell r="G28">
            <v>8.4</v>
          </cell>
          <cell r="H28">
            <v>17.2</v>
          </cell>
          <cell r="I28">
            <v>68.2</v>
          </cell>
          <cell r="J28">
            <v>65.900000000000006</v>
          </cell>
          <cell r="K28">
            <v>2.2999999999999998</v>
          </cell>
          <cell r="L28">
            <v>2.7</v>
          </cell>
          <cell r="M28">
            <v>107</v>
          </cell>
          <cell r="N28">
            <v>2.6</v>
          </cell>
          <cell r="O28">
            <v>708</v>
          </cell>
          <cell r="P28">
            <v>196</v>
          </cell>
          <cell r="Q28">
            <v>13</v>
          </cell>
          <cell r="R28">
            <v>1</v>
          </cell>
          <cell r="S28">
            <v>38</v>
          </cell>
          <cell r="T28">
            <v>173</v>
          </cell>
          <cell r="U28">
            <v>0.41</v>
          </cell>
          <cell r="V28">
            <v>0.15</v>
          </cell>
          <cell r="W28">
            <v>4</v>
          </cell>
          <cell r="X28">
            <v>22</v>
          </cell>
          <cell r="Y28">
            <v>0</v>
          </cell>
          <cell r="Z28">
            <v>0</v>
          </cell>
          <cell r="AA28">
            <v>0</v>
          </cell>
          <cell r="AB28">
            <v>4.7</v>
          </cell>
          <cell r="AC28">
            <v>5.0999999999999996</v>
          </cell>
          <cell r="AD28">
            <v>6.1</v>
          </cell>
          <cell r="AE28">
            <v>0</v>
          </cell>
          <cell r="AF28">
            <v>100</v>
          </cell>
          <cell r="AG28" t="str">
            <v>A026</v>
          </cell>
        </row>
        <row r="29">
          <cell r="A29" t="str">
            <v>A027</v>
          </cell>
          <cell r="B29" t="str">
            <v>Galletas saladas, tipo soda</v>
          </cell>
          <cell r="D29">
            <v>5</v>
          </cell>
          <cell r="E29">
            <v>424</v>
          </cell>
          <cell r="F29">
            <v>1786</v>
          </cell>
          <cell r="G29">
            <v>9.6</v>
          </cell>
          <cell r="H29">
            <v>9.6999999999999993</v>
          </cell>
          <cell r="I29">
            <v>72.900000000000006</v>
          </cell>
          <cell r="J29">
            <v>70</v>
          </cell>
          <cell r="K29">
            <v>3</v>
          </cell>
          <cell r="L29">
            <v>2.7</v>
          </cell>
          <cell r="M29">
            <v>38</v>
          </cell>
          <cell r="N29">
            <v>5.6</v>
          </cell>
          <cell r="O29">
            <v>944</v>
          </cell>
          <cell r="P29">
            <v>145</v>
          </cell>
          <cell r="R29">
            <v>0.7</v>
          </cell>
          <cell r="S29">
            <v>23</v>
          </cell>
          <cell r="T29">
            <v>152</v>
          </cell>
          <cell r="U29">
            <v>0.12</v>
          </cell>
          <cell r="V29">
            <v>0.37</v>
          </cell>
          <cell r="W29">
            <v>6.2</v>
          </cell>
          <cell r="X29">
            <v>134</v>
          </cell>
          <cell r="Y29">
            <v>0.06</v>
          </cell>
          <cell r="Z29">
            <v>0</v>
          </cell>
          <cell r="AA29">
            <v>1</v>
          </cell>
          <cell r="AB29">
            <v>1.7</v>
          </cell>
          <cell r="AC29">
            <v>3.2</v>
          </cell>
          <cell r="AD29">
            <v>4</v>
          </cell>
          <cell r="AE29">
            <v>0</v>
          </cell>
          <cell r="AF29">
            <v>100</v>
          </cell>
          <cell r="AG29" t="str">
            <v>A027</v>
          </cell>
        </row>
        <row r="30">
          <cell r="A30" t="str">
            <v>A028</v>
          </cell>
          <cell r="B30" t="str">
            <v>Harina de arroz, cruda</v>
          </cell>
          <cell r="D30">
            <v>12</v>
          </cell>
          <cell r="E30">
            <v>361</v>
          </cell>
          <cell r="F30">
            <v>1533</v>
          </cell>
          <cell r="G30">
            <v>6</v>
          </cell>
          <cell r="H30">
            <v>1.4</v>
          </cell>
          <cell r="I30">
            <v>80</v>
          </cell>
          <cell r="J30">
            <v>77.599999999999994</v>
          </cell>
          <cell r="K30">
            <v>2.4</v>
          </cell>
          <cell r="L30">
            <v>0.6</v>
          </cell>
          <cell r="M30">
            <v>8</v>
          </cell>
          <cell r="N30">
            <v>0.4</v>
          </cell>
          <cell r="O30">
            <v>0</v>
          </cell>
          <cell r="P30">
            <v>98</v>
          </cell>
          <cell r="R30">
            <v>0.8</v>
          </cell>
          <cell r="S30">
            <v>35</v>
          </cell>
          <cell r="T30">
            <v>76</v>
          </cell>
          <cell r="U30">
            <v>0.14000000000000001</v>
          </cell>
          <cell r="V30">
            <v>0.04</v>
          </cell>
          <cell r="W30">
            <v>2.6</v>
          </cell>
          <cell r="X30">
            <v>4</v>
          </cell>
          <cell r="Y30">
            <v>0</v>
          </cell>
          <cell r="Z30">
            <v>0</v>
          </cell>
          <cell r="AA30">
            <v>0</v>
          </cell>
          <cell r="AB30">
            <v>0.4</v>
          </cell>
          <cell r="AC30">
            <v>0.4</v>
          </cell>
          <cell r="AD30">
            <v>0.3</v>
          </cell>
          <cell r="AE30">
            <v>0</v>
          </cell>
          <cell r="AF30">
            <v>100</v>
          </cell>
          <cell r="AG30" t="str">
            <v>A028</v>
          </cell>
        </row>
        <row r="31">
          <cell r="A31" t="str">
            <v>A029</v>
          </cell>
          <cell r="B31" t="str">
            <v>Harina de avena, cruda</v>
          </cell>
          <cell r="D31">
            <v>8.6</v>
          </cell>
          <cell r="E31">
            <v>414</v>
          </cell>
          <cell r="F31">
            <v>1745</v>
          </cell>
          <cell r="G31">
            <v>14.7</v>
          </cell>
          <cell r="H31">
            <v>8.6</v>
          </cell>
          <cell r="I31">
            <v>66.2</v>
          </cell>
          <cell r="J31">
            <v>59.7</v>
          </cell>
          <cell r="K31">
            <v>6.5</v>
          </cell>
          <cell r="L31">
            <v>2</v>
          </cell>
          <cell r="M31">
            <v>54</v>
          </cell>
          <cell r="N31">
            <v>4</v>
          </cell>
          <cell r="O31">
            <v>19</v>
          </cell>
          <cell r="P31">
            <v>440</v>
          </cell>
          <cell r="Q31">
            <v>20</v>
          </cell>
          <cell r="R31">
            <v>3.2</v>
          </cell>
          <cell r="S31">
            <v>132</v>
          </cell>
          <cell r="T31">
            <v>371</v>
          </cell>
          <cell r="U31">
            <v>0.63</v>
          </cell>
          <cell r="V31">
            <v>0.13</v>
          </cell>
          <cell r="W31">
            <v>1.5</v>
          </cell>
          <cell r="X31">
            <v>32</v>
          </cell>
          <cell r="Y31">
            <v>0</v>
          </cell>
          <cell r="Z31">
            <v>0</v>
          </cell>
          <cell r="AA31">
            <v>0</v>
          </cell>
          <cell r="AB31">
            <v>1.5</v>
          </cell>
          <cell r="AC31">
            <v>2.7</v>
          </cell>
          <cell r="AD31">
            <v>3.1</v>
          </cell>
          <cell r="AE31">
            <v>0</v>
          </cell>
          <cell r="AF31">
            <v>100</v>
          </cell>
          <cell r="AG31" t="str">
            <v>A029</v>
          </cell>
        </row>
        <row r="32">
          <cell r="A32" t="str">
            <v>A030</v>
          </cell>
          <cell r="B32" t="str">
            <v>Harina de cebada, cruda</v>
          </cell>
          <cell r="D32">
            <v>11.4</v>
          </cell>
          <cell r="E32">
            <v>378</v>
          </cell>
          <cell r="F32">
            <v>1600</v>
          </cell>
          <cell r="G32">
            <v>10.5</v>
          </cell>
          <cell r="H32">
            <v>1.6</v>
          </cell>
          <cell r="I32">
            <v>75.400000000000006</v>
          </cell>
          <cell r="J32">
            <v>65.3</v>
          </cell>
          <cell r="K32">
            <v>10.1</v>
          </cell>
          <cell r="L32">
            <v>1.1000000000000001</v>
          </cell>
          <cell r="M32">
            <v>32</v>
          </cell>
          <cell r="N32">
            <v>2.7</v>
          </cell>
          <cell r="O32">
            <v>4</v>
          </cell>
          <cell r="P32">
            <v>296</v>
          </cell>
          <cell r="R32">
            <v>2</v>
          </cell>
          <cell r="S32">
            <v>96</v>
          </cell>
          <cell r="T32">
            <v>309</v>
          </cell>
          <cell r="U32">
            <v>0.37</v>
          </cell>
          <cell r="V32">
            <v>0.11</v>
          </cell>
          <cell r="W32">
            <v>6.3</v>
          </cell>
          <cell r="X32">
            <v>8</v>
          </cell>
          <cell r="Y32">
            <v>0</v>
          </cell>
          <cell r="Z32">
            <v>0</v>
          </cell>
          <cell r="AA32">
            <v>0</v>
          </cell>
          <cell r="AB32">
            <v>0.3</v>
          </cell>
          <cell r="AC32">
            <v>0.2</v>
          </cell>
          <cell r="AD32">
            <v>0.8</v>
          </cell>
          <cell r="AE32">
            <v>0</v>
          </cell>
          <cell r="AF32">
            <v>100</v>
          </cell>
          <cell r="AG32" t="str">
            <v>A030</v>
          </cell>
        </row>
        <row r="33">
          <cell r="A33" t="str">
            <v>A031</v>
          </cell>
          <cell r="B33" t="str">
            <v>Harina de centeno, para panificación cruda</v>
          </cell>
          <cell r="D33">
            <v>10.7</v>
          </cell>
          <cell r="E33">
            <v>390</v>
          </cell>
          <cell r="F33">
            <v>1646</v>
          </cell>
          <cell r="G33">
            <v>15.9</v>
          </cell>
          <cell r="H33">
            <v>2.9</v>
          </cell>
          <cell r="I33">
            <v>68.3</v>
          </cell>
          <cell r="J33">
            <v>54.9</v>
          </cell>
          <cell r="K33">
            <v>13.4</v>
          </cell>
          <cell r="L33">
            <v>2.2000000000000002</v>
          </cell>
          <cell r="M33">
            <v>37</v>
          </cell>
          <cell r="N33">
            <v>5</v>
          </cell>
          <cell r="O33">
            <v>2</v>
          </cell>
          <cell r="P33">
            <v>499</v>
          </cell>
          <cell r="R33">
            <v>5</v>
          </cell>
          <cell r="S33">
            <v>160</v>
          </cell>
          <cell r="T33">
            <v>717</v>
          </cell>
          <cell r="U33">
            <v>0.32</v>
          </cell>
          <cell r="V33">
            <v>0.25</v>
          </cell>
          <cell r="W33">
            <v>4.3</v>
          </cell>
          <cell r="X33">
            <v>33</v>
          </cell>
          <cell r="Y33">
            <v>0</v>
          </cell>
          <cell r="Z33">
            <v>0</v>
          </cell>
          <cell r="AA33">
            <v>1</v>
          </cell>
          <cell r="AB33">
            <v>0.3</v>
          </cell>
          <cell r="AC33">
            <v>0.3</v>
          </cell>
          <cell r="AD33">
            <v>1</v>
          </cell>
          <cell r="AE33">
            <v>0</v>
          </cell>
          <cell r="AF33">
            <v>100</v>
          </cell>
          <cell r="AG33" t="str">
            <v>A031</v>
          </cell>
        </row>
        <row r="34">
          <cell r="A34" t="str">
            <v>A032</v>
          </cell>
          <cell r="B34" t="str">
            <v>Harina de centeno, para reposteria, cruda</v>
          </cell>
          <cell r="D34">
            <v>11.5</v>
          </cell>
          <cell r="E34">
            <v>370</v>
          </cell>
          <cell r="F34">
            <v>1567</v>
          </cell>
          <cell r="G34">
            <v>9.1</v>
          </cell>
          <cell r="H34">
            <v>1.6</v>
          </cell>
          <cell r="I34">
            <v>76.599999999999994</v>
          </cell>
          <cell r="J34">
            <v>70.3</v>
          </cell>
          <cell r="K34">
            <v>6.3</v>
          </cell>
          <cell r="L34">
            <v>1.2</v>
          </cell>
          <cell r="M34">
            <v>25</v>
          </cell>
          <cell r="N34">
            <v>1.5</v>
          </cell>
          <cell r="O34">
            <v>2</v>
          </cell>
          <cell r="P34">
            <v>180</v>
          </cell>
          <cell r="R34">
            <v>1.7</v>
          </cell>
          <cell r="S34">
            <v>78</v>
          </cell>
          <cell r="T34">
            <v>305</v>
          </cell>
          <cell r="U34">
            <v>0.2</v>
          </cell>
          <cell r="V34">
            <v>0.1</v>
          </cell>
          <cell r="W34">
            <v>1.2</v>
          </cell>
          <cell r="X34">
            <v>21</v>
          </cell>
          <cell r="Y34">
            <v>0</v>
          </cell>
          <cell r="Z34">
            <v>0</v>
          </cell>
          <cell r="AA34">
            <v>0</v>
          </cell>
          <cell r="AB34">
            <v>0.2</v>
          </cell>
          <cell r="AC34">
            <v>0.2</v>
          </cell>
          <cell r="AD34">
            <v>0.7</v>
          </cell>
          <cell r="AE34">
            <v>0</v>
          </cell>
          <cell r="AF34">
            <v>100</v>
          </cell>
          <cell r="AG34" t="str">
            <v>A032</v>
          </cell>
        </row>
        <row r="35">
          <cell r="A35" t="str">
            <v>A033</v>
          </cell>
          <cell r="B35" t="str">
            <v>Harina de maíz amarillo, precocida</v>
          </cell>
          <cell r="D35">
            <v>10.1</v>
          </cell>
          <cell r="E35">
            <v>386</v>
          </cell>
          <cell r="F35">
            <v>1632</v>
          </cell>
          <cell r="G35">
            <v>7.7</v>
          </cell>
          <cell r="H35">
            <v>3.3</v>
          </cell>
          <cell r="I35">
            <v>77.599999999999994</v>
          </cell>
          <cell r="J35">
            <v>70.3</v>
          </cell>
          <cell r="K35">
            <v>7.3</v>
          </cell>
          <cell r="L35">
            <v>1.2</v>
          </cell>
          <cell r="M35">
            <v>6</v>
          </cell>
          <cell r="N35">
            <v>2.7</v>
          </cell>
          <cell r="O35">
            <v>22</v>
          </cell>
          <cell r="P35">
            <v>276</v>
          </cell>
          <cell r="Q35">
            <v>1</v>
          </cell>
          <cell r="R35">
            <v>1.4</v>
          </cell>
          <cell r="S35">
            <v>39</v>
          </cell>
          <cell r="T35">
            <v>242</v>
          </cell>
          <cell r="U35">
            <v>0.3</v>
          </cell>
          <cell r="V35">
            <v>0.13</v>
          </cell>
          <cell r="W35">
            <v>2.1</v>
          </cell>
          <cell r="X35">
            <v>30</v>
          </cell>
          <cell r="Y35">
            <v>0</v>
          </cell>
          <cell r="Z35">
            <v>0</v>
          </cell>
          <cell r="AA35">
            <v>13</v>
          </cell>
          <cell r="AB35">
            <v>0.4</v>
          </cell>
          <cell r="AC35">
            <v>0.8</v>
          </cell>
          <cell r="AD35">
            <v>1.4</v>
          </cell>
          <cell r="AE35">
            <v>0</v>
          </cell>
          <cell r="AF35">
            <v>100</v>
          </cell>
          <cell r="AG35" t="str">
            <v>A033</v>
          </cell>
        </row>
        <row r="36">
          <cell r="A36" t="str">
            <v>A034</v>
          </cell>
          <cell r="B36" t="str">
            <v>Harina de maíz blanco, precocida</v>
          </cell>
          <cell r="D36">
            <v>12</v>
          </cell>
          <cell r="E36">
            <v>380</v>
          </cell>
          <cell r="F36">
            <v>1608</v>
          </cell>
          <cell r="G36">
            <v>9.1</v>
          </cell>
          <cell r="H36">
            <v>3.7</v>
          </cell>
          <cell r="I36">
            <v>73.900000000000006</v>
          </cell>
          <cell r="J36">
            <v>66.400000000000006</v>
          </cell>
          <cell r="K36">
            <v>7.5</v>
          </cell>
          <cell r="L36">
            <v>1.3</v>
          </cell>
          <cell r="M36">
            <v>4</v>
          </cell>
          <cell r="N36">
            <v>2.7</v>
          </cell>
          <cell r="O36">
            <v>1</v>
          </cell>
          <cell r="P36">
            <v>248</v>
          </cell>
          <cell r="Q36">
            <v>1</v>
          </cell>
          <cell r="R36">
            <v>1.3</v>
          </cell>
          <cell r="S36">
            <v>44</v>
          </cell>
          <cell r="T36">
            <v>170</v>
          </cell>
          <cell r="U36">
            <v>0.3</v>
          </cell>
          <cell r="V36">
            <v>0.12</v>
          </cell>
          <cell r="W36">
            <v>2.7</v>
          </cell>
          <cell r="X36">
            <v>35</v>
          </cell>
          <cell r="Y36">
            <v>0</v>
          </cell>
          <cell r="Z36">
            <v>0</v>
          </cell>
          <cell r="AA36">
            <v>0</v>
          </cell>
          <cell r="AB36">
            <v>0.4</v>
          </cell>
          <cell r="AC36">
            <v>0.8</v>
          </cell>
          <cell r="AD36">
            <v>1.3</v>
          </cell>
          <cell r="AE36">
            <v>0</v>
          </cell>
          <cell r="AF36">
            <v>100</v>
          </cell>
          <cell r="AG36" t="str">
            <v>A034</v>
          </cell>
        </row>
        <row r="37">
          <cell r="A37" t="str">
            <v>A035</v>
          </cell>
          <cell r="B37" t="str">
            <v>Harina de maíz, extra cruda</v>
          </cell>
          <cell r="D37">
            <v>10.6</v>
          </cell>
          <cell r="E37">
            <v>396</v>
          </cell>
          <cell r="F37">
            <v>1671</v>
          </cell>
          <cell r="G37">
            <v>8.8000000000000007</v>
          </cell>
          <cell r="H37">
            <v>4.9000000000000004</v>
          </cell>
          <cell r="I37">
            <v>74.3</v>
          </cell>
          <cell r="J37">
            <v>64.7</v>
          </cell>
          <cell r="K37">
            <v>9.6</v>
          </cell>
          <cell r="L37">
            <v>1.4</v>
          </cell>
          <cell r="M37">
            <v>11</v>
          </cell>
          <cell r="N37">
            <v>2.4</v>
          </cell>
          <cell r="O37">
            <v>5</v>
          </cell>
          <cell r="P37">
            <v>272</v>
          </cell>
          <cell r="R37">
            <v>1.7</v>
          </cell>
          <cell r="S37">
            <v>93</v>
          </cell>
          <cell r="T37">
            <v>315</v>
          </cell>
          <cell r="U37">
            <v>0.35</v>
          </cell>
          <cell r="V37">
            <v>0.08</v>
          </cell>
          <cell r="W37">
            <v>2</v>
          </cell>
          <cell r="X37">
            <v>25</v>
          </cell>
          <cell r="Y37">
            <v>0</v>
          </cell>
          <cell r="Z37">
            <v>0</v>
          </cell>
          <cell r="AA37">
            <v>0</v>
          </cell>
          <cell r="AB37">
            <v>0.5</v>
          </cell>
          <cell r="AC37">
            <v>1</v>
          </cell>
          <cell r="AD37">
            <v>1.8</v>
          </cell>
          <cell r="AE37">
            <v>0</v>
          </cell>
          <cell r="AF37">
            <v>100</v>
          </cell>
          <cell r="AG37" t="str">
            <v>A035</v>
          </cell>
        </row>
        <row r="38">
          <cell r="A38" t="str">
            <v>A036</v>
          </cell>
          <cell r="B38" t="str">
            <v>Harina de maíz, extra tostada</v>
          </cell>
          <cell r="D38">
            <v>7.5</v>
          </cell>
          <cell r="E38">
            <v>385</v>
          </cell>
          <cell r="F38">
            <v>1630</v>
          </cell>
          <cell r="G38">
            <v>9.9</v>
          </cell>
          <cell r="H38">
            <v>3.4</v>
          </cell>
          <cell r="I38">
            <v>77.900000000000006</v>
          </cell>
          <cell r="J38">
            <v>76.5</v>
          </cell>
          <cell r="K38">
            <v>1.4</v>
          </cell>
          <cell r="L38">
            <v>1.3</v>
          </cell>
          <cell r="M38">
            <v>9</v>
          </cell>
          <cell r="N38">
            <v>4.0999999999999996</v>
          </cell>
          <cell r="O38">
            <v>420</v>
          </cell>
          <cell r="P38">
            <v>194</v>
          </cell>
          <cell r="R38">
            <v>3.2</v>
          </cell>
          <cell r="S38">
            <v>28</v>
          </cell>
          <cell r="T38">
            <v>340</v>
          </cell>
          <cell r="U38">
            <v>0.2</v>
          </cell>
          <cell r="V38">
            <v>0.17</v>
          </cell>
          <cell r="W38">
            <v>2</v>
          </cell>
          <cell r="Y38">
            <v>0</v>
          </cell>
          <cell r="Z38">
            <v>0</v>
          </cell>
          <cell r="AA38">
            <v>0</v>
          </cell>
          <cell r="AF38">
            <v>100</v>
          </cell>
          <cell r="AG38" t="str">
            <v>A036</v>
          </cell>
        </row>
        <row r="39">
          <cell r="A39" t="str">
            <v>A037</v>
          </cell>
          <cell r="B39" t="str">
            <v>Harina de quinua, cruda</v>
          </cell>
          <cell r="D39">
            <v>13.7</v>
          </cell>
          <cell r="E39">
            <v>360</v>
          </cell>
          <cell r="F39">
            <v>1525</v>
          </cell>
          <cell r="G39">
            <v>11</v>
          </cell>
          <cell r="H39">
            <v>4.0999999999999996</v>
          </cell>
          <cell r="I39">
            <v>69</v>
          </cell>
          <cell r="J39">
            <v>67.5</v>
          </cell>
          <cell r="K39">
            <v>1.5</v>
          </cell>
          <cell r="L39">
            <v>2.2000000000000002</v>
          </cell>
          <cell r="M39">
            <v>44</v>
          </cell>
          <cell r="N39">
            <v>4.9000000000000004</v>
          </cell>
          <cell r="O39">
            <v>12</v>
          </cell>
          <cell r="P39">
            <v>97</v>
          </cell>
          <cell r="R39">
            <v>2.7</v>
          </cell>
          <cell r="S39">
            <v>146</v>
          </cell>
          <cell r="T39">
            <v>465</v>
          </cell>
          <cell r="Y39">
            <v>0</v>
          </cell>
          <cell r="AF39">
            <v>100</v>
          </cell>
          <cell r="AG39" t="str">
            <v>A037</v>
          </cell>
        </row>
        <row r="40">
          <cell r="A40" t="str">
            <v>A038</v>
          </cell>
          <cell r="B40" t="str">
            <v>Harina de trigo, fortificada, para panificación, cruda</v>
          </cell>
          <cell r="D40">
            <v>12.2</v>
          </cell>
          <cell r="E40">
            <v>363</v>
          </cell>
          <cell r="F40">
            <v>1541</v>
          </cell>
          <cell r="G40">
            <v>13.2</v>
          </cell>
          <cell r="H40">
            <v>1.9</v>
          </cell>
          <cell r="I40">
            <v>72.099999999999994</v>
          </cell>
          <cell r="J40">
            <v>69.7</v>
          </cell>
          <cell r="K40">
            <v>2.4</v>
          </cell>
          <cell r="L40">
            <v>0.6</v>
          </cell>
          <cell r="M40">
            <v>18</v>
          </cell>
          <cell r="N40">
            <v>5.0999999999999996</v>
          </cell>
          <cell r="O40">
            <v>2</v>
          </cell>
          <cell r="P40">
            <v>146</v>
          </cell>
          <cell r="R40">
            <v>1.6</v>
          </cell>
          <cell r="S40">
            <v>34</v>
          </cell>
          <cell r="T40">
            <v>120</v>
          </cell>
          <cell r="U40">
            <v>0.77</v>
          </cell>
          <cell r="V40">
            <v>0.46</v>
          </cell>
          <cell r="W40">
            <v>6</v>
          </cell>
          <cell r="X40">
            <v>214</v>
          </cell>
          <cell r="Y40">
            <v>0</v>
          </cell>
          <cell r="Z40">
            <v>0</v>
          </cell>
          <cell r="AA40">
            <v>0</v>
          </cell>
          <cell r="AB40">
            <v>0.3</v>
          </cell>
          <cell r="AC40">
            <v>0.2</v>
          </cell>
          <cell r="AD40">
            <v>0.7</v>
          </cell>
          <cell r="AE40">
            <v>0</v>
          </cell>
          <cell r="AF40">
            <v>100</v>
          </cell>
          <cell r="AG40" t="str">
            <v>A038</v>
          </cell>
        </row>
        <row r="41">
          <cell r="A41" t="str">
            <v>A039</v>
          </cell>
          <cell r="B41" t="str">
            <v>Harina de trigo, fortificada, para reposteria, cruda</v>
          </cell>
          <cell r="D41">
            <v>12.8</v>
          </cell>
          <cell r="E41">
            <v>358</v>
          </cell>
          <cell r="F41">
            <v>1517</v>
          </cell>
          <cell r="G41">
            <v>9.5</v>
          </cell>
          <cell r="H41">
            <v>1.4</v>
          </cell>
          <cell r="I41">
            <v>75.599999999999994</v>
          </cell>
          <cell r="J41">
            <v>73.3</v>
          </cell>
          <cell r="K41">
            <v>2.2999999999999998</v>
          </cell>
          <cell r="L41">
            <v>0.7</v>
          </cell>
          <cell r="M41">
            <v>30</v>
          </cell>
          <cell r="N41">
            <v>5.2</v>
          </cell>
          <cell r="O41">
            <v>2</v>
          </cell>
          <cell r="P41">
            <v>140</v>
          </cell>
          <cell r="Q41">
            <v>1</v>
          </cell>
          <cell r="R41">
            <v>0.8</v>
          </cell>
          <cell r="S41">
            <v>24</v>
          </cell>
          <cell r="T41">
            <v>140</v>
          </cell>
          <cell r="U41">
            <v>0.56999999999999995</v>
          </cell>
          <cell r="V41">
            <v>0.05</v>
          </cell>
          <cell r="W41">
            <v>6.3</v>
          </cell>
          <cell r="X41">
            <v>210</v>
          </cell>
          <cell r="Y41">
            <v>0</v>
          </cell>
          <cell r="Z41">
            <v>0</v>
          </cell>
          <cell r="AA41">
            <v>0</v>
          </cell>
          <cell r="AB41">
            <v>0.3</v>
          </cell>
          <cell r="AC41">
            <v>0.2</v>
          </cell>
          <cell r="AD41">
            <v>0.6</v>
          </cell>
          <cell r="AE41">
            <v>0</v>
          </cell>
          <cell r="AF41">
            <v>100</v>
          </cell>
          <cell r="AG41" t="str">
            <v>A039</v>
          </cell>
        </row>
        <row r="42">
          <cell r="A42" t="str">
            <v>A040</v>
          </cell>
          <cell r="B42" t="str">
            <v>Harina de trigo, fortificada, todo propósito, cruda</v>
          </cell>
          <cell r="D42">
            <v>13</v>
          </cell>
          <cell r="E42">
            <v>360</v>
          </cell>
          <cell r="F42">
            <v>1527</v>
          </cell>
          <cell r="G42">
            <v>12.5</v>
          </cell>
          <cell r="H42">
            <v>1.7</v>
          </cell>
          <cell r="I42">
            <v>72.3</v>
          </cell>
          <cell r="J42">
            <v>69.7</v>
          </cell>
          <cell r="K42">
            <v>2.6</v>
          </cell>
          <cell r="L42">
            <v>0.5</v>
          </cell>
          <cell r="M42">
            <v>15</v>
          </cell>
          <cell r="N42">
            <v>4.3</v>
          </cell>
          <cell r="O42">
            <v>2</v>
          </cell>
          <cell r="P42">
            <v>107</v>
          </cell>
          <cell r="R42">
            <v>1</v>
          </cell>
          <cell r="S42">
            <v>26</v>
          </cell>
          <cell r="T42">
            <v>103</v>
          </cell>
          <cell r="U42">
            <v>0.98</v>
          </cell>
          <cell r="V42">
            <v>0.47</v>
          </cell>
          <cell r="W42">
            <v>6.1</v>
          </cell>
          <cell r="X42">
            <v>216</v>
          </cell>
          <cell r="Y42">
            <v>0</v>
          </cell>
          <cell r="Z42">
            <v>0</v>
          </cell>
          <cell r="AA42">
            <v>0</v>
          </cell>
          <cell r="AB42">
            <v>0.3</v>
          </cell>
          <cell r="AC42">
            <v>0.1</v>
          </cell>
          <cell r="AD42">
            <v>0.7</v>
          </cell>
          <cell r="AE42">
            <v>0</v>
          </cell>
          <cell r="AF42">
            <v>100</v>
          </cell>
          <cell r="AG42" t="str">
            <v>A040</v>
          </cell>
        </row>
        <row r="43">
          <cell r="A43" t="str">
            <v>A041</v>
          </cell>
          <cell r="B43" t="str">
            <v>Harina de trigo, integral, cruda</v>
          </cell>
          <cell r="D43">
            <v>11</v>
          </cell>
          <cell r="E43">
            <v>382</v>
          </cell>
          <cell r="F43">
            <v>1616</v>
          </cell>
          <cell r="G43">
            <v>13.8</v>
          </cell>
          <cell r="H43">
            <v>2.1</v>
          </cell>
          <cell r="I43">
            <v>71.2</v>
          </cell>
          <cell r="J43">
            <v>59.8</v>
          </cell>
          <cell r="K43">
            <v>11.4</v>
          </cell>
          <cell r="L43">
            <v>1.8</v>
          </cell>
          <cell r="M43">
            <v>48</v>
          </cell>
          <cell r="N43">
            <v>4</v>
          </cell>
          <cell r="O43">
            <v>3</v>
          </cell>
          <cell r="P43">
            <v>390</v>
          </cell>
          <cell r="Q43">
            <v>0</v>
          </cell>
          <cell r="R43">
            <v>3.4</v>
          </cell>
          <cell r="S43">
            <v>124</v>
          </cell>
          <cell r="T43">
            <v>500</v>
          </cell>
          <cell r="U43">
            <v>0.45</v>
          </cell>
          <cell r="V43">
            <v>0.26</v>
          </cell>
          <cell r="W43">
            <v>5.2</v>
          </cell>
          <cell r="X43">
            <v>49</v>
          </cell>
          <cell r="Y43">
            <v>0</v>
          </cell>
          <cell r="Z43">
            <v>0</v>
          </cell>
          <cell r="AA43">
            <v>0</v>
          </cell>
          <cell r="AB43">
            <v>0.4</v>
          </cell>
          <cell r="AC43">
            <v>0.3</v>
          </cell>
          <cell r="AD43">
            <v>1.1000000000000001</v>
          </cell>
          <cell r="AE43">
            <v>0</v>
          </cell>
          <cell r="AF43">
            <v>100</v>
          </cell>
          <cell r="AG43" t="str">
            <v>A041</v>
          </cell>
        </row>
        <row r="44">
          <cell r="A44" t="str">
            <v>A042</v>
          </cell>
          <cell r="B44" t="str">
            <v>Hojaldre, regular, horneado</v>
          </cell>
          <cell r="D44">
            <v>10</v>
          </cell>
          <cell r="E44">
            <v>555</v>
          </cell>
          <cell r="F44">
            <v>2310</v>
          </cell>
          <cell r="G44">
            <v>7.4</v>
          </cell>
          <cell r="H44">
            <v>38.5</v>
          </cell>
          <cell r="I44">
            <v>44</v>
          </cell>
          <cell r="J44">
            <v>42.5</v>
          </cell>
          <cell r="K44">
            <v>1.5</v>
          </cell>
          <cell r="L44">
            <v>0.1</v>
          </cell>
          <cell r="M44">
            <v>14</v>
          </cell>
          <cell r="N44">
            <v>2.4</v>
          </cell>
          <cell r="O44">
            <v>307</v>
          </cell>
          <cell r="P44">
            <v>43</v>
          </cell>
          <cell r="R44">
            <v>0.5</v>
          </cell>
          <cell r="S44">
            <v>16</v>
          </cell>
          <cell r="T44">
            <v>62</v>
          </cell>
          <cell r="U44">
            <v>0.01</v>
          </cell>
          <cell r="V44">
            <v>0.06</v>
          </cell>
          <cell r="W44">
            <v>3.8</v>
          </cell>
          <cell r="X44">
            <v>55</v>
          </cell>
          <cell r="Y44">
            <v>0</v>
          </cell>
          <cell r="Z44">
            <v>0</v>
          </cell>
          <cell r="AA44">
            <v>17</v>
          </cell>
          <cell r="AB44">
            <v>5.5</v>
          </cell>
          <cell r="AC44">
            <v>8.8000000000000007</v>
          </cell>
          <cell r="AD44">
            <v>22.2</v>
          </cell>
          <cell r="AE44">
            <v>0</v>
          </cell>
          <cell r="AF44">
            <v>100</v>
          </cell>
          <cell r="AG44" t="str">
            <v>A042</v>
          </cell>
        </row>
        <row r="45">
          <cell r="A45" t="str">
            <v>A043</v>
          </cell>
          <cell r="B45" t="str">
            <v>Maíz amarillo, crudo</v>
          </cell>
          <cell r="C45" t="str">
            <v>Semilla</v>
          </cell>
          <cell r="D45">
            <v>10.1</v>
          </cell>
          <cell r="E45">
            <v>393</v>
          </cell>
          <cell r="F45">
            <v>1660</v>
          </cell>
          <cell r="G45">
            <v>9.4</v>
          </cell>
          <cell r="H45">
            <v>4.7</v>
          </cell>
          <cell r="I45">
            <v>74.5</v>
          </cell>
          <cell r="J45">
            <v>67.2</v>
          </cell>
          <cell r="K45">
            <v>7.3</v>
          </cell>
          <cell r="L45">
            <v>1.2</v>
          </cell>
          <cell r="M45">
            <v>7</v>
          </cell>
          <cell r="N45">
            <v>2.7</v>
          </cell>
          <cell r="O45">
            <v>35</v>
          </cell>
          <cell r="P45">
            <v>213</v>
          </cell>
          <cell r="R45">
            <v>2.2000000000000002</v>
          </cell>
          <cell r="S45">
            <v>127</v>
          </cell>
          <cell r="T45">
            <v>287</v>
          </cell>
          <cell r="U45">
            <v>0.38</v>
          </cell>
          <cell r="V45">
            <v>0.2</v>
          </cell>
          <cell r="W45">
            <v>3.6</v>
          </cell>
          <cell r="X45">
            <v>19</v>
          </cell>
          <cell r="Y45">
            <v>0</v>
          </cell>
          <cell r="Z45">
            <v>0</v>
          </cell>
          <cell r="AA45">
            <v>34</v>
          </cell>
          <cell r="AB45">
            <v>0.7</v>
          </cell>
          <cell r="AC45">
            <v>1.3</v>
          </cell>
          <cell r="AD45">
            <v>2.2000000000000002</v>
          </cell>
          <cell r="AE45">
            <v>0</v>
          </cell>
          <cell r="AF45">
            <v>100</v>
          </cell>
          <cell r="AG45" t="str">
            <v>A043</v>
          </cell>
        </row>
        <row r="46">
          <cell r="A46" t="str">
            <v>A044</v>
          </cell>
          <cell r="B46" t="str">
            <v>Maíz amarillo, trillado</v>
          </cell>
          <cell r="C46" t="str">
            <v>Semilla</v>
          </cell>
          <cell r="D46">
            <v>13.2</v>
          </cell>
          <cell r="E46">
            <v>347</v>
          </cell>
          <cell r="F46">
            <v>1472</v>
          </cell>
          <cell r="G46">
            <v>8.8000000000000007</v>
          </cell>
          <cell r="H46">
            <v>0.8</v>
          </cell>
          <cell r="I46">
            <v>76</v>
          </cell>
          <cell r="L46">
            <v>1.1000000000000001</v>
          </cell>
          <cell r="M46">
            <v>7</v>
          </cell>
          <cell r="N46">
            <v>2.1</v>
          </cell>
          <cell r="P46">
            <v>281</v>
          </cell>
          <cell r="R46">
            <v>3.2</v>
          </cell>
          <cell r="U46">
            <v>0.34</v>
          </cell>
          <cell r="V46">
            <v>0.1</v>
          </cell>
          <cell r="W46">
            <v>1.9</v>
          </cell>
          <cell r="Y46">
            <v>0</v>
          </cell>
          <cell r="Z46">
            <v>0</v>
          </cell>
          <cell r="AA46">
            <v>90</v>
          </cell>
          <cell r="AF46">
            <v>100</v>
          </cell>
          <cell r="AG46" t="str">
            <v>A044</v>
          </cell>
        </row>
        <row r="47">
          <cell r="A47" t="str">
            <v>A045</v>
          </cell>
          <cell r="B47" t="str">
            <v>Maíz blanco, crudo</v>
          </cell>
          <cell r="C47" t="str">
            <v>Semilla</v>
          </cell>
          <cell r="D47">
            <v>13.3</v>
          </cell>
          <cell r="E47">
            <v>363</v>
          </cell>
          <cell r="F47">
            <v>1539</v>
          </cell>
          <cell r="G47">
            <v>9.4</v>
          </cell>
          <cell r="H47">
            <v>3.8</v>
          </cell>
          <cell r="I47">
            <v>72.2</v>
          </cell>
          <cell r="J47">
            <v>70.8</v>
          </cell>
          <cell r="K47">
            <v>1.4</v>
          </cell>
          <cell r="L47">
            <v>1.3</v>
          </cell>
          <cell r="M47">
            <v>4</v>
          </cell>
          <cell r="N47">
            <v>2.4</v>
          </cell>
          <cell r="O47">
            <v>35</v>
          </cell>
          <cell r="P47">
            <v>228</v>
          </cell>
          <cell r="R47">
            <v>2.2000000000000002</v>
          </cell>
          <cell r="S47">
            <v>127</v>
          </cell>
          <cell r="T47">
            <v>287</v>
          </cell>
          <cell r="U47">
            <v>0.32</v>
          </cell>
          <cell r="V47">
            <v>0.09</v>
          </cell>
          <cell r="W47">
            <v>2.2999999999999998</v>
          </cell>
          <cell r="Y47">
            <v>0</v>
          </cell>
          <cell r="Z47">
            <v>1</v>
          </cell>
          <cell r="AA47">
            <v>0</v>
          </cell>
          <cell r="AB47">
            <v>0.7</v>
          </cell>
          <cell r="AC47">
            <v>1.3</v>
          </cell>
          <cell r="AD47">
            <v>2.2000000000000002</v>
          </cell>
          <cell r="AE47">
            <v>0</v>
          </cell>
          <cell r="AF47">
            <v>100</v>
          </cell>
          <cell r="AG47" t="str">
            <v>A045</v>
          </cell>
        </row>
        <row r="48">
          <cell r="A48" t="str">
            <v>A046</v>
          </cell>
          <cell r="B48" t="str">
            <v>Maíz blanco, trillado</v>
          </cell>
          <cell r="C48" t="str">
            <v>Semilla</v>
          </cell>
          <cell r="D48">
            <v>12.2</v>
          </cell>
          <cell r="E48">
            <v>357</v>
          </cell>
          <cell r="F48">
            <v>1517</v>
          </cell>
          <cell r="G48">
            <v>8.6999999999999993</v>
          </cell>
          <cell r="H48">
            <v>0.9</v>
          </cell>
          <cell r="I48">
            <v>77.900000000000006</v>
          </cell>
          <cell r="J48">
            <v>76.5</v>
          </cell>
          <cell r="K48">
            <v>1.4</v>
          </cell>
          <cell r="L48">
            <v>0.3</v>
          </cell>
          <cell r="M48">
            <v>10</v>
          </cell>
          <cell r="N48">
            <v>2</v>
          </cell>
          <cell r="O48">
            <v>6</v>
          </cell>
          <cell r="P48">
            <v>71</v>
          </cell>
          <cell r="U48">
            <v>0.2</v>
          </cell>
          <cell r="V48">
            <v>0.03</v>
          </cell>
          <cell r="W48">
            <v>1.1000000000000001</v>
          </cell>
          <cell r="Y48">
            <v>0</v>
          </cell>
          <cell r="Z48">
            <v>0</v>
          </cell>
          <cell r="AA48">
            <v>0</v>
          </cell>
          <cell r="AF48">
            <v>100</v>
          </cell>
          <cell r="AG48" t="str">
            <v>A046</v>
          </cell>
        </row>
        <row r="49">
          <cell r="A49" t="str">
            <v>A047</v>
          </cell>
          <cell r="B49" t="str">
            <v>Maíz maravilla, crudo</v>
          </cell>
          <cell r="C49" t="str">
            <v>Semilla</v>
          </cell>
          <cell r="D49">
            <v>54.5</v>
          </cell>
          <cell r="E49">
            <v>180</v>
          </cell>
          <cell r="F49">
            <v>764</v>
          </cell>
          <cell r="G49">
            <v>2.8</v>
          </cell>
          <cell r="H49">
            <v>0.4</v>
          </cell>
          <cell r="I49">
            <v>41.3</v>
          </cell>
          <cell r="L49">
            <v>1</v>
          </cell>
          <cell r="M49">
            <v>60</v>
          </cell>
          <cell r="N49">
            <v>3</v>
          </cell>
          <cell r="P49">
            <v>62</v>
          </cell>
          <cell r="U49">
            <v>0.13</v>
          </cell>
          <cell r="V49">
            <v>0.1</v>
          </cell>
          <cell r="W49">
            <v>1.6</v>
          </cell>
          <cell r="Y49">
            <v>0</v>
          </cell>
          <cell r="Z49">
            <v>3</v>
          </cell>
          <cell r="AF49">
            <v>100</v>
          </cell>
          <cell r="AG49" t="str">
            <v>A047</v>
          </cell>
        </row>
        <row r="50">
          <cell r="A50" t="str">
            <v>A048</v>
          </cell>
          <cell r="B50" t="str">
            <v>Maíz mute, cocido, sin sal</v>
          </cell>
          <cell r="C50" t="str">
            <v>Semilla</v>
          </cell>
          <cell r="D50">
            <v>75.7</v>
          </cell>
          <cell r="E50">
            <v>98</v>
          </cell>
          <cell r="F50">
            <v>418</v>
          </cell>
          <cell r="G50">
            <v>2.5</v>
          </cell>
          <cell r="H50">
            <v>0.5</v>
          </cell>
          <cell r="I50">
            <v>21</v>
          </cell>
          <cell r="L50">
            <v>0.3</v>
          </cell>
          <cell r="M50">
            <v>13</v>
          </cell>
          <cell r="N50">
            <v>0.6</v>
          </cell>
          <cell r="P50">
            <v>53</v>
          </cell>
          <cell r="U50">
            <v>0.04</v>
          </cell>
          <cell r="V50">
            <v>0.02</v>
          </cell>
          <cell r="W50">
            <v>0.2</v>
          </cell>
          <cell r="Y50">
            <v>0</v>
          </cell>
          <cell r="Z50">
            <v>0</v>
          </cell>
          <cell r="AF50">
            <v>100</v>
          </cell>
          <cell r="AG50" t="str">
            <v>A048</v>
          </cell>
        </row>
        <row r="51">
          <cell r="A51" t="str">
            <v>A049</v>
          </cell>
          <cell r="B51" t="str">
            <v>Maíz opaco 2, crudo</v>
          </cell>
          <cell r="C51" t="str">
            <v>Semilla</v>
          </cell>
          <cell r="D51">
            <v>10.7</v>
          </cell>
          <cell r="E51">
            <v>378</v>
          </cell>
          <cell r="F51">
            <v>1600</v>
          </cell>
          <cell r="G51">
            <v>10.1</v>
          </cell>
          <cell r="H51">
            <v>5.0999999999999996</v>
          </cell>
          <cell r="I51">
            <v>72.900000000000006</v>
          </cell>
          <cell r="L51">
            <v>1.2</v>
          </cell>
          <cell r="M51">
            <v>0</v>
          </cell>
          <cell r="P51">
            <v>0</v>
          </cell>
          <cell r="U51">
            <v>0.48</v>
          </cell>
          <cell r="V51">
            <v>0.13</v>
          </cell>
          <cell r="W51">
            <v>1.7</v>
          </cell>
          <cell r="Y51">
            <v>0</v>
          </cell>
          <cell r="Z51">
            <v>1</v>
          </cell>
          <cell r="AA51">
            <v>45</v>
          </cell>
          <cell r="AF51">
            <v>100</v>
          </cell>
          <cell r="AG51" t="str">
            <v>A049</v>
          </cell>
        </row>
        <row r="52">
          <cell r="A52" t="str">
            <v>A050</v>
          </cell>
          <cell r="B52" t="str">
            <v>Maíz opaco, crudo</v>
          </cell>
          <cell r="C52" t="str">
            <v>Semilla</v>
          </cell>
          <cell r="D52">
            <v>11.4</v>
          </cell>
          <cell r="E52">
            <v>366</v>
          </cell>
          <cell r="F52">
            <v>1549</v>
          </cell>
          <cell r="G52">
            <v>9.6</v>
          </cell>
          <cell r="H52">
            <v>3.8</v>
          </cell>
          <cell r="I52">
            <v>73.3</v>
          </cell>
          <cell r="L52">
            <v>1.9</v>
          </cell>
          <cell r="M52">
            <v>12</v>
          </cell>
          <cell r="N52">
            <v>10</v>
          </cell>
          <cell r="O52">
            <v>12</v>
          </cell>
          <cell r="P52">
            <v>28</v>
          </cell>
          <cell r="T52">
            <v>6</v>
          </cell>
          <cell r="Y52">
            <v>0</v>
          </cell>
          <cell r="AF52">
            <v>100</v>
          </cell>
          <cell r="AG52" t="str">
            <v>A050</v>
          </cell>
        </row>
        <row r="53">
          <cell r="A53" t="str">
            <v>A051</v>
          </cell>
          <cell r="B53" t="str">
            <v>Maíz pira o reventon, crudo</v>
          </cell>
          <cell r="C53" t="str">
            <v>Semilla</v>
          </cell>
          <cell r="D53">
            <v>12.5</v>
          </cell>
          <cell r="E53">
            <v>392</v>
          </cell>
          <cell r="F53">
            <v>1655</v>
          </cell>
          <cell r="G53">
            <v>10.9</v>
          </cell>
          <cell r="H53">
            <v>4.3</v>
          </cell>
          <cell r="I53">
            <v>71.099999999999994</v>
          </cell>
          <cell r="J53">
            <v>58.4</v>
          </cell>
          <cell r="K53">
            <v>12.7</v>
          </cell>
          <cell r="L53">
            <v>1.2</v>
          </cell>
          <cell r="M53">
            <v>5</v>
          </cell>
          <cell r="N53">
            <v>3</v>
          </cell>
          <cell r="O53">
            <v>7</v>
          </cell>
          <cell r="P53">
            <v>299</v>
          </cell>
          <cell r="R53">
            <v>2.8</v>
          </cell>
          <cell r="S53">
            <v>123</v>
          </cell>
          <cell r="T53">
            <v>274</v>
          </cell>
          <cell r="U53">
            <v>0.39</v>
          </cell>
          <cell r="V53">
            <v>0.1</v>
          </cell>
          <cell r="W53">
            <v>1.8</v>
          </cell>
          <cell r="X53">
            <v>24</v>
          </cell>
          <cell r="Y53">
            <v>0</v>
          </cell>
          <cell r="Z53">
            <v>1</v>
          </cell>
          <cell r="AA53">
            <v>0</v>
          </cell>
          <cell r="AB53">
            <v>0.6</v>
          </cell>
          <cell r="AC53">
            <v>1</v>
          </cell>
          <cell r="AD53">
            <v>2.5</v>
          </cell>
          <cell r="AF53">
            <v>100</v>
          </cell>
          <cell r="AG53" t="str">
            <v>A051</v>
          </cell>
        </row>
        <row r="54">
          <cell r="A54" t="str">
            <v>A052</v>
          </cell>
          <cell r="B54" t="str">
            <v>Maíz porva, crudo</v>
          </cell>
          <cell r="C54" t="str">
            <v>Semilla</v>
          </cell>
          <cell r="D54">
            <v>13.5</v>
          </cell>
          <cell r="E54">
            <v>366</v>
          </cell>
          <cell r="F54">
            <v>1551</v>
          </cell>
          <cell r="G54">
            <v>7.7</v>
          </cell>
          <cell r="H54">
            <v>5.2</v>
          </cell>
          <cell r="I54">
            <v>72.2</v>
          </cell>
          <cell r="L54">
            <v>1.4</v>
          </cell>
          <cell r="M54">
            <v>5</v>
          </cell>
          <cell r="N54">
            <v>2.5</v>
          </cell>
          <cell r="P54">
            <v>14</v>
          </cell>
          <cell r="U54">
            <v>0.45</v>
          </cell>
          <cell r="V54">
            <v>0.08</v>
          </cell>
          <cell r="W54">
            <v>2.2000000000000002</v>
          </cell>
          <cell r="Y54">
            <v>0</v>
          </cell>
          <cell r="Z54">
            <v>2</v>
          </cell>
          <cell r="AA54">
            <v>7</v>
          </cell>
          <cell r="AF54">
            <v>100</v>
          </cell>
          <cell r="AG54" t="str">
            <v>A052</v>
          </cell>
        </row>
        <row r="55">
          <cell r="A55" t="str">
            <v>A053</v>
          </cell>
          <cell r="B55" t="str">
            <v>Maíz tierno, crudo</v>
          </cell>
          <cell r="C55" t="str">
            <v>Semilla</v>
          </cell>
          <cell r="D55">
            <v>64.2</v>
          </cell>
          <cell r="E55">
            <v>152</v>
          </cell>
          <cell r="F55">
            <v>642</v>
          </cell>
          <cell r="G55">
            <v>3.4</v>
          </cell>
          <cell r="H55">
            <v>1.2</v>
          </cell>
          <cell r="I55">
            <v>30.5</v>
          </cell>
          <cell r="J55">
            <v>27.9</v>
          </cell>
          <cell r="K55">
            <v>2.6</v>
          </cell>
          <cell r="L55">
            <v>0.7</v>
          </cell>
          <cell r="M55">
            <v>5</v>
          </cell>
          <cell r="N55">
            <v>0.8</v>
          </cell>
          <cell r="O55">
            <v>3</v>
          </cell>
          <cell r="P55">
            <v>120</v>
          </cell>
          <cell r="Q55">
            <v>2</v>
          </cell>
          <cell r="R55">
            <v>0.4</v>
          </cell>
          <cell r="S55">
            <v>34</v>
          </cell>
          <cell r="T55">
            <v>266</v>
          </cell>
          <cell r="U55">
            <v>0.13</v>
          </cell>
          <cell r="V55">
            <v>7.0000000000000007E-2</v>
          </cell>
          <cell r="W55">
            <v>1.6</v>
          </cell>
          <cell r="X55">
            <v>42</v>
          </cell>
          <cell r="Y55">
            <v>0</v>
          </cell>
          <cell r="Z55">
            <v>10</v>
          </cell>
          <cell r="AA55">
            <v>28</v>
          </cell>
          <cell r="AB55">
            <v>0.2</v>
          </cell>
          <cell r="AC55">
            <v>0.3</v>
          </cell>
          <cell r="AD55">
            <v>0.5</v>
          </cell>
          <cell r="AE55">
            <v>0</v>
          </cell>
          <cell r="AF55">
            <v>100</v>
          </cell>
          <cell r="AG55" t="str">
            <v>A053</v>
          </cell>
        </row>
        <row r="56">
          <cell r="A56" t="str">
            <v>A054</v>
          </cell>
          <cell r="B56" t="str">
            <v>Mantecada, horneada</v>
          </cell>
          <cell r="D56">
            <v>27</v>
          </cell>
          <cell r="E56">
            <v>405</v>
          </cell>
          <cell r="F56">
            <v>1691</v>
          </cell>
          <cell r="G56">
            <v>7.9</v>
          </cell>
          <cell r="H56">
            <v>24.2</v>
          </cell>
          <cell r="I56">
            <v>38.700000000000003</v>
          </cell>
          <cell r="J56">
            <v>38.299999999999997</v>
          </cell>
          <cell r="K56">
            <v>0.4</v>
          </cell>
          <cell r="L56">
            <v>2.2000000000000002</v>
          </cell>
          <cell r="M56">
            <v>88</v>
          </cell>
          <cell r="N56">
            <v>2.9</v>
          </cell>
          <cell r="O56">
            <v>506</v>
          </cell>
          <cell r="P56">
            <v>143</v>
          </cell>
          <cell r="R56">
            <v>0.5</v>
          </cell>
          <cell r="S56">
            <v>16</v>
          </cell>
          <cell r="T56">
            <v>106</v>
          </cell>
          <cell r="U56">
            <v>0.04</v>
          </cell>
          <cell r="V56">
            <v>0.12</v>
          </cell>
          <cell r="W56">
            <v>1.4</v>
          </cell>
          <cell r="X56">
            <v>53</v>
          </cell>
          <cell r="Y56">
            <v>7.0000000000000007E-2</v>
          </cell>
          <cell r="Z56">
            <v>0</v>
          </cell>
          <cell r="AA56">
            <v>18</v>
          </cell>
          <cell r="AF56">
            <v>100</v>
          </cell>
          <cell r="AG56" t="str">
            <v>A054</v>
          </cell>
        </row>
        <row r="57">
          <cell r="A57" t="str">
            <v>A055</v>
          </cell>
          <cell r="B57" t="str">
            <v>Mezcla lista para preparar pancakes, en polvo</v>
          </cell>
          <cell r="D57">
            <v>9.6999999999999993</v>
          </cell>
          <cell r="E57">
            <v>363</v>
          </cell>
          <cell r="F57">
            <v>1536</v>
          </cell>
          <cell r="G57">
            <v>11.7</v>
          </cell>
          <cell r="H57">
            <v>1.6</v>
          </cell>
          <cell r="I57">
            <v>72.8</v>
          </cell>
          <cell r="J57">
            <v>67.400000000000006</v>
          </cell>
          <cell r="K57">
            <v>5.4</v>
          </cell>
          <cell r="L57">
            <v>4.3</v>
          </cell>
          <cell r="M57">
            <v>158</v>
          </cell>
          <cell r="N57">
            <v>3</v>
          </cell>
          <cell r="O57">
            <v>1482</v>
          </cell>
          <cell r="P57">
            <v>683</v>
          </cell>
          <cell r="R57">
            <v>0.8</v>
          </cell>
          <cell r="S57">
            <v>31</v>
          </cell>
          <cell r="T57">
            <v>191</v>
          </cell>
          <cell r="U57">
            <v>0.39</v>
          </cell>
          <cell r="V57">
            <v>0.55000000000000004</v>
          </cell>
          <cell r="W57">
            <v>3.8</v>
          </cell>
          <cell r="X57">
            <v>84</v>
          </cell>
          <cell r="Y57">
            <v>0</v>
          </cell>
          <cell r="Z57">
            <v>0</v>
          </cell>
          <cell r="AA57">
            <v>0</v>
          </cell>
          <cell r="AB57">
            <v>0.1</v>
          </cell>
          <cell r="AC57">
            <v>0.2</v>
          </cell>
          <cell r="AD57">
            <v>0.5</v>
          </cell>
          <cell r="AE57">
            <v>0</v>
          </cell>
          <cell r="AF57">
            <v>100</v>
          </cell>
          <cell r="AG57" t="str">
            <v>A055</v>
          </cell>
        </row>
        <row r="58">
          <cell r="A58" t="str">
            <v>A056</v>
          </cell>
          <cell r="B58" t="str">
            <v>Mijo, crudo</v>
          </cell>
          <cell r="C58" t="str">
            <v>Semilla</v>
          </cell>
          <cell r="D58">
            <v>11</v>
          </cell>
          <cell r="E58">
            <v>381</v>
          </cell>
          <cell r="F58">
            <v>1610</v>
          </cell>
          <cell r="G58">
            <v>11</v>
          </cell>
          <cell r="H58">
            <v>4.2</v>
          </cell>
          <cell r="I58">
            <v>70.5</v>
          </cell>
          <cell r="J58">
            <v>62.1</v>
          </cell>
          <cell r="K58">
            <v>8.5</v>
          </cell>
          <cell r="L58">
            <v>3.2</v>
          </cell>
          <cell r="M58">
            <v>8</v>
          </cell>
          <cell r="N58">
            <v>3</v>
          </cell>
          <cell r="O58">
            <v>5</v>
          </cell>
          <cell r="P58">
            <v>285</v>
          </cell>
          <cell r="Q58">
            <v>2.5</v>
          </cell>
          <cell r="R58">
            <v>1.7</v>
          </cell>
          <cell r="S58">
            <v>114</v>
          </cell>
          <cell r="T58">
            <v>195</v>
          </cell>
          <cell r="U58">
            <v>0.42</v>
          </cell>
          <cell r="V58">
            <v>0.28999999999999998</v>
          </cell>
          <cell r="W58">
            <v>4.7</v>
          </cell>
          <cell r="X58">
            <v>85</v>
          </cell>
          <cell r="Y58">
            <v>0</v>
          </cell>
          <cell r="Z58">
            <v>0</v>
          </cell>
          <cell r="AA58">
            <v>0</v>
          </cell>
          <cell r="AB58">
            <v>0.7</v>
          </cell>
          <cell r="AC58">
            <v>0.8</v>
          </cell>
          <cell r="AD58">
            <v>2.1</v>
          </cell>
          <cell r="AE58">
            <v>0</v>
          </cell>
          <cell r="AF58">
            <v>100</v>
          </cell>
          <cell r="AG58" t="str">
            <v>A056</v>
          </cell>
        </row>
        <row r="59">
          <cell r="A59" t="str">
            <v>A057</v>
          </cell>
          <cell r="B59" t="str">
            <v>Mogolla, integral, horneada</v>
          </cell>
          <cell r="D59">
            <v>23</v>
          </cell>
          <cell r="E59">
            <v>310</v>
          </cell>
          <cell r="F59">
            <v>1316</v>
          </cell>
          <cell r="G59">
            <v>7.2</v>
          </cell>
          <cell r="H59">
            <v>1.9</v>
          </cell>
          <cell r="I59">
            <v>66.099999999999994</v>
          </cell>
          <cell r="L59">
            <v>1.8</v>
          </cell>
          <cell r="M59">
            <v>40</v>
          </cell>
          <cell r="N59">
            <v>6</v>
          </cell>
          <cell r="O59">
            <v>1</v>
          </cell>
          <cell r="P59">
            <v>0</v>
          </cell>
          <cell r="Y59">
            <v>0</v>
          </cell>
          <cell r="AF59">
            <v>100</v>
          </cell>
          <cell r="AG59" t="str">
            <v>A057</v>
          </cell>
        </row>
        <row r="60">
          <cell r="A60" t="str">
            <v>A058</v>
          </cell>
          <cell r="B60" t="str">
            <v>Mojicón, horneado</v>
          </cell>
          <cell r="D60">
            <v>24.5</v>
          </cell>
          <cell r="E60">
            <v>310</v>
          </cell>
          <cell r="F60">
            <v>1316</v>
          </cell>
          <cell r="G60">
            <v>9.3000000000000007</v>
          </cell>
          <cell r="H60">
            <v>1.9</v>
          </cell>
          <cell r="I60">
            <v>63.7</v>
          </cell>
          <cell r="J60">
            <v>63.1</v>
          </cell>
          <cell r="K60">
            <v>0.6</v>
          </cell>
          <cell r="L60">
            <v>0.6</v>
          </cell>
          <cell r="M60">
            <v>25</v>
          </cell>
          <cell r="N60">
            <v>3</v>
          </cell>
          <cell r="P60">
            <v>121</v>
          </cell>
          <cell r="U60">
            <v>0.13</v>
          </cell>
          <cell r="V60">
            <v>0.08</v>
          </cell>
          <cell r="W60">
            <v>1.3</v>
          </cell>
          <cell r="Y60">
            <v>0</v>
          </cell>
          <cell r="Z60">
            <v>0</v>
          </cell>
          <cell r="AA60">
            <v>0</v>
          </cell>
          <cell r="AF60">
            <v>100</v>
          </cell>
          <cell r="AG60" t="str">
            <v>A058</v>
          </cell>
        </row>
        <row r="61">
          <cell r="A61" t="str">
            <v>A059</v>
          </cell>
          <cell r="B61" t="str">
            <v>Muffins dulces, con chips de chocolate</v>
          </cell>
          <cell r="D61">
            <v>33.299999999999997</v>
          </cell>
          <cell r="E61">
            <v>325</v>
          </cell>
          <cell r="F61">
            <v>1365</v>
          </cell>
          <cell r="G61">
            <v>7.3</v>
          </cell>
          <cell r="H61">
            <v>12.4</v>
          </cell>
          <cell r="I61">
            <v>45.1</v>
          </cell>
          <cell r="J61">
            <v>43.1</v>
          </cell>
          <cell r="K61">
            <v>2</v>
          </cell>
          <cell r="L61">
            <v>1.9</v>
          </cell>
          <cell r="M61">
            <v>161</v>
          </cell>
          <cell r="N61">
            <v>2.5</v>
          </cell>
          <cell r="O61">
            <v>254</v>
          </cell>
          <cell r="P61">
            <v>259</v>
          </cell>
          <cell r="Q61">
            <v>21</v>
          </cell>
          <cell r="R61">
            <v>0.8</v>
          </cell>
          <cell r="S61">
            <v>33</v>
          </cell>
          <cell r="T61">
            <v>177</v>
          </cell>
          <cell r="U61">
            <v>0.28000000000000003</v>
          </cell>
          <cell r="V61">
            <v>0.24</v>
          </cell>
          <cell r="W61">
            <v>2.1</v>
          </cell>
          <cell r="X61">
            <v>61</v>
          </cell>
          <cell r="Y61">
            <v>0.5</v>
          </cell>
          <cell r="Z61">
            <v>0</v>
          </cell>
          <cell r="AA61">
            <v>144</v>
          </cell>
          <cell r="AB61">
            <v>4.4000000000000004</v>
          </cell>
          <cell r="AC61">
            <v>4.8</v>
          </cell>
          <cell r="AD61">
            <v>2.4</v>
          </cell>
          <cell r="AE61">
            <v>33</v>
          </cell>
          <cell r="AF61">
            <v>100</v>
          </cell>
          <cell r="AG61" t="str">
            <v>A059</v>
          </cell>
        </row>
        <row r="62">
          <cell r="A62" t="str">
            <v>A060</v>
          </cell>
          <cell r="B62" t="str">
            <v>Pan blanco, regular, horneado</v>
          </cell>
          <cell r="D62">
            <v>37.200000000000003</v>
          </cell>
          <cell r="E62">
            <v>268</v>
          </cell>
          <cell r="F62">
            <v>1133</v>
          </cell>
          <cell r="G62">
            <v>8.9</v>
          </cell>
          <cell r="H62">
            <v>3.4</v>
          </cell>
          <cell r="I62">
            <v>48.8</v>
          </cell>
          <cell r="J62">
            <v>45.6</v>
          </cell>
          <cell r="K62">
            <v>3.2</v>
          </cell>
          <cell r="L62">
            <v>1.7</v>
          </cell>
          <cell r="M62">
            <v>54</v>
          </cell>
          <cell r="N62">
            <v>3</v>
          </cell>
          <cell r="O62">
            <v>541</v>
          </cell>
          <cell r="P62">
            <v>105</v>
          </cell>
          <cell r="Q62">
            <v>6</v>
          </cell>
          <cell r="R62">
            <v>0.9</v>
          </cell>
          <cell r="S62">
            <v>34</v>
          </cell>
          <cell r="T62">
            <v>135</v>
          </cell>
          <cell r="U62">
            <v>0.46</v>
          </cell>
          <cell r="V62">
            <v>0.28999999999999998</v>
          </cell>
          <cell r="W62">
            <v>3.6</v>
          </cell>
          <cell r="X62">
            <v>118</v>
          </cell>
          <cell r="Y62">
            <v>0.03</v>
          </cell>
          <cell r="Z62">
            <v>0</v>
          </cell>
          <cell r="AA62">
            <v>0</v>
          </cell>
          <cell r="AB62">
            <v>0.6</v>
          </cell>
          <cell r="AC62">
            <v>0.6</v>
          </cell>
          <cell r="AD62">
            <v>1.2</v>
          </cell>
          <cell r="AE62">
            <v>0</v>
          </cell>
          <cell r="AF62">
            <v>100</v>
          </cell>
          <cell r="AG62" t="str">
            <v>A060</v>
          </cell>
        </row>
        <row r="63">
          <cell r="A63" t="str">
            <v>A061</v>
          </cell>
          <cell r="B63" t="str">
            <v>Pan blanco, tipo molde, horneado</v>
          </cell>
          <cell r="D63">
            <v>31.4</v>
          </cell>
          <cell r="E63">
            <v>278</v>
          </cell>
          <cell r="F63">
            <v>1181</v>
          </cell>
          <cell r="G63">
            <v>8.9</v>
          </cell>
          <cell r="H63">
            <v>1.6</v>
          </cell>
          <cell r="I63">
            <v>56.8</v>
          </cell>
          <cell r="J63">
            <v>56.1</v>
          </cell>
          <cell r="K63">
            <v>0.7</v>
          </cell>
          <cell r="L63">
            <v>1.3</v>
          </cell>
          <cell r="M63">
            <v>25</v>
          </cell>
          <cell r="N63">
            <v>1.9</v>
          </cell>
          <cell r="O63">
            <v>1183</v>
          </cell>
          <cell r="P63">
            <v>97</v>
          </cell>
          <cell r="Q63">
            <v>4</v>
          </cell>
          <cell r="R63">
            <v>0.8</v>
          </cell>
          <cell r="S63">
            <v>30</v>
          </cell>
          <cell r="T63">
            <v>137</v>
          </cell>
          <cell r="U63">
            <v>0.09</v>
          </cell>
          <cell r="V63">
            <v>0.06</v>
          </cell>
          <cell r="W63">
            <v>0.7</v>
          </cell>
          <cell r="X63">
            <v>25</v>
          </cell>
          <cell r="Y63">
            <v>0</v>
          </cell>
          <cell r="Z63">
            <v>0</v>
          </cell>
          <cell r="AA63">
            <v>0</v>
          </cell>
          <cell r="AB63">
            <v>0.3</v>
          </cell>
          <cell r="AC63">
            <v>0.3</v>
          </cell>
          <cell r="AD63">
            <v>0.5</v>
          </cell>
          <cell r="AE63">
            <v>0</v>
          </cell>
          <cell r="AF63">
            <v>100</v>
          </cell>
          <cell r="AG63" t="str">
            <v>A061</v>
          </cell>
        </row>
        <row r="64">
          <cell r="A64" t="str">
            <v>A062</v>
          </cell>
          <cell r="B64" t="str">
            <v>Pan de centeno, horneado</v>
          </cell>
          <cell r="D64">
            <v>35.200000000000003</v>
          </cell>
          <cell r="E64">
            <v>257</v>
          </cell>
          <cell r="F64">
            <v>1092</v>
          </cell>
          <cell r="G64">
            <v>9.3000000000000007</v>
          </cell>
          <cell r="H64">
            <v>1.2</v>
          </cell>
          <cell r="I64">
            <v>52.3</v>
          </cell>
          <cell r="L64">
            <v>2</v>
          </cell>
          <cell r="M64">
            <v>50</v>
          </cell>
          <cell r="N64">
            <v>4</v>
          </cell>
          <cell r="P64">
            <v>150</v>
          </cell>
          <cell r="U64">
            <v>0.2</v>
          </cell>
          <cell r="V64">
            <v>0.08</v>
          </cell>
          <cell r="W64">
            <v>1.5</v>
          </cell>
          <cell r="Y64">
            <v>0</v>
          </cell>
          <cell r="Z64">
            <v>0</v>
          </cell>
          <cell r="AF64">
            <v>100</v>
          </cell>
          <cell r="AG64" t="str">
            <v>A062</v>
          </cell>
        </row>
        <row r="65">
          <cell r="A65" t="str">
            <v>A063</v>
          </cell>
          <cell r="B65" t="str">
            <v>Pan de dulce, regular, horneado</v>
          </cell>
          <cell r="D65">
            <v>23.1</v>
          </cell>
          <cell r="E65">
            <v>328</v>
          </cell>
          <cell r="F65">
            <v>1388</v>
          </cell>
          <cell r="G65">
            <v>8.9</v>
          </cell>
          <cell r="H65">
            <v>4.3</v>
          </cell>
          <cell r="I65">
            <v>63.1</v>
          </cell>
          <cell r="J65">
            <v>62.5</v>
          </cell>
          <cell r="K65">
            <v>0.6</v>
          </cell>
          <cell r="L65">
            <v>0.6</v>
          </cell>
          <cell r="M65">
            <v>31</v>
          </cell>
          <cell r="N65">
            <v>3</v>
          </cell>
          <cell r="O65">
            <v>203</v>
          </cell>
          <cell r="P65">
            <v>133</v>
          </cell>
          <cell r="R65">
            <v>1.4</v>
          </cell>
          <cell r="T65">
            <v>129</v>
          </cell>
          <cell r="U65">
            <v>0.08</v>
          </cell>
          <cell r="V65">
            <v>0.11</v>
          </cell>
          <cell r="W65">
            <v>1.2</v>
          </cell>
          <cell r="Y65">
            <v>0</v>
          </cell>
          <cell r="Z65">
            <v>0</v>
          </cell>
          <cell r="AA65">
            <v>0</v>
          </cell>
          <cell r="AF65">
            <v>100</v>
          </cell>
          <cell r="AG65" t="str">
            <v>A063</v>
          </cell>
        </row>
        <row r="66">
          <cell r="A66" t="str">
            <v>A064</v>
          </cell>
          <cell r="B66" t="str">
            <v>Pan de leche, horneado</v>
          </cell>
          <cell r="D66">
            <v>35.4</v>
          </cell>
          <cell r="E66">
            <v>281</v>
          </cell>
          <cell r="F66">
            <v>1187</v>
          </cell>
          <cell r="G66">
            <v>8.6</v>
          </cell>
          <cell r="H66">
            <v>4.8</v>
          </cell>
          <cell r="I66">
            <v>49.7</v>
          </cell>
          <cell r="J66">
            <v>47.6</v>
          </cell>
          <cell r="K66">
            <v>2.1</v>
          </cell>
          <cell r="L66">
            <v>1.5</v>
          </cell>
          <cell r="M66">
            <v>83</v>
          </cell>
          <cell r="N66">
            <v>3</v>
          </cell>
          <cell r="O66">
            <v>352</v>
          </cell>
          <cell r="P66">
            <v>119</v>
          </cell>
          <cell r="R66">
            <v>0.6</v>
          </cell>
          <cell r="S66">
            <v>22</v>
          </cell>
          <cell r="T66">
            <v>146</v>
          </cell>
          <cell r="U66">
            <v>0.41</v>
          </cell>
          <cell r="V66">
            <v>0.38</v>
          </cell>
          <cell r="W66">
            <v>2.8</v>
          </cell>
          <cell r="X66">
            <v>112</v>
          </cell>
          <cell r="Y66">
            <v>0.08</v>
          </cell>
          <cell r="Z66">
            <v>0</v>
          </cell>
          <cell r="AA66">
            <v>22</v>
          </cell>
          <cell r="AB66">
            <v>2</v>
          </cell>
          <cell r="AC66">
            <v>1.5</v>
          </cell>
          <cell r="AD66">
            <v>2.7</v>
          </cell>
          <cell r="AE66">
            <v>4</v>
          </cell>
          <cell r="AF66">
            <v>100</v>
          </cell>
          <cell r="AG66" t="str">
            <v>A064</v>
          </cell>
        </row>
        <row r="67">
          <cell r="A67" t="str">
            <v>A065</v>
          </cell>
          <cell r="B67" t="str">
            <v>Pan de queso, horneado</v>
          </cell>
          <cell r="D67">
            <v>32.5</v>
          </cell>
          <cell r="E67">
            <v>367</v>
          </cell>
          <cell r="F67">
            <v>1533</v>
          </cell>
          <cell r="G67">
            <v>10.4</v>
          </cell>
          <cell r="H67">
            <v>20.8</v>
          </cell>
          <cell r="I67">
            <v>33.5</v>
          </cell>
          <cell r="J67">
            <v>31.4</v>
          </cell>
          <cell r="K67">
            <v>2.1</v>
          </cell>
          <cell r="L67">
            <v>2.8</v>
          </cell>
          <cell r="M67">
            <v>90</v>
          </cell>
          <cell r="N67">
            <v>2</v>
          </cell>
          <cell r="O67">
            <v>750</v>
          </cell>
          <cell r="P67">
            <v>120</v>
          </cell>
          <cell r="R67">
            <v>1</v>
          </cell>
          <cell r="S67">
            <v>17</v>
          </cell>
          <cell r="T67">
            <v>84</v>
          </cell>
          <cell r="U67">
            <v>0.43</v>
          </cell>
          <cell r="V67">
            <v>0.03</v>
          </cell>
          <cell r="W67">
            <v>3.3</v>
          </cell>
          <cell r="X67">
            <v>107</v>
          </cell>
          <cell r="Y67">
            <v>0.24</v>
          </cell>
          <cell r="Z67">
            <v>0</v>
          </cell>
          <cell r="AA67">
            <v>32</v>
          </cell>
          <cell r="AB67">
            <v>6.2</v>
          </cell>
          <cell r="AC67">
            <v>4.3</v>
          </cell>
          <cell r="AD67">
            <v>9.1999999999999993</v>
          </cell>
          <cell r="AE67">
            <v>10</v>
          </cell>
          <cell r="AF67">
            <v>100</v>
          </cell>
          <cell r="AG67" t="str">
            <v>A065</v>
          </cell>
        </row>
        <row r="68">
          <cell r="A68" t="str">
            <v>A066</v>
          </cell>
          <cell r="B68" t="str">
            <v>Pan de sal regular, horenado</v>
          </cell>
          <cell r="D68">
            <v>22.4</v>
          </cell>
          <cell r="E68">
            <v>340</v>
          </cell>
          <cell r="F68">
            <v>1437</v>
          </cell>
          <cell r="G68">
            <v>11.1</v>
          </cell>
          <cell r="H68">
            <v>6.4</v>
          </cell>
          <cell r="I68">
            <v>59.3</v>
          </cell>
          <cell r="J68">
            <v>58.9</v>
          </cell>
          <cell r="K68">
            <v>0.4</v>
          </cell>
          <cell r="L68">
            <v>0.8</v>
          </cell>
          <cell r="M68">
            <v>35</v>
          </cell>
          <cell r="N68">
            <v>1.9</v>
          </cell>
          <cell r="P68">
            <v>99</v>
          </cell>
          <cell r="U68">
            <v>0.12</v>
          </cell>
          <cell r="V68">
            <v>0.06</v>
          </cell>
          <cell r="W68">
            <v>1.7</v>
          </cell>
          <cell r="Y68">
            <v>0</v>
          </cell>
          <cell r="Z68">
            <v>0</v>
          </cell>
          <cell r="AA68">
            <v>0</v>
          </cell>
          <cell r="AF68">
            <v>100</v>
          </cell>
          <cell r="AG68" t="str">
            <v>A066</v>
          </cell>
        </row>
        <row r="69">
          <cell r="A69" t="str">
            <v>A067</v>
          </cell>
          <cell r="B69" t="str">
            <v>Pan de yuca, horneado</v>
          </cell>
          <cell r="D69">
            <v>23.5</v>
          </cell>
          <cell r="E69">
            <v>355</v>
          </cell>
          <cell r="F69">
            <v>1494</v>
          </cell>
          <cell r="G69">
            <v>15.8</v>
          </cell>
          <cell r="H69">
            <v>12.2</v>
          </cell>
          <cell r="I69">
            <v>45.5</v>
          </cell>
          <cell r="L69">
            <v>3</v>
          </cell>
          <cell r="M69">
            <v>550</v>
          </cell>
          <cell r="N69">
            <v>1.2</v>
          </cell>
          <cell r="P69">
            <v>380</v>
          </cell>
          <cell r="S69">
            <v>34</v>
          </cell>
          <cell r="T69">
            <v>280</v>
          </cell>
          <cell r="U69">
            <v>0.05</v>
          </cell>
          <cell r="V69">
            <v>0.52</v>
          </cell>
          <cell r="W69">
            <v>1</v>
          </cell>
          <cell r="Y69">
            <v>0</v>
          </cell>
          <cell r="Z69">
            <v>0</v>
          </cell>
          <cell r="AF69">
            <v>100</v>
          </cell>
          <cell r="AG69" t="str">
            <v>A067</v>
          </cell>
        </row>
        <row r="70">
          <cell r="A70" t="str">
            <v>A068</v>
          </cell>
          <cell r="B70" t="str">
            <v>Pan francés, horneado</v>
          </cell>
          <cell r="D70">
            <v>25.3</v>
          </cell>
          <cell r="E70">
            <v>308</v>
          </cell>
          <cell r="F70">
            <v>1307</v>
          </cell>
          <cell r="G70">
            <v>10.1</v>
          </cell>
          <cell r="H70">
            <v>2.1</v>
          </cell>
          <cell r="I70">
            <v>61.1</v>
          </cell>
          <cell r="J70">
            <v>58.8</v>
          </cell>
          <cell r="K70">
            <v>2.2999999999999998</v>
          </cell>
          <cell r="L70">
            <v>1.4</v>
          </cell>
          <cell r="M70">
            <v>32</v>
          </cell>
          <cell r="N70">
            <v>1.9</v>
          </cell>
          <cell r="O70">
            <v>625</v>
          </cell>
          <cell r="P70">
            <v>126</v>
          </cell>
          <cell r="Q70">
            <v>10</v>
          </cell>
          <cell r="R70">
            <v>0.8</v>
          </cell>
          <cell r="S70">
            <v>31</v>
          </cell>
          <cell r="T70">
            <v>120</v>
          </cell>
          <cell r="U70">
            <v>0.23</v>
          </cell>
          <cell r="V70">
            <v>0.17</v>
          </cell>
          <cell r="W70">
            <v>1.6</v>
          </cell>
          <cell r="X70">
            <v>62</v>
          </cell>
          <cell r="Y70">
            <v>0</v>
          </cell>
          <cell r="Z70">
            <v>0</v>
          </cell>
          <cell r="AA70">
            <v>0</v>
          </cell>
          <cell r="AB70">
            <v>0.5</v>
          </cell>
          <cell r="AC70">
            <v>0.4</v>
          </cell>
          <cell r="AD70">
            <v>0.7</v>
          </cell>
          <cell r="AE70">
            <v>0</v>
          </cell>
          <cell r="AF70">
            <v>100</v>
          </cell>
          <cell r="AG70" t="str">
            <v>A068</v>
          </cell>
        </row>
        <row r="71">
          <cell r="A71" t="str">
            <v>A069</v>
          </cell>
          <cell r="B71" t="str">
            <v>Pan integral, regular, horneado</v>
          </cell>
          <cell r="D71">
            <v>35.299999999999997</v>
          </cell>
          <cell r="E71">
            <v>279</v>
          </cell>
          <cell r="F71">
            <v>1181</v>
          </cell>
          <cell r="G71">
            <v>9.4</v>
          </cell>
          <cell r="H71">
            <v>3.1</v>
          </cell>
          <cell r="I71">
            <v>50.4</v>
          </cell>
          <cell r="J71">
            <v>43.9</v>
          </cell>
          <cell r="K71">
            <v>6.5</v>
          </cell>
          <cell r="L71">
            <v>1.9</v>
          </cell>
          <cell r="M71">
            <v>50</v>
          </cell>
          <cell r="N71">
            <v>2.7</v>
          </cell>
          <cell r="O71">
            <v>448</v>
          </cell>
          <cell r="P71">
            <v>220</v>
          </cell>
          <cell r="Q71">
            <v>5</v>
          </cell>
          <cell r="R71">
            <v>1.5</v>
          </cell>
          <cell r="S71">
            <v>62</v>
          </cell>
          <cell r="T71">
            <v>214</v>
          </cell>
          <cell r="U71">
            <v>0.2</v>
          </cell>
          <cell r="V71">
            <v>0.1</v>
          </cell>
          <cell r="W71">
            <v>3.4</v>
          </cell>
          <cell r="X71">
            <v>36</v>
          </cell>
          <cell r="Y71">
            <v>0</v>
          </cell>
          <cell r="Z71">
            <v>0</v>
          </cell>
          <cell r="AA71">
            <v>0</v>
          </cell>
          <cell r="AB71">
            <v>0.7</v>
          </cell>
          <cell r="AC71">
            <v>0.9</v>
          </cell>
          <cell r="AD71">
            <v>1.1000000000000001</v>
          </cell>
          <cell r="AE71">
            <v>0</v>
          </cell>
          <cell r="AF71">
            <v>100</v>
          </cell>
          <cell r="AG71" t="str">
            <v>A069</v>
          </cell>
        </row>
        <row r="72">
          <cell r="A72" t="str">
            <v>A070</v>
          </cell>
          <cell r="B72" t="str">
            <v>pandebono, horneado</v>
          </cell>
          <cell r="D72">
            <v>20</v>
          </cell>
          <cell r="E72">
            <v>357</v>
          </cell>
          <cell r="F72">
            <v>1504</v>
          </cell>
          <cell r="G72">
            <v>15.8</v>
          </cell>
          <cell r="H72">
            <v>10.1</v>
          </cell>
          <cell r="I72">
            <v>50.7</v>
          </cell>
          <cell r="L72">
            <v>3.4</v>
          </cell>
          <cell r="M72">
            <v>450</v>
          </cell>
          <cell r="N72">
            <v>7.3</v>
          </cell>
          <cell r="P72">
            <v>221</v>
          </cell>
          <cell r="U72">
            <v>7.0000000000000007E-2</v>
          </cell>
          <cell r="V72">
            <v>0.45</v>
          </cell>
          <cell r="W72">
            <v>1</v>
          </cell>
          <cell r="Y72">
            <v>0</v>
          </cell>
          <cell r="Z72">
            <v>0</v>
          </cell>
          <cell r="AF72">
            <v>100</v>
          </cell>
          <cell r="AG72" t="str">
            <v>A070</v>
          </cell>
        </row>
        <row r="73">
          <cell r="A73" t="str">
            <v>A071</v>
          </cell>
          <cell r="B73" t="str">
            <v>Pasta alimenticia, con huevo, sin enriquecer, cocida, sin sal</v>
          </cell>
          <cell r="D73">
            <v>68.3</v>
          </cell>
          <cell r="E73">
            <v>132</v>
          </cell>
          <cell r="F73">
            <v>558</v>
          </cell>
          <cell r="G73">
            <v>4.5</v>
          </cell>
          <cell r="H73">
            <v>1</v>
          </cell>
          <cell r="I73">
            <v>25.5</v>
          </cell>
          <cell r="J73">
            <v>24.3</v>
          </cell>
          <cell r="K73">
            <v>1.2</v>
          </cell>
          <cell r="L73">
            <v>0.6</v>
          </cell>
          <cell r="M73">
            <v>12</v>
          </cell>
          <cell r="N73">
            <v>0.5</v>
          </cell>
          <cell r="O73">
            <v>5</v>
          </cell>
          <cell r="P73">
            <v>76</v>
          </cell>
          <cell r="Q73">
            <v>2.9</v>
          </cell>
          <cell r="R73">
            <v>0.6</v>
          </cell>
          <cell r="S73">
            <v>21</v>
          </cell>
          <cell r="T73">
            <v>32</v>
          </cell>
          <cell r="U73">
            <v>0.03</v>
          </cell>
          <cell r="V73">
            <v>0.02</v>
          </cell>
          <cell r="W73">
            <v>0.4</v>
          </cell>
          <cell r="X73">
            <v>7</v>
          </cell>
          <cell r="Y73">
            <v>0.09</v>
          </cell>
          <cell r="Z73">
            <v>0</v>
          </cell>
          <cell r="AA73">
            <v>5</v>
          </cell>
          <cell r="AB73">
            <v>0.3</v>
          </cell>
          <cell r="AC73">
            <v>0.5</v>
          </cell>
          <cell r="AD73">
            <v>0.4</v>
          </cell>
          <cell r="AE73">
            <v>29</v>
          </cell>
          <cell r="AF73">
            <v>100</v>
          </cell>
          <cell r="AG73" t="str">
            <v>A071</v>
          </cell>
        </row>
        <row r="74">
          <cell r="A74" t="str">
            <v>A072</v>
          </cell>
          <cell r="B74" t="str">
            <v>Pasta alimenticia, enriquecida, cruda</v>
          </cell>
          <cell r="D74">
            <v>9.9</v>
          </cell>
          <cell r="E74">
            <v>371</v>
          </cell>
          <cell r="F74">
            <v>1573</v>
          </cell>
          <cell r="G74">
            <v>13</v>
          </cell>
          <cell r="H74">
            <v>1.5</v>
          </cell>
          <cell r="I74">
            <v>74.7</v>
          </cell>
          <cell r="J74">
            <v>71.5</v>
          </cell>
          <cell r="K74">
            <v>3.2</v>
          </cell>
          <cell r="L74">
            <v>0.9</v>
          </cell>
          <cell r="M74">
            <v>25</v>
          </cell>
          <cell r="N74">
            <v>3.9</v>
          </cell>
          <cell r="O74">
            <v>6</v>
          </cell>
          <cell r="P74">
            <v>120</v>
          </cell>
          <cell r="R74">
            <v>1.3</v>
          </cell>
          <cell r="S74">
            <v>53</v>
          </cell>
          <cell r="T74">
            <v>223</v>
          </cell>
          <cell r="U74">
            <v>0.95</v>
          </cell>
          <cell r="V74">
            <v>0.39</v>
          </cell>
          <cell r="W74">
            <v>7.1</v>
          </cell>
          <cell r="X74">
            <v>237</v>
          </cell>
          <cell r="Y74">
            <v>0</v>
          </cell>
          <cell r="Z74">
            <v>0</v>
          </cell>
          <cell r="AA74">
            <v>0</v>
          </cell>
          <cell r="AB74">
            <v>0.3</v>
          </cell>
          <cell r="AC74">
            <v>0.2</v>
          </cell>
          <cell r="AD74">
            <v>0.6</v>
          </cell>
          <cell r="AE74">
            <v>0</v>
          </cell>
          <cell r="AF74">
            <v>100</v>
          </cell>
          <cell r="AG74" t="str">
            <v>A072</v>
          </cell>
        </row>
        <row r="75">
          <cell r="A75" t="str">
            <v>A073</v>
          </cell>
          <cell r="B75" t="str">
            <v>pasta alimenticia, sin enriquecer, cocida, sin sal</v>
          </cell>
          <cell r="D75">
            <v>65.7</v>
          </cell>
          <cell r="E75">
            <v>143</v>
          </cell>
          <cell r="F75">
            <v>606</v>
          </cell>
          <cell r="G75">
            <v>5.8</v>
          </cell>
          <cell r="H75">
            <v>0.9</v>
          </cell>
          <cell r="I75">
            <v>27</v>
          </cell>
          <cell r="J75">
            <v>25.2</v>
          </cell>
          <cell r="K75">
            <v>1.8</v>
          </cell>
          <cell r="L75">
            <v>0.6</v>
          </cell>
          <cell r="M75">
            <v>7</v>
          </cell>
          <cell r="N75">
            <v>0.5</v>
          </cell>
          <cell r="O75">
            <v>1</v>
          </cell>
          <cell r="P75">
            <v>58</v>
          </cell>
          <cell r="Q75">
            <v>0</v>
          </cell>
          <cell r="R75">
            <v>0.5</v>
          </cell>
          <cell r="S75">
            <v>18</v>
          </cell>
          <cell r="T75">
            <v>44</v>
          </cell>
          <cell r="U75">
            <v>0.02</v>
          </cell>
          <cell r="V75">
            <v>0.02</v>
          </cell>
          <cell r="W75">
            <v>0.4</v>
          </cell>
          <cell r="X75">
            <v>7</v>
          </cell>
          <cell r="Y75">
            <v>0</v>
          </cell>
          <cell r="Z75">
            <v>0</v>
          </cell>
          <cell r="AA75">
            <v>0</v>
          </cell>
          <cell r="AB75">
            <v>0.2</v>
          </cell>
          <cell r="AC75">
            <v>0.1</v>
          </cell>
          <cell r="AD75">
            <v>0.3</v>
          </cell>
          <cell r="AE75">
            <v>0</v>
          </cell>
          <cell r="AF75">
            <v>100</v>
          </cell>
          <cell r="AG75" t="str">
            <v>A073</v>
          </cell>
        </row>
        <row r="76">
          <cell r="A76" t="str">
            <v>A074</v>
          </cell>
          <cell r="B76" t="str">
            <v>pasta alimenticia, sin enriquecer, cruda</v>
          </cell>
          <cell r="D76">
            <v>9.9</v>
          </cell>
          <cell r="E76">
            <v>371</v>
          </cell>
          <cell r="F76">
            <v>1572</v>
          </cell>
          <cell r="G76">
            <v>13</v>
          </cell>
          <cell r="H76">
            <v>1.4</v>
          </cell>
          <cell r="I76">
            <v>74.8</v>
          </cell>
          <cell r="J76">
            <v>71.599999999999994</v>
          </cell>
          <cell r="K76">
            <v>3.2</v>
          </cell>
          <cell r="L76">
            <v>0.9</v>
          </cell>
          <cell r="M76">
            <v>21</v>
          </cell>
          <cell r="N76">
            <v>1</v>
          </cell>
          <cell r="O76">
            <v>5</v>
          </cell>
          <cell r="P76">
            <v>167</v>
          </cell>
          <cell r="Q76">
            <v>10</v>
          </cell>
          <cell r="R76">
            <v>1.5</v>
          </cell>
          <cell r="S76">
            <v>55</v>
          </cell>
          <cell r="T76">
            <v>236</v>
          </cell>
          <cell r="U76">
            <v>0.15</v>
          </cell>
          <cell r="V76">
            <v>0.03</v>
          </cell>
          <cell r="W76">
            <v>2.5</v>
          </cell>
          <cell r="X76">
            <v>18</v>
          </cell>
          <cell r="Y76">
            <v>0</v>
          </cell>
          <cell r="Z76">
            <v>0</v>
          </cell>
          <cell r="AA76">
            <v>0</v>
          </cell>
          <cell r="AB76">
            <v>0.2</v>
          </cell>
          <cell r="AC76">
            <v>1.5</v>
          </cell>
          <cell r="AD76">
            <v>0.6</v>
          </cell>
          <cell r="AE76">
            <v>0</v>
          </cell>
          <cell r="AF76">
            <v>100</v>
          </cell>
          <cell r="AG76" t="str">
            <v>A074</v>
          </cell>
        </row>
        <row r="77">
          <cell r="A77" t="str">
            <v>A075</v>
          </cell>
          <cell r="B77" t="str">
            <v>Ponqué blanco, cubierto de chocolate, horneado</v>
          </cell>
          <cell r="D77">
            <v>22.1</v>
          </cell>
          <cell r="E77">
            <v>398</v>
          </cell>
          <cell r="F77">
            <v>1669</v>
          </cell>
          <cell r="G77">
            <v>3</v>
          </cell>
          <cell r="H77">
            <v>17.8</v>
          </cell>
          <cell r="I77">
            <v>55.9</v>
          </cell>
          <cell r="J77">
            <v>54.4</v>
          </cell>
          <cell r="K77">
            <v>1.5</v>
          </cell>
          <cell r="L77">
            <v>1.3</v>
          </cell>
          <cell r="M77">
            <v>26</v>
          </cell>
          <cell r="N77">
            <v>1.5</v>
          </cell>
          <cell r="O77">
            <v>310</v>
          </cell>
          <cell r="P77">
            <v>138</v>
          </cell>
          <cell r="R77">
            <v>0.4</v>
          </cell>
          <cell r="S77">
            <v>20</v>
          </cell>
          <cell r="T77">
            <v>187</v>
          </cell>
          <cell r="U77">
            <v>7.0000000000000007E-2</v>
          </cell>
          <cell r="V77">
            <v>0.09</v>
          </cell>
          <cell r="W77">
            <v>0.8</v>
          </cell>
          <cell r="X77">
            <v>22</v>
          </cell>
          <cell r="Y77">
            <v>0</v>
          </cell>
          <cell r="Z77">
            <v>0</v>
          </cell>
          <cell r="AA77">
            <v>47</v>
          </cell>
          <cell r="AB77">
            <v>5.8</v>
          </cell>
          <cell r="AC77">
            <v>7.2</v>
          </cell>
          <cell r="AD77">
            <v>4.7</v>
          </cell>
          <cell r="AE77">
            <v>16</v>
          </cell>
          <cell r="AF77">
            <v>100</v>
          </cell>
          <cell r="AG77" t="str">
            <v>A075</v>
          </cell>
        </row>
        <row r="78">
          <cell r="A78" t="str">
            <v>A076</v>
          </cell>
          <cell r="B78" t="str">
            <v>ponqué blanco, cubierto de crema blanca y chocolate horneado</v>
          </cell>
          <cell r="D78">
            <v>22.1</v>
          </cell>
          <cell r="E78">
            <v>398</v>
          </cell>
          <cell r="F78">
            <v>1669</v>
          </cell>
          <cell r="G78">
            <v>3</v>
          </cell>
          <cell r="H78">
            <v>17.8</v>
          </cell>
          <cell r="I78">
            <v>55.9</v>
          </cell>
          <cell r="J78">
            <v>54.4</v>
          </cell>
          <cell r="K78">
            <v>1.5</v>
          </cell>
          <cell r="L78">
            <v>1.3</v>
          </cell>
          <cell r="M78">
            <v>30</v>
          </cell>
          <cell r="N78">
            <v>1</v>
          </cell>
          <cell r="O78">
            <v>310</v>
          </cell>
          <cell r="P78">
            <v>138</v>
          </cell>
          <cell r="R78">
            <v>0.4</v>
          </cell>
          <cell r="S78">
            <v>20</v>
          </cell>
          <cell r="T78">
            <v>187</v>
          </cell>
          <cell r="U78">
            <v>7.0000000000000007E-2</v>
          </cell>
          <cell r="V78">
            <v>0.09</v>
          </cell>
          <cell r="W78">
            <v>0.8</v>
          </cell>
          <cell r="X78">
            <v>22</v>
          </cell>
          <cell r="Y78">
            <v>0</v>
          </cell>
          <cell r="Z78">
            <v>0</v>
          </cell>
          <cell r="AA78">
            <v>47</v>
          </cell>
          <cell r="AB78">
            <v>5.8</v>
          </cell>
          <cell r="AC78">
            <v>7.2</v>
          </cell>
          <cell r="AD78">
            <v>4.7</v>
          </cell>
          <cell r="AE78">
            <v>16</v>
          </cell>
          <cell r="AF78">
            <v>100</v>
          </cell>
          <cell r="AG78" t="str">
            <v>A076</v>
          </cell>
        </row>
        <row r="79">
          <cell r="A79" t="str">
            <v>A077</v>
          </cell>
          <cell r="B79" t="str">
            <v>ponqué blanco, regular, sin cubierta, horneado</v>
          </cell>
          <cell r="D79">
            <v>22.4</v>
          </cell>
          <cell r="E79">
            <v>403</v>
          </cell>
          <cell r="F79">
            <v>1687</v>
          </cell>
          <cell r="G79">
            <v>5.3</v>
          </cell>
          <cell r="H79">
            <v>19.2</v>
          </cell>
          <cell r="I79">
            <v>51.7</v>
          </cell>
          <cell r="J79">
            <v>50.7</v>
          </cell>
          <cell r="K79">
            <v>1</v>
          </cell>
          <cell r="L79">
            <v>1.4</v>
          </cell>
          <cell r="M79">
            <v>65</v>
          </cell>
          <cell r="N79">
            <v>1.2</v>
          </cell>
          <cell r="O79">
            <v>393</v>
          </cell>
          <cell r="P79">
            <v>136</v>
          </cell>
          <cell r="Q79">
            <v>12.1</v>
          </cell>
          <cell r="R79">
            <v>0.4</v>
          </cell>
          <cell r="S79">
            <v>12</v>
          </cell>
          <cell r="T79">
            <v>100</v>
          </cell>
          <cell r="U79">
            <v>0.04</v>
          </cell>
          <cell r="V79">
            <v>0.13</v>
          </cell>
          <cell r="W79">
            <v>0.3</v>
          </cell>
          <cell r="X79">
            <v>24</v>
          </cell>
          <cell r="Y79">
            <v>0.23</v>
          </cell>
          <cell r="Z79">
            <v>0</v>
          </cell>
          <cell r="AA79">
            <v>81</v>
          </cell>
          <cell r="AB79">
            <v>5.7</v>
          </cell>
          <cell r="AC79">
            <v>9.5</v>
          </cell>
          <cell r="AD79">
            <v>2.9</v>
          </cell>
          <cell r="AE79">
            <v>77</v>
          </cell>
          <cell r="AF79">
            <v>100</v>
          </cell>
          <cell r="AG79" t="str">
            <v>A077</v>
          </cell>
        </row>
        <row r="80">
          <cell r="A80" t="str">
            <v>A078</v>
          </cell>
          <cell r="B80" t="str">
            <v>Ponqué negro, cubierto de chocolate, horneado</v>
          </cell>
          <cell r="D80">
            <v>20.5</v>
          </cell>
          <cell r="E80">
            <v>417</v>
          </cell>
          <cell r="F80">
            <v>1744</v>
          </cell>
          <cell r="G80">
            <v>3.5</v>
          </cell>
          <cell r="H80">
            <v>20.100000000000001</v>
          </cell>
          <cell r="I80">
            <v>54.4</v>
          </cell>
          <cell r="J80">
            <v>52.2</v>
          </cell>
          <cell r="K80">
            <v>2.2000000000000002</v>
          </cell>
          <cell r="L80">
            <v>1.6</v>
          </cell>
          <cell r="M80">
            <v>30</v>
          </cell>
          <cell r="N80">
            <v>3</v>
          </cell>
          <cell r="O80">
            <v>348</v>
          </cell>
          <cell r="P80">
            <v>137</v>
          </cell>
          <cell r="R80">
            <v>0.6</v>
          </cell>
          <cell r="S80">
            <v>31</v>
          </cell>
          <cell r="T80">
            <v>270</v>
          </cell>
          <cell r="U80">
            <v>0.09</v>
          </cell>
          <cell r="V80">
            <v>0.06</v>
          </cell>
          <cell r="W80">
            <v>0.8</v>
          </cell>
          <cell r="X80">
            <v>17</v>
          </cell>
          <cell r="Y80">
            <v>0</v>
          </cell>
          <cell r="Z80">
            <v>0</v>
          </cell>
          <cell r="AA80">
            <v>71</v>
          </cell>
          <cell r="AB80">
            <v>5.9</v>
          </cell>
          <cell r="AC80">
            <v>7.3</v>
          </cell>
          <cell r="AD80">
            <v>4.5999999999999996</v>
          </cell>
          <cell r="AE80">
            <v>22</v>
          </cell>
          <cell r="AF80">
            <v>100</v>
          </cell>
          <cell r="AG80" t="str">
            <v>A078</v>
          </cell>
        </row>
        <row r="81">
          <cell r="A81" t="str">
            <v>A079</v>
          </cell>
          <cell r="B81" t="str">
            <v>Quinua, cruda</v>
          </cell>
          <cell r="C81" t="str">
            <v>Semilla</v>
          </cell>
          <cell r="D81">
            <v>12</v>
          </cell>
          <cell r="E81">
            <v>376</v>
          </cell>
          <cell r="F81">
            <v>1590</v>
          </cell>
          <cell r="G81">
            <v>14.6</v>
          </cell>
          <cell r="H81">
            <v>4.4000000000000004</v>
          </cell>
          <cell r="I81">
            <v>66.400000000000006</v>
          </cell>
          <cell r="J81">
            <v>59.9</v>
          </cell>
          <cell r="K81">
            <v>6.5</v>
          </cell>
          <cell r="L81">
            <v>2.6</v>
          </cell>
          <cell r="M81">
            <v>55</v>
          </cell>
          <cell r="N81">
            <v>8.4</v>
          </cell>
          <cell r="O81">
            <v>5</v>
          </cell>
          <cell r="P81">
            <v>354</v>
          </cell>
          <cell r="R81">
            <v>3.2</v>
          </cell>
          <cell r="S81">
            <v>202</v>
          </cell>
          <cell r="T81">
            <v>652</v>
          </cell>
          <cell r="U81">
            <v>0.36</v>
          </cell>
          <cell r="V81">
            <v>0.24</v>
          </cell>
          <cell r="W81">
            <v>1.7</v>
          </cell>
          <cell r="X81">
            <v>184</v>
          </cell>
          <cell r="Y81">
            <v>0</v>
          </cell>
          <cell r="Z81">
            <v>0</v>
          </cell>
          <cell r="AA81">
            <v>0</v>
          </cell>
          <cell r="AB81">
            <v>0.6</v>
          </cell>
          <cell r="AC81">
            <v>1.5</v>
          </cell>
          <cell r="AD81">
            <v>2.8</v>
          </cell>
          <cell r="AE81">
            <v>0</v>
          </cell>
          <cell r="AF81">
            <v>100</v>
          </cell>
          <cell r="AG81" t="str">
            <v>A079</v>
          </cell>
        </row>
        <row r="82">
          <cell r="A82" t="str">
            <v>A080</v>
          </cell>
          <cell r="B82" t="str">
            <v>Roscas de harina de maíz y cuajada, horneadas</v>
          </cell>
          <cell r="D82">
            <v>20.399999999999999</v>
          </cell>
          <cell r="E82">
            <v>388</v>
          </cell>
          <cell r="F82">
            <v>1629</v>
          </cell>
          <cell r="G82">
            <v>18.600000000000001</v>
          </cell>
          <cell r="H82">
            <v>17.600000000000001</v>
          </cell>
          <cell r="I82">
            <v>38.9</v>
          </cell>
          <cell r="L82">
            <v>4.5</v>
          </cell>
          <cell r="M82">
            <v>372</v>
          </cell>
          <cell r="N82">
            <v>1.3</v>
          </cell>
          <cell r="P82">
            <v>220</v>
          </cell>
          <cell r="U82">
            <v>0.26</v>
          </cell>
          <cell r="V82">
            <v>0.03</v>
          </cell>
          <cell r="W82">
            <v>0.3</v>
          </cell>
          <cell r="Y82">
            <v>0</v>
          </cell>
          <cell r="Z82">
            <v>0</v>
          </cell>
          <cell r="AA82">
            <v>1</v>
          </cell>
          <cell r="AF82">
            <v>100</v>
          </cell>
          <cell r="AG82" t="str">
            <v>A080</v>
          </cell>
        </row>
        <row r="83">
          <cell r="A83" t="str">
            <v>A081</v>
          </cell>
          <cell r="B83" t="str">
            <v>Roscas de harina de maíz, horneadas</v>
          </cell>
          <cell r="D83">
            <v>19.3</v>
          </cell>
          <cell r="E83">
            <v>353</v>
          </cell>
          <cell r="F83">
            <v>1492</v>
          </cell>
          <cell r="G83">
            <v>12.1</v>
          </cell>
          <cell r="H83">
            <v>7.6</v>
          </cell>
          <cell r="I83">
            <v>59.1</v>
          </cell>
          <cell r="L83">
            <v>1.9</v>
          </cell>
          <cell r="M83">
            <v>33</v>
          </cell>
          <cell r="N83">
            <v>5.0999999999999996</v>
          </cell>
          <cell r="P83">
            <v>108</v>
          </cell>
          <cell r="U83">
            <v>0.12</v>
          </cell>
          <cell r="V83">
            <v>0.18</v>
          </cell>
          <cell r="W83">
            <v>1</v>
          </cell>
          <cell r="Y83">
            <v>0</v>
          </cell>
          <cell r="Z83">
            <v>0</v>
          </cell>
          <cell r="AA83">
            <v>10</v>
          </cell>
          <cell r="AF83">
            <v>100</v>
          </cell>
          <cell r="AG83" t="str">
            <v>A081</v>
          </cell>
        </row>
        <row r="84">
          <cell r="A84" t="str">
            <v>A082</v>
          </cell>
          <cell r="B84" t="str">
            <v>Roscas de harina de trigo, horneadas</v>
          </cell>
          <cell r="D84">
            <v>34.200000000000003</v>
          </cell>
          <cell r="E84">
            <v>324</v>
          </cell>
          <cell r="F84">
            <v>1359</v>
          </cell>
          <cell r="G84">
            <v>7.2</v>
          </cell>
          <cell r="H84">
            <v>13.2</v>
          </cell>
          <cell r="I84">
            <v>43.8</v>
          </cell>
          <cell r="J84">
            <v>43.4</v>
          </cell>
          <cell r="K84">
            <v>0.4</v>
          </cell>
          <cell r="L84">
            <v>1.6</v>
          </cell>
          <cell r="M84">
            <v>41</v>
          </cell>
          <cell r="N84">
            <v>2.6</v>
          </cell>
          <cell r="O84">
            <v>281</v>
          </cell>
          <cell r="P84">
            <v>110</v>
          </cell>
          <cell r="Q84">
            <v>15</v>
          </cell>
          <cell r="R84">
            <v>0.3</v>
          </cell>
          <cell r="S84">
            <v>11</v>
          </cell>
          <cell r="T84">
            <v>90</v>
          </cell>
          <cell r="U84">
            <v>0.2</v>
          </cell>
          <cell r="V84">
            <v>0.21</v>
          </cell>
          <cell r="W84">
            <v>1</v>
          </cell>
          <cell r="X84">
            <v>39</v>
          </cell>
          <cell r="Y84">
            <v>0.24</v>
          </cell>
          <cell r="Z84">
            <v>0</v>
          </cell>
          <cell r="AA84">
            <v>41</v>
          </cell>
          <cell r="AB84">
            <v>7.9</v>
          </cell>
          <cell r="AC84">
            <v>3.9</v>
          </cell>
          <cell r="AD84">
            <v>0.8</v>
          </cell>
          <cell r="AE84">
            <v>41</v>
          </cell>
          <cell r="AF84">
            <v>100</v>
          </cell>
          <cell r="AG84" t="str">
            <v>A082</v>
          </cell>
        </row>
        <row r="85">
          <cell r="A85" t="str">
            <v>A083</v>
          </cell>
          <cell r="B85" t="str">
            <v>Roscón, relleno de arequipe, horneado</v>
          </cell>
          <cell r="D85">
            <v>20.100000000000001</v>
          </cell>
          <cell r="E85">
            <v>349</v>
          </cell>
          <cell r="F85">
            <v>1475</v>
          </cell>
          <cell r="G85">
            <v>6.2</v>
          </cell>
          <cell r="H85">
            <v>6.6</v>
          </cell>
          <cell r="I85">
            <v>66.099999999999994</v>
          </cell>
          <cell r="L85">
            <v>0.9</v>
          </cell>
          <cell r="M85">
            <v>58</v>
          </cell>
          <cell r="N85">
            <v>3.8</v>
          </cell>
          <cell r="O85">
            <v>757</v>
          </cell>
          <cell r="P85">
            <v>0</v>
          </cell>
          <cell r="S85">
            <v>25</v>
          </cell>
          <cell r="T85">
            <v>460</v>
          </cell>
          <cell r="Y85">
            <v>0</v>
          </cell>
          <cell r="AF85">
            <v>100</v>
          </cell>
          <cell r="AG85" t="str">
            <v>A083</v>
          </cell>
        </row>
        <row r="86">
          <cell r="A86" t="str">
            <v>A084</v>
          </cell>
          <cell r="B86" t="str">
            <v>Roscón, relleno de bocadillo, horneado</v>
          </cell>
          <cell r="D86">
            <v>21</v>
          </cell>
          <cell r="E86">
            <v>345</v>
          </cell>
          <cell r="F86">
            <v>1457</v>
          </cell>
          <cell r="G86">
            <v>7.9</v>
          </cell>
          <cell r="H86">
            <v>6.8</v>
          </cell>
          <cell r="I86">
            <v>62.9</v>
          </cell>
          <cell r="L86">
            <v>1.4</v>
          </cell>
          <cell r="M86">
            <v>36</v>
          </cell>
          <cell r="N86">
            <v>4</v>
          </cell>
          <cell r="O86">
            <v>606</v>
          </cell>
          <cell r="P86">
            <v>0</v>
          </cell>
          <cell r="R86">
            <v>54.2</v>
          </cell>
          <cell r="S86">
            <v>15</v>
          </cell>
          <cell r="T86">
            <v>342</v>
          </cell>
          <cell r="Y86">
            <v>0</v>
          </cell>
          <cell r="AF86">
            <v>100</v>
          </cell>
          <cell r="AG86" t="str">
            <v>A084</v>
          </cell>
        </row>
        <row r="87">
          <cell r="A87" t="str">
            <v>A085</v>
          </cell>
          <cell r="B87" t="str">
            <v>Semolina, enriquecida, cruda</v>
          </cell>
          <cell r="D87">
            <v>12.7</v>
          </cell>
          <cell r="E87">
            <v>362</v>
          </cell>
          <cell r="F87">
            <v>1534</v>
          </cell>
          <cell r="G87">
            <v>12.7</v>
          </cell>
          <cell r="H87">
            <v>1.6</v>
          </cell>
          <cell r="I87">
            <v>72.3</v>
          </cell>
          <cell r="J87">
            <v>68.400000000000006</v>
          </cell>
          <cell r="K87">
            <v>3.9</v>
          </cell>
          <cell r="L87">
            <v>0.8</v>
          </cell>
          <cell r="M87">
            <v>20</v>
          </cell>
          <cell r="N87">
            <v>2.4</v>
          </cell>
          <cell r="O87">
            <v>1</v>
          </cell>
          <cell r="P87">
            <v>93</v>
          </cell>
          <cell r="R87">
            <v>1.1000000000000001</v>
          </cell>
          <cell r="S87">
            <v>47</v>
          </cell>
          <cell r="T87">
            <v>186</v>
          </cell>
          <cell r="U87">
            <v>0.34</v>
          </cell>
          <cell r="V87">
            <v>0.36</v>
          </cell>
          <cell r="W87">
            <v>3.2</v>
          </cell>
          <cell r="X87">
            <v>261</v>
          </cell>
          <cell r="Y87">
            <v>0</v>
          </cell>
          <cell r="Z87">
            <v>0</v>
          </cell>
          <cell r="AA87">
            <v>0</v>
          </cell>
          <cell r="AB87">
            <v>0.2</v>
          </cell>
          <cell r="AC87">
            <v>0.1</v>
          </cell>
          <cell r="AD87">
            <v>0.4</v>
          </cell>
          <cell r="AE87">
            <v>0</v>
          </cell>
          <cell r="AF87">
            <v>100</v>
          </cell>
          <cell r="AG87" t="str">
            <v>A085</v>
          </cell>
        </row>
        <row r="88">
          <cell r="A88" t="str">
            <v>A086</v>
          </cell>
          <cell r="B88" t="str">
            <v>Semolina, sin enriquecer, cruda</v>
          </cell>
          <cell r="D88">
            <v>12.9</v>
          </cell>
          <cell r="E88">
            <v>362</v>
          </cell>
          <cell r="F88">
            <v>1536</v>
          </cell>
          <cell r="G88">
            <v>12.7</v>
          </cell>
          <cell r="H88">
            <v>1.8</v>
          </cell>
          <cell r="I88">
            <v>71.900000000000006</v>
          </cell>
          <cell r="J88">
            <v>68</v>
          </cell>
          <cell r="K88">
            <v>3.9</v>
          </cell>
          <cell r="L88">
            <v>0.8</v>
          </cell>
          <cell r="M88">
            <v>18</v>
          </cell>
          <cell r="N88">
            <v>1</v>
          </cell>
          <cell r="O88">
            <v>1</v>
          </cell>
          <cell r="P88">
            <v>110</v>
          </cell>
          <cell r="R88">
            <v>1.1000000000000001</v>
          </cell>
          <cell r="S88">
            <v>47</v>
          </cell>
          <cell r="T88">
            <v>186</v>
          </cell>
          <cell r="U88">
            <v>0.28999999999999998</v>
          </cell>
          <cell r="V88">
            <v>0.08</v>
          </cell>
          <cell r="W88">
            <v>3.3</v>
          </cell>
          <cell r="X88">
            <v>72</v>
          </cell>
          <cell r="Y88">
            <v>0</v>
          </cell>
          <cell r="Z88">
            <v>0</v>
          </cell>
          <cell r="AA88">
            <v>0</v>
          </cell>
          <cell r="AB88">
            <v>0.2</v>
          </cell>
          <cell r="AC88">
            <v>0.1</v>
          </cell>
          <cell r="AD88">
            <v>0.4</v>
          </cell>
          <cell r="AE88">
            <v>0</v>
          </cell>
          <cell r="AF88">
            <v>100</v>
          </cell>
          <cell r="AG88" t="str">
            <v>A086</v>
          </cell>
        </row>
        <row r="89">
          <cell r="A89" t="str">
            <v>A087</v>
          </cell>
          <cell r="B89" t="str">
            <v>Tostadas o calados, horneados</v>
          </cell>
          <cell r="D89">
            <v>9</v>
          </cell>
          <cell r="E89">
            <v>398</v>
          </cell>
          <cell r="F89">
            <v>1682</v>
          </cell>
          <cell r="G89">
            <v>10</v>
          </cell>
          <cell r="H89">
            <v>6.8</v>
          </cell>
          <cell r="I89">
            <v>72.3</v>
          </cell>
          <cell r="J89">
            <v>68.7</v>
          </cell>
          <cell r="K89">
            <v>3.6</v>
          </cell>
          <cell r="L89">
            <v>1.8</v>
          </cell>
          <cell r="M89">
            <v>40</v>
          </cell>
          <cell r="N89">
            <v>3.6</v>
          </cell>
          <cell r="O89">
            <v>570</v>
          </cell>
          <cell r="P89">
            <v>139</v>
          </cell>
          <cell r="Q89">
            <v>7</v>
          </cell>
          <cell r="R89">
            <v>0.9</v>
          </cell>
          <cell r="S89">
            <v>26</v>
          </cell>
          <cell r="T89">
            <v>122</v>
          </cell>
          <cell r="U89">
            <v>0.4</v>
          </cell>
          <cell r="V89">
            <v>0.37</v>
          </cell>
          <cell r="W89">
            <v>1.5</v>
          </cell>
          <cell r="X89">
            <v>103</v>
          </cell>
          <cell r="Y89">
            <v>0.05</v>
          </cell>
          <cell r="Z89">
            <v>0</v>
          </cell>
          <cell r="AA89">
            <v>0</v>
          </cell>
          <cell r="AB89">
            <v>0.7</v>
          </cell>
          <cell r="AC89">
            <v>0.6</v>
          </cell>
          <cell r="AD89">
            <v>1.4</v>
          </cell>
          <cell r="AE89">
            <v>0</v>
          </cell>
          <cell r="AF89">
            <v>100</v>
          </cell>
          <cell r="AG89" t="str">
            <v>A087</v>
          </cell>
        </row>
        <row r="90">
          <cell r="A90" t="str">
            <v>A088</v>
          </cell>
          <cell r="B90" t="str">
            <v>Trigo blando, crudo</v>
          </cell>
          <cell r="C90" t="str">
            <v>Semilla</v>
          </cell>
          <cell r="D90">
            <v>13.5</v>
          </cell>
          <cell r="E90">
            <v>373</v>
          </cell>
          <cell r="F90">
            <v>1577</v>
          </cell>
          <cell r="G90">
            <v>10.1</v>
          </cell>
          <cell r="H90">
            <v>1.6</v>
          </cell>
          <cell r="I90">
            <v>73.3</v>
          </cell>
          <cell r="J90">
            <v>60.9</v>
          </cell>
          <cell r="K90">
            <v>12.5</v>
          </cell>
          <cell r="L90">
            <v>1.5</v>
          </cell>
          <cell r="M90">
            <v>35</v>
          </cell>
          <cell r="N90">
            <v>4.2</v>
          </cell>
          <cell r="O90">
            <v>2</v>
          </cell>
          <cell r="P90">
            <v>359</v>
          </cell>
          <cell r="R90">
            <v>3.1</v>
          </cell>
          <cell r="S90">
            <v>90</v>
          </cell>
          <cell r="T90">
            <v>435</v>
          </cell>
          <cell r="U90">
            <v>0.46</v>
          </cell>
          <cell r="V90">
            <v>0.13</v>
          </cell>
          <cell r="W90">
            <v>4.8</v>
          </cell>
          <cell r="X90">
            <v>41</v>
          </cell>
          <cell r="Y90">
            <v>0</v>
          </cell>
          <cell r="Z90">
            <v>0</v>
          </cell>
          <cell r="AA90">
            <v>0</v>
          </cell>
          <cell r="AB90">
            <v>0.3</v>
          </cell>
          <cell r="AC90">
            <v>0.2</v>
          </cell>
          <cell r="AD90">
            <v>0.8</v>
          </cell>
          <cell r="AE90">
            <v>0</v>
          </cell>
          <cell r="AF90">
            <v>100</v>
          </cell>
          <cell r="AG90" t="str">
            <v>A088</v>
          </cell>
        </row>
        <row r="91">
          <cell r="A91" t="str">
            <v>A089</v>
          </cell>
          <cell r="B91" t="str">
            <v>Trigo duro, crudo</v>
          </cell>
          <cell r="C91" t="str">
            <v>Semilla</v>
          </cell>
          <cell r="D91">
            <v>13</v>
          </cell>
          <cell r="E91">
            <v>375</v>
          </cell>
          <cell r="F91">
            <v>1585</v>
          </cell>
          <cell r="G91">
            <v>11.3</v>
          </cell>
          <cell r="H91">
            <v>1.8</v>
          </cell>
          <cell r="I91">
            <v>72.400000000000006</v>
          </cell>
          <cell r="J91">
            <v>60.2</v>
          </cell>
          <cell r="K91">
            <v>12.2</v>
          </cell>
          <cell r="L91">
            <v>1.5</v>
          </cell>
          <cell r="M91">
            <v>31</v>
          </cell>
          <cell r="N91">
            <v>3.9</v>
          </cell>
          <cell r="O91">
            <v>2</v>
          </cell>
          <cell r="P91">
            <v>146</v>
          </cell>
          <cell r="Q91">
            <v>0.6</v>
          </cell>
          <cell r="R91">
            <v>3.6</v>
          </cell>
          <cell r="S91">
            <v>93</v>
          </cell>
          <cell r="T91">
            <v>411</v>
          </cell>
          <cell r="U91">
            <v>0.38</v>
          </cell>
          <cell r="V91">
            <v>0.12</v>
          </cell>
          <cell r="W91">
            <v>4.5999999999999996</v>
          </cell>
          <cell r="X91">
            <v>38</v>
          </cell>
          <cell r="Y91">
            <v>0</v>
          </cell>
          <cell r="Z91">
            <v>0</v>
          </cell>
          <cell r="AA91">
            <v>0</v>
          </cell>
          <cell r="AB91">
            <v>0.3</v>
          </cell>
          <cell r="AC91">
            <v>0.2</v>
          </cell>
          <cell r="AD91">
            <v>0.9</v>
          </cell>
          <cell r="AE91">
            <v>0</v>
          </cell>
          <cell r="AF91">
            <v>100</v>
          </cell>
          <cell r="AG91" t="str">
            <v>A089</v>
          </cell>
        </row>
        <row r="92">
          <cell r="A92" t="str">
            <v>B001</v>
          </cell>
          <cell r="B92" t="str">
            <v>Aceituna, cruda</v>
          </cell>
          <cell r="C92" t="str">
            <v>Pulpa sin semilla</v>
          </cell>
          <cell r="D92">
            <v>74.8</v>
          </cell>
          <cell r="E92">
            <v>176</v>
          </cell>
          <cell r="F92">
            <v>730</v>
          </cell>
          <cell r="G92">
            <v>1.1000000000000001</v>
          </cell>
          <cell r="H92">
            <v>14.7</v>
          </cell>
          <cell r="I92">
            <v>8.3000000000000007</v>
          </cell>
          <cell r="J92">
            <v>5</v>
          </cell>
          <cell r="K92">
            <v>3.3</v>
          </cell>
          <cell r="L92">
            <v>1.1000000000000001</v>
          </cell>
          <cell r="M92">
            <v>52</v>
          </cell>
          <cell r="N92">
            <v>0.5</v>
          </cell>
          <cell r="O92">
            <v>1556</v>
          </cell>
          <cell r="P92">
            <v>7</v>
          </cell>
          <cell r="R92">
            <v>0</v>
          </cell>
          <cell r="S92">
            <v>11</v>
          </cell>
          <cell r="T92">
            <v>42</v>
          </cell>
          <cell r="U92">
            <v>0.02</v>
          </cell>
          <cell r="V92">
            <v>0.01</v>
          </cell>
          <cell r="W92">
            <v>0.2</v>
          </cell>
          <cell r="X92">
            <v>3</v>
          </cell>
          <cell r="Y92">
            <v>0</v>
          </cell>
          <cell r="Z92">
            <v>1</v>
          </cell>
          <cell r="AA92">
            <v>24</v>
          </cell>
          <cell r="AF92">
            <v>100</v>
          </cell>
          <cell r="AG92" t="str">
            <v>B001</v>
          </cell>
        </row>
        <row r="93">
          <cell r="A93" t="str">
            <v>B002</v>
          </cell>
          <cell r="B93" t="str">
            <v>Aceitunas, encurtidas</v>
          </cell>
          <cell r="C93" t="str">
            <v>Pulpa sin semilla</v>
          </cell>
          <cell r="D93">
            <v>75.8</v>
          </cell>
          <cell r="E93">
            <v>153</v>
          </cell>
          <cell r="F93">
            <v>632</v>
          </cell>
          <cell r="G93">
            <v>1.2</v>
          </cell>
          <cell r="H93">
            <v>13.6</v>
          </cell>
          <cell r="I93">
            <v>4.8</v>
          </cell>
          <cell r="J93">
            <v>1.5</v>
          </cell>
          <cell r="K93">
            <v>3.3</v>
          </cell>
          <cell r="L93">
            <v>4.5999999999999996</v>
          </cell>
          <cell r="M93">
            <v>56</v>
          </cell>
          <cell r="N93">
            <v>0.5</v>
          </cell>
          <cell r="O93">
            <v>1842</v>
          </cell>
          <cell r="P93">
            <v>5</v>
          </cell>
          <cell r="R93">
            <v>0</v>
          </cell>
          <cell r="S93">
            <v>11</v>
          </cell>
          <cell r="T93">
            <v>42</v>
          </cell>
          <cell r="U93">
            <v>0.03</v>
          </cell>
          <cell r="V93">
            <v>0.01</v>
          </cell>
          <cell r="W93">
            <v>0</v>
          </cell>
          <cell r="X93">
            <v>2</v>
          </cell>
          <cell r="Y93">
            <v>0</v>
          </cell>
          <cell r="Z93">
            <v>0</v>
          </cell>
          <cell r="AA93">
            <v>29</v>
          </cell>
          <cell r="AF93">
            <v>100</v>
          </cell>
          <cell r="AG93" t="str">
            <v>B002</v>
          </cell>
        </row>
        <row r="94">
          <cell r="A94" t="str">
            <v>B003</v>
          </cell>
          <cell r="B94" t="str">
            <v>Acelga, hojas, cruda</v>
          </cell>
          <cell r="C94" t="str">
            <v>Hojas</v>
          </cell>
          <cell r="D94">
            <v>90</v>
          </cell>
          <cell r="E94">
            <v>38</v>
          </cell>
          <cell r="F94">
            <v>161</v>
          </cell>
          <cell r="G94">
            <v>2.4</v>
          </cell>
          <cell r="H94">
            <v>0.2</v>
          </cell>
          <cell r="I94">
            <v>5.3</v>
          </cell>
          <cell r="J94">
            <v>2.5</v>
          </cell>
          <cell r="K94">
            <v>2.8</v>
          </cell>
          <cell r="L94">
            <v>2.1</v>
          </cell>
          <cell r="M94">
            <v>49</v>
          </cell>
          <cell r="N94">
            <v>1.8</v>
          </cell>
          <cell r="O94">
            <v>212</v>
          </cell>
          <cell r="P94">
            <v>52</v>
          </cell>
          <cell r="R94">
            <v>0.4</v>
          </cell>
          <cell r="S94">
            <v>81</v>
          </cell>
          <cell r="T94">
            <v>441</v>
          </cell>
          <cell r="U94">
            <v>7.0000000000000007E-2</v>
          </cell>
          <cell r="V94">
            <v>0.15</v>
          </cell>
          <cell r="W94">
            <v>0.4</v>
          </cell>
          <cell r="X94">
            <v>165</v>
          </cell>
          <cell r="Y94">
            <v>0</v>
          </cell>
          <cell r="Z94">
            <v>30</v>
          </cell>
          <cell r="AA94">
            <v>413</v>
          </cell>
          <cell r="AF94">
            <v>85</v>
          </cell>
          <cell r="AG94" t="str">
            <v>B003</v>
          </cell>
        </row>
        <row r="95">
          <cell r="A95" t="str">
            <v>B004</v>
          </cell>
          <cell r="B95" t="str">
            <v>Acelga, tallos, cruda</v>
          </cell>
          <cell r="C95" t="str">
            <v>Tallos</v>
          </cell>
          <cell r="D95">
            <v>94.5</v>
          </cell>
          <cell r="E95">
            <v>19</v>
          </cell>
          <cell r="F95">
            <v>79</v>
          </cell>
          <cell r="G95">
            <v>0.8</v>
          </cell>
          <cell r="H95">
            <v>0.1</v>
          </cell>
          <cell r="I95">
            <v>3</v>
          </cell>
          <cell r="J95">
            <v>1.6</v>
          </cell>
          <cell r="K95">
            <v>1.4</v>
          </cell>
          <cell r="L95">
            <v>1.6</v>
          </cell>
          <cell r="M95">
            <v>31</v>
          </cell>
          <cell r="N95">
            <v>0.8</v>
          </cell>
          <cell r="O95">
            <v>150</v>
          </cell>
          <cell r="P95">
            <v>14</v>
          </cell>
          <cell r="Q95">
            <v>1</v>
          </cell>
          <cell r="R95">
            <v>0.3</v>
          </cell>
          <cell r="S95">
            <v>10</v>
          </cell>
          <cell r="T95">
            <v>427</v>
          </cell>
          <cell r="U95">
            <v>0.02</v>
          </cell>
          <cell r="V95">
            <v>0.03</v>
          </cell>
          <cell r="W95">
            <v>0.1</v>
          </cell>
          <cell r="X95">
            <v>22</v>
          </cell>
          <cell r="Y95">
            <v>0</v>
          </cell>
          <cell r="Z95">
            <v>3</v>
          </cell>
          <cell r="AA95">
            <v>263</v>
          </cell>
          <cell r="AF95">
            <v>100</v>
          </cell>
          <cell r="AG95" t="str">
            <v>B004</v>
          </cell>
        </row>
        <row r="96">
          <cell r="A96" t="str">
            <v>B005</v>
          </cell>
          <cell r="B96" t="str">
            <v>Ahuyama, cocida, sin sal</v>
          </cell>
          <cell r="C96" t="str">
            <v>Pulpa sin semillas</v>
          </cell>
          <cell r="D96">
            <v>89.2</v>
          </cell>
          <cell r="E96">
            <v>48</v>
          </cell>
          <cell r="F96">
            <v>201</v>
          </cell>
          <cell r="G96">
            <v>0.7</v>
          </cell>
          <cell r="H96">
            <v>0.7</v>
          </cell>
          <cell r="I96">
            <v>8.4</v>
          </cell>
          <cell r="J96">
            <v>5.9</v>
          </cell>
          <cell r="K96">
            <v>2.5</v>
          </cell>
          <cell r="L96">
            <v>1</v>
          </cell>
          <cell r="M96">
            <v>14</v>
          </cell>
          <cell r="N96">
            <v>0.3</v>
          </cell>
          <cell r="O96">
            <v>1</v>
          </cell>
          <cell r="P96">
            <v>24</v>
          </cell>
          <cell r="R96">
            <v>0.2</v>
          </cell>
          <cell r="S96">
            <v>11</v>
          </cell>
          <cell r="T96">
            <v>218</v>
          </cell>
          <cell r="U96">
            <v>0.05</v>
          </cell>
          <cell r="V96">
            <v>0.04</v>
          </cell>
          <cell r="W96">
            <v>0.3</v>
          </cell>
          <cell r="Y96">
            <v>0</v>
          </cell>
          <cell r="Z96">
            <v>3</v>
          </cell>
          <cell r="AA96">
            <v>1093</v>
          </cell>
          <cell r="AF96">
            <v>100</v>
          </cell>
          <cell r="AG96" t="str">
            <v>B005</v>
          </cell>
        </row>
        <row r="97">
          <cell r="A97" t="str">
            <v>B006</v>
          </cell>
          <cell r="B97" t="str">
            <v>Ahuyama, cruda</v>
          </cell>
          <cell r="C97" t="str">
            <v>Pulpa sin semillas</v>
          </cell>
          <cell r="D97">
            <v>92.7</v>
          </cell>
          <cell r="E97">
            <v>30</v>
          </cell>
          <cell r="F97">
            <v>126</v>
          </cell>
          <cell r="G97">
            <v>0.8</v>
          </cell>
          <cell r="H97">
            <v>0.2</v>
          </cell>
          <cell r="I97">
            <v>5.8</v>
          </cell>
          <cell r="J97">
            <v>4.7</v>
          </cell>
          <cell r="K97">
            <v>1.1000000000000001</v>
          </cell>
          <cell r="L97">
            <v>0.6</v>
          </cell>
          <cell r="M97">
            <v>20</v>
          </cell>
          <cell r="N97">
            <v>0.8</v>
          </cell>
          <cell r="O97">
            <v>1</v>
          </cell>
          <cell r="P97">
            <v>34</v>
          </cell>
          <cell r="R97">
            <v>0.2</v>
          </cell>
          <cell r="S97">
            <v>12</v>
          </cell>
          <cell r="T97">
            <v>340</v>
          </cell>
          <cell r="U97">
            <v>0.05</v>
          </cell>
          <cell r="V97">
            <v>0.05</v>
          </cell>
          <cell r="W97">
            <v>0.6</v>
          </cell>
          <cell r="X97">
            <v>16</v>
          </cell>
          <cell r="Y97">
            <v>0</v>
          </cell>
          <cell r="Z97">
            <v>9</v>
          </cell>
          <cell r="AA97">
            <v>1775</v>
          </cell>
          <cell r="AF97">
            <v>85</v>
          </cell>
          <cell r="AG97" t="str">
            <v>B006</v>
          </cell>
        </row>
        <row r="98">
          <cell r="A98" t="str">
            <v>B007</v>
          </cell>
          <cell r="B98" t="str">
            <v>Ají dulce, crudo</v>
          </cell>
          <cell r="C98" t="str">
            <v>Pulpa sin semillas</v>
          </cell>
          <cell r="D98">
            <v>91.9</v>
          </cell>
          <cell r="E98">
            <v>42</v>
          </cell>
          <cell r="F98">
            <v>177</v>
          </cell>
          <cell r="G98">
            <v>1</v>
          </cell>
          <cell r="H98">
            <v>1.6</v>
          </cell>
          <cell r="I98">
            <v>5.0999999999999996</v>
          </cell>
          <cell r="J98">
            <v>3.3</v>
          </cell>
          <cell r="K98">
            <v>1.8</v>
          </cell>
          <cell r="L98">
            <v>0.5</v>
          </cell>
          <cell r="M98">
            <v>13</v>
          </cell>
          <cell r="N98">
            <v>1</v>
          </cell>
          <cell r="O98">
            <v>2</v>
          </cell>
          <cell r="P98">
            <v>29</v>
          </cell>
          <cell r="R98">
            <v>0.2</v>
          </cell>
          <cell r="S98">
            <v>12</v>
          </cell>
          <cell r="T98">
            <v>211</v>
          </cell>
          <cell r="U98">
            <v>7.0000000000000007E-2</v>
          </cell>
          <cell r="V98">
            <v>0.09</v>
          </cell>
          <cell r="W98">
            <v>1.6</v>
          </cell>
          <cell r="X98">
            <v>18</v>
          </cell>
          <cell r="Y98">
            <v>0</v>
          </cell>
          <cell r="Z98">
            <v>100</v>
          </cell>
          <cell r="AA98">
            <v>460</v>
          </cell>
          <cell r="AF98">
            <v>90</v>
          </cell>
          <cell r="AG98" t="str">
            <v>B007</v>
          </cell>
        </row>
        <row r="99">
          <cell r="A99" t="str">
            <v>B008</v>
          </cell>
          <cell r="B99" t="str">
            <v>Ají rojo, crudo</v>
          </cell>
          <cell r="C99" t="str">
            <v>Pulpa sin semillas</v>
          </cell>
          <cell r="D99">
            <v>80.099999999999994</v>
          </cell>
          <cell r="E99">
            <v>80</v>
          </cell>
          <cell r="F99">
            <v>338</v>
          </cell>
          <cell r="G99">
            <v>1.7</v>
          </cell>
          <cell r="H99">
            <v>0.4</v>
          </cell>
          <cell r="I99">
            <v>16.600000000000001</v>
          </cell>
          <cell r="J99">
            <v>15.1</v>
          </cell>
          <cell r="K99">
            <v>1.5</v>
          </cell>
          <cell r="L99">
            <v>1.2</v>
          </cell>
          <cell r="M99">
            <v>19</v>
          </cell>
          <cell r="N99">
            <v>1.1000000000000001</v>
          </cell>
          <cell r="O99">
            <v>8</v>
          </cell>
          <cell r="P99">
            <v>48</v>
          </cell>
          <cell r="R99">
            <v>0.3</v>
          </cell>
          <cell r="S99">
            <v>23</v>
          </cell>
          <cell r="T99">
            <v>334</v>
          </cell>
          <cell r="U99">
            <v>0.08</v>
          </cell>
          <cell r="V99">
            <v>0.12</v>
          </cell>
          <cell r="W99">
            <v>1.4</v>
          </cell>
          <cell r="X99">
            <v>23</v>
          </cell>
          <cell r="Y99">
            <v>0</v>
          </cell>
          <cell r="Z99">
            <v>234</v>
          </cell>
          <cell r="AA99">
            <v>544</v>
          </cell>
          <cell r="AF99">
            <v>90</v>
          </cell>
          <cell r="AG99" t="str">
            <v>B008</v>
          </cell>
        </row>
        <row r="100">
          <cell r="A100" t="str">
            <v>B009</v>
          </cell>
          <cell r="B100" t="str">
            <v>Ajo, crudo</v>
          </cell>
          <cell r="C100" t="str">
            <v>Pulpa</v>
          </cell>
          <cell r="D100">
            <v>64.2</v>
          </cell>
          <cell r="E100">
            <v>144</v>
          </cell>
          <cell r="F100">
            <v>611</v>
          </cell>
          <cell r="G100">
            <v>4.7</v>
          </cell>
          <cell r="H100">
            <v>0.3</v>
          </cell>
          <cell r="I100">
            <v>29.3</v>
          </cell>
          <cell r="J100">
            <v>26.5</v>
          </cell>
          <cell r="K100">
            <v>2.8</v>
          </cell>
          <cell r="L100">
            <v>1.5</v>
          </cell>
          <cell r="M100">
            <v>40</v>
          </cell>
          <cell r="N100">
            <v>1.3</v>
          </cell>
          <cell r="O100">
            <v>19</v>
          </cell>
          <cell r="P100">
            <v>135</v>
          </cell>
          <cell r="Q100">
            <v>4.7</v>
          </cell>
          <cell r="R100">
            <v>1</v>
          </cell>
          <cell r="S100">
            <v>23</v>
          </cell>
          <cell r="T100">
            <v>520</v>
          </cell>
          <cell r="U100">
            <v>0.12</v>
          </cell>
          <cell r="V100">
            <v>7.0000000000000007E-2</v>
          </cell>
          <cell r="W100">
            <v>0.7</v>
          </cell>
          <cell r="X100">
            <v>4</v>
          </cell>
          <cell r="Y100">
            <v>0</v>
          </cell>
          <cell r="Z100">
            <v>9</v>
          </cell>
          <cell r="AA100">
            <v>0</v>
          </cell>
          <cell r="AF100">
            <v>95</v>
          </cell>
          <cell r="AG100" t="str">
            <v>B009</v>
          </cell>
        </row>
        <row r="101">
          <cell r="A101" t="str">
            <v>B010</v>
          </cell>
          <cell r="B101" t="str">
            <v>Alcachofa, cruda</v>
          </cell>
          <cell r="C101" t="str">
            <v>Flor</v>
          </cell>
          <cell r="D101">
            <v>86.4</v>
          </cell>
          <cell r="E101">
            <v>61</v>
          </cell>
          <cell r="F101">
            <v>257</v>
          </cell>
          <cell r="G101">
            <v>2.6</v>
          </cell>
          <cell r="H101">
            <v>0.2</v>
          </cell>
          <cell r="I101">
            <v>9.6999999999999993</v>
          </cell>
          <cell r="J101">
            <v>4.5999999999999996</v>
          </cell>
          <cell r="K101">
            <v>5.0999999999999996</v>
          </cell>
          <cell r="L101">
            <v>1.1000000000000001</v>
          </cell>
          <cell r="M101">
            <v>47</v>
          </cell>
          <cell r="N101">
            <v>0.9</v>
          </cell>
          <cell r="O101">
            <v>94</v>
          </cell>
          <cell r="P101">
            <v>66</v>
          </cell>
          <cell r="Q101">
            <v>1</v>
          </cell>
          <cell r="R101">
            <v>0.5</v>
          </cell>
          <cell r="S101">
            <v>60</v>
          </cell>
          <cell r="T101">
            <v>368</v>
          </cell>
          <cell r="U101">
            <v>0.06</v>
          </cell>
          <cell r="V101">
            <v>0.06</v>
          </cell>
          <cell r="W101">
            <v>0.8</v>
          </cell>
          <cell r="X101">
            <v>68</v>
          </cell>
          <cell r="Y101">
            <v>0</v>
          </cell>
          <cell r="Z101">
            <v>10</v>
          </cell>
          <cell r="AA101">
            <v>6</v>
          </cell>
          <cell r="AF101">
            <v>30</v>
          </cell>
          <cell r="AG101" t="str">
            <v>B010</v>
          </cell>
        </row>
        <row r="102">
          <cell r="A102" t="str">
            <v>B011</v>
          </cell>
          <cell r="B102" t="str">
            <v>Alcaparras, encurtidas</v>
          </cell>
          <cell r="C102" t="str">
            <v>Pulpa</v>
          </cell>
          <cell r="D102">
            <v>85</v>
          </cell>
          <cell r="E102">
            <v>39</v>
          </cell>
          <cell r="F102">
            <v>161</v>
          </cell>
          <cell r="G102">
            <v>2.2999999999999998</v>
          </cell>
          <cell r="H102">
            <v>0.9</v>
          </cell>
          <cell r="I102">
            <v>3.8</v>
          </cell>
          <cell r="J102">
            <v>0.6</v>
          </cell>
          <cell r="K102">
            <v>3.2</v>
          </cell>
          <cell r="L102">
            <v>8</v>
          </cell>
          <cell r="M102">
            <v>40</v>
          </cell>
          <cell r="N102">
            <v>1.7</v>
          </cell>
          <cell r="O102">
            <v>2348</v>
          </cell>
          <cell r="P102">
            <v>8</v>
          </cell>
          <cell r="R102">
            <v>0.3</v>
          </cell>
          <cell r="S102">
            <v>33</v>
          </cell>
          <cell r="T102">
            <v>40</v>
          </cell>
          <cell r="U102">
            <v>0.02</v>
          </cell>
          <cell r="V102">
            <v>0.15</v>
          </cell>
          <cell r="W102">
            <v>0.7</v>
          </cell>
          <cell r="X102">
            <v>23</v>
          </cell>
          <cell r="Y102">
            <v>0</v>
          </cell>
          <cell r="Z102">
            <v>4</v>
          </cell>
          <cell r="AA102">
            <v>1</v>
          </cell>
          <cell r="AF102">
            <v>100</v>
          </cell>
          <cell r="AG102" t="str">
            <v>B011</v>
          </cell>
        </row>
        <row r="103">
          <cell r="A103" t="str">
            <v>B012</v>
          </cell>
          <cell r="B103" t="str">
            <v>Almidón de achira, crudo</v>
          </cell>
          <cell r="D103">
            <v>17.100000000000001</v>
          </cell>
          <cell r="E103">
            <v>331</v>
          </cell>
          <cell r="F103">
            <v>1407</v>
          </cell>
          <cell r="G103">
            <v>0.4</v>
          </cell>
          <cell r="H103">
            <v>0.1</v>
          </cell>
          <cell r="I103">
            <v>82.1</v>
          </cell>
          <cell r="J103">
            <v>82.1</v>
          </cell>
          <cell r="K103">
            <v>0</v>
          </cell>
          <cell r="L103">
            <v>0.3</v>
          </cell>
          <cell r="M103">
            <v>0</v>
          </cell>
          <cell r="P103">
            <v>0</v>
          </cell>
          <cell r="Y103">
            <v>0</v>
          </cell>
          <cell r="AF103">
            <v>100</v>
          </cell>
          <cell r="AG103" t="str">
            <v>B012</v>
          </cell>
        </row>
        <row r="104">
          <cell r="A104" t="str">
            <v>B013</v>
          </cell>
          <cell r="B104" t="str">
            <v>Almidón de yuca, crudo</v>
          </cell>
          <cell r="D104">
            <v>15.1</v>
          </cell>
          <cell r="E104">
            <v>340</v>
          </cell>
          <cell r="F104">
            <v>1445</v>
          </cell>
          <cell r="G104">
            <v>0.4</v>
          </cell>
          <cell r="H104">
            <v>0.4</v>
          </cell>
          <cell r="I104">
            <v>83.6</v>
          </cell>
          <cell r="J104">
            <v>83.3</v>
          </cell>
          <cell r="K104">
            <v>0.3</v>
          </cell>
          <cell r="L104">
            <v>0.5</v>
          </cell>
          <cell r="M104">
            <v>27</v>
          </cell>
          <cell r="N104">
            <v>0.4</v>
          </cell>
          <cell r="O104">
            <v>31</v>
          </cell>
          <cell r="P104">
            <v>16</v>
          </cell>
          <cell r="R104">
            <v>0.7</v>
          </cell>
          <cell r="S104">
            <v>46</v>
          </cell>
          <cell r="T104">
            <v>48</v>
          </cell>
          <cell r="U104">
            <v>0.01</v>
          </cell>
          <cell r="V104">
            <v>0.02</v>
          </cell>
          <cell r="W104">
            <v>0.5</v>
          </cell>
          <cell r="X104">
            <v>59</v>
          </cell>
          <cell r="Y104">
            <v>0</v>
          </cell>
          <cell r="AA104">
            <v>0</v>
          </cell>
          <cell r="AF104">
            <v>100</v>
          </cell>
          <cell r="AG104" t="str">
            <v>B013</v>
          </cell>
        </row>
        <row r="105">
          <cell r="A105" t="str">
            <v>B014</v>
          </cell>
          <cell r="B105" t="str">
            <v>Apio, crudo</v>
          </cell>
          <cell r="C105" t="str">
            <v>Tallos</v>
          </cell>
          <cell r="D105">
            <v>93.7</v>
          </cell>
          <cell r="E105">
            <v>26</v>
          </cell>
          <cell r="F105">
            <v>111</v>
          </cell>
          <cell r="G105">
            <v>0.7</v>
          </cell>
          <cell r="H105">
            <v>0.2</v>
          </cell>
          <cell r="I105">
            <v>4.5999999999999996</v>
          </cell>
          <cell r="J105">
            <v>2.7</v>
          </cell>
          <cell r="K105">
            <v>1.9</v>
          </cell>
          <cell r="L105">
            <v>0.8</v>
          </cell>
          <cell r="M105">
            <v>42</v>
          </cell>
          <cell r="N105">
            <v>0.4</v>
          </cell>
          <cell r="O105">
            <v>80</v>
          </cell>
          <cell r="P105">
            <v>33</v>
          </cell>
          <cell r="Q105">
            <v>0</v>
          </cell>
          <cell r="R105">
            <v>0.2</v>
          </cell>
          <cell r="S105">
            <v>14</v>
          </cell>
          <cell r="T105">
            <v>367</v>
          </cell>
          <cell r="U105">
            <v>0.04</v>
          </cell>
          <cell r="V105">
            <v>0.04</v>
          </cell>
          <cell r="W105">
            <v>0.3</v>
          </cell>
          <cell r="X105">
            <v>36</v>
          </cell>
          <cell r="Y105">
            <v>0</v>
          </cell>
          <cell r="Z105">
            <v>5</v>
          </cell>
          <cell r="AA105">
            <v>22</v>
          </cell>
          <cell r="AF105">
            <v>50</v>
          </cell>
          <cell r="AG105" t="str">
            <v>B014</v>
          </cell>
        </row>
        <row r="106">
          <cell r="A106" t="str">
            <v>B015</v>
          </cell>
          <cell r="B106" t="str">
            <v>Arracacha amarilla, sin cáscara, cruda</v>
          </cell>
          <cell r="C106" t="str">
            <v>Raíz</v>
          </cell>
          <cell r="D106">
            <v>71.5</v>
          </cell>
          <cell r="E106">
            <v>111</v>
          </cell>
          <cell r="F106">
            <v>472</v>
          </cell>
          <cell r="G106">
            <v>0.9</v>
          </cell>
          <cell r="H106">
            <v>0.1</v>
          </cell>
          <cell r="I106">
            <v>26.3</v>
          </cell>
          <cell r="J106">
            <v>25.7</v>
          </cell>
          <cell r="K106">
            <v>0.6</v>
          </cell>
          <cell r="L106">
            <v>1.2</v>
          </cell>
          <cell r="M106">
            <v>21</v>
          </cell>
          <cell r="N106">
            <v>0.9</v>
          </cell>
          <cell r="O106">
            <v>1</v>
          </cell>
          <cell r="P106">
            <v>52</v>
          </cell>
          <cell r="R106">
            <v>0</v>
          </cell>
          <cell r="S106">
            <v>12</v>
          </cell>
          <cell r="T106">
            <v>505</v>
          </cell>
          <cell r="U106">
            <v>0.06</v>
          </cell>
          <cell r="V106">
            <v>0.06</v>
          </cell>
          <cell r="W106">
            <v>3.8</v>
          </cell>
          <cell r="Y106">
            <v>0</v>
          </cell>
          <cell r="Z106">
            <v>20</v>
          </cell>
          <cell r="AA106">
            <v>57</v>
          </cell>
          <cell r="AF106">
            <v>80</v>
          </cell>
          <cell r="AG106" t="str">
            <v>B015</v>
          </cell>
        </row>
        <row r="107">
          <cell r="A107" t="str">
            <v>B016</v>
          </cell>
          <cell r="B107" t="str">
            <v>Arracacha blanca, sin cáscara, cruda</v>
          </cell>
          <cell r="C107" t="str">
            <v>Raíz</v>
          </cell>
          <cell r="D107">
            <v>72.7</v>
          </cell>
          <cell r="E107">
            <v>109</v>
          </cell>
          <cell r="F107">
            <v>463</v>
          </cell>
          <cell r="G107">
            <v>0.8</v>
          </cell>
          <cell r="H107">
            <v>0.1</v>
          </cell>
          <cell r="I107">
            <v>25.2</v>
          </cell>
          <cell r="J107">
            <v>23.1</v>
          </cell>
          <cell r="K107">
            <v>2.1</v>
          </cell>
          <cell r="L107">
            <v>1.2</v>
          </cell>
          <cell r="M107">
            <v>23</v>
          </cell>
          <cell r="N107">
            <v>1.1000000000000001</v>
          </cell>
          <cell r="O107">
            <v>1</v>
          </cell>
          <cell r="P107">
            <v>40</v>
          </cell>
          <cell r="R107">
            <v>0</v>
          </cell>
          <cell r="S107">
            <v>12</v>
          </cell>
          <cell r="T107">
            <v>505</v>
          </cell>
          <cell r="U107">
            <v>0.05</v>
          </cell>
          <cell r="V107">
            <v>0.06</v>
          </cell>
          <cell r="W107">
            <v>3.9</v>
          </cell>
          <cell r="Y107">
            <v>0</v>
          </cell>
          <cell r="Z107">
            <v>15</v>
          </cell>
          <cell r="AA107">
            <v>1</v>
          </cell>
          <cell r="AF107">
            <v>85</v>
          </cell>
          <cell r="AG107" t="str">
            <v>B016</v>
          </cell>
        </row>
        <row r="108">
          <cell r="A108" t="str">
            <v>B017</v>
          </cell>
          <cell r="B108" t="str">
            <v>Arracacha morada, sin cáscara, cruda</v>
          </cell>
          <cell r="C108" t="str">
            <v>Raíz</v>
          </cell>
          <cell r="D108">
            <v>71.5</v>
          </cell>
          <cell r="E108">
            <v>114</v>
          </cell>
          <cell r="F108">
            <v>483</v>
          </cell>
          <cell r="G108">
            <v>0.9</v>
          </cell>
          <cell r="H108">
            <v>0.1</v>
          </cell>
          <cell r="I108">
            <v>26.3</v>
          </cell>
          <cell r="J108">
            <v>24.2</v>
          </cell>
          <cell r="K108">
            <v>2.1</v>
          </cell>
          <cell r="L108">
            <v>1.2</v>
          </cell>
          <cell r="M108">
            <v>24</v>
          </cell>
          <cell r="N108">
            <v>1.1000000000000001</v>
          </cell>
          <cell r="O108">
            <v>0</v>
          </cell>
          <cell r="P108">
            <v>50</v>
          </cell>
          <cell r="R108">
            <v>0.2</v>
          </cell>
          <cell r="S108">
            <v>12</v>
          </cell>
          <cell r="T108">
            <v>505</v>
          </cell>
          <cell r="U108">
            <v>0.05</v>
          </cell>
          <cell r="V108">
            <v>0.04</v>
          </cell>
          <cell r="W108">
            <v>3.4</v>
          </cell>
          <cell r="Y108">
            <v>0</v>
          </cell>
          <cell r="Z108">
            <v>18</v>
          </cell>
          <cell r="AA108">
            <v>2</v>
          </cell>
          <cell r="AF108">
            <v>80</v>
          </cell>
          <cell r="AG108" t="str">
            <v>B017</v>
          </cell>
        </row>
        <row r="109">
          <cell r="A109" t="str">
            <v>B018</v>
          </cell>
          <cell r="B109" t="str">
            <v>Arveja verde, cocida, sin sal</v>
          </cell>
          <cell r="C109" t="str">
            <v>Semilla</v>
          </cell>
          <cell r="D109">
            <v>72</v>
          </cell>
          <cell r="E109">
            <v>120</v>
          </cell>
          <cell r="F109">
            <v>508</v>
          </cell>
          <cell r="G109">
            <v>6.7</v>
          </cell>
          <cell r="H109">
            <v>0.3</v>
          </cell>
          <cell r="I109">
            <v>19.7</v>
          </cell>
          <cell r="J109">
            <v>13.7</v>
          </cell>
          <cell r="K109">
            <v>6</v>
          </cell>
          <cell r="L109">
            <v>1.3</v>
          </cell>
          <cell r="M109">
            <v>19</v>
          </cell>
          <cell r="N109">
            <v>1.5</v>
          </cell>
          <cell r="O109">
            <v>3</v>
          </cell>
          <cell r="P109">
            <v>112</v>
          </cell>
          <cell r="Q109">
            <v>2</v>
          </cell>
          <cell r="R109">
            <v>1.2</v>
          </cell>
          <cell r="S109">
            <v>39</v>
          </cell>
          <cell r="T109">
            <v>251</v>
          </cell>
          <cell r="U109">
            <v>0.26</v>
          </cell>
          <cell r="V109">
            <v>0.1</v>
          </cell>
          <cell r="W109">
            <v>1.7</v>
          </cell>
          <cell r="X109">
            <v>63</v>
          </cell>
          <cell r="Y109">
            <v>0</v>
          </cell>
          <cell r="Z109">
            <v>14</v>
          </cell>
          <cell r="AA109">
            <v>41</v>
          </cell>
          <cell r="AF109">
            <v>100</v>
          </cell>
          <cell r="AG109" t="str">
            <v>B018</v>
          </cell>
        </row>
        <row r="110">
          <cell r="A110" t="str">
            <v>B019</v>
          </cell>
          <cell r="B110" t="str">
            <v>Arveja verde, cruda</v>
          </cell>
          <cell r="C110" t="str">
            <v>Semilla</v>
          </cell>
          <cell r="D110">
            <v>77.3</v>
          </cell>
          <cell r="E110">
            <v>99</v>
          </cell>
          <cell r="F110">
            <v>418</v>
          </cell>
          <cell r="G110">
            <v>5.9</v>
          </cell>
          <cell r="H110">
            <v>0.3</v>
          </cell>
          <cell r="I110">
            <v>15.5</v>
          </cell>
          <cell r="J110">
            <v>10.199999999999999</v>
          </cell>
          <cell r="K110">
            <v>5.3</v>
          </cell>
          <cell r="L110">
            <v>1</v>
          </cell>
          <cell r="M110">
            <v>36</v>
          </cell>
          <cell r="N110">
            <v>1.5</v>
          </cell>
          <cell r="O110">
            <v>5</v>
          </cell>
          <cell r="P110">
            <v>110</v>
          </cell>
          <cell r="Q110">
            <v>2</v>
          </cell>
          <cell r="R110">
            <v>1.2</v>
          </cell>
          <cell r="S110">
            <v>33</v>
          </cell>
          <cell r="T110">
            <v>244</v>
          </cell>
          <cell r="U110">
            <v>0.36</v>
          </cell>
          <cell r="V110">
            <v>0.12</v>
          </cell>
          <cell r="W110">
            <v>2.2000000000000002</v>
          </cell>
          <cell r="X110">
            <v>65</v>
          </cell>
          <cell r="Y110">
            <v>0</v>
          </cell>
          <cell r="Z110">
            <v>33</v>
          </cell>
          <cell r="AA110">
            <v>51</v>
          </cell>
          <cell r="AF110">
            <v>40</v>
          </cell>
          <cell r="AG110" t="str">
            <v>B019</v>
          </cell>
        </row>
        <row r="111">
          <cell r="A111" t="str">
            <v>B020</v>
          </cell>
          <cell r="B111" t="str">
            <v>Balú o chachafruto verde, crudo</v>
          </cell>
          <cell r="C111" t="str">
            <v>Semilla</v>
          </cell>
          <cell r="D111">
            <v>80.5</v>
          </cell>
          <cell r="E111">
            <v>74</v>
          </cell>
          <cell r="F111">
            <v>315</v>
          </cell>
          <cell r="G111">
            <v>4</v>
          </cell>
          <cell r="H111">
            <v>0.1</v>
          </cell>
          <cell r="I111">
            <v>14.3</v>
          </cell>
          <cell r="L111">
            <v>1.1000000000000001</v>
          </cell>
          <cell r="M111">
            <v>16</v>
          </cell>
          <cell r="N111">
            <v>1.2</v>
          </cell>
          <cell r="P111">
            <v>78</v>
          </cell>
          <cell r="U111">
            <v>0.09</v>
          </cell>
          <cell r="V111">
            <v>0.05</v>
          </cell>
          <cell r="W111">
            <v>0.9</v>
          </cell>
          <cell r="Y111">
            <v>0</v>
          </cell>
          <cell r="Z111">
            <v>15</v>
          </cell>
          <cell r="AF111">
            <v>100</v>
          </cell>
          <cell r="AG111" t="str">
            <v>B020</v>
          </cell>
        </row>
        <row r="112">
          <cell r="A112" t="str">
            <v>B021</v>
          </cell>
          <cell r="B112" t="str">
            <v>Batata, sin cáscara, cruda</v>
          </cell>
          <cell r="C112" t="str">
            <v>Médula</v>
          </cell>
          <cell r="D112">
            <v>75.8</v>
          </cell>
          <cell r="E112">
            <v>99</v>
          </cell>
          <cell r="F112">
            <v>419</v>
          </cell>
          <cell r="G112">
            <v>1.2</v>
          </cell>
          <cell r="H112">
            <v>0.1</v>
          </cell>
          <cell r="I112">
            <v>21.9</v>
          </cell>
          <cell r="J112">
            <v>19</v>
          </cell>
          <cell r="K112">
            <v>2.8</v>
          </cell>
          <cell r="L112">
            <v>1</v>
          </cell>
          <cell r="M112">
            <v>25</v>
          </cell>
          <cell r="N112">
            <v>0.4</v>
          </cell>
          <cell r="O112">
            <v>21</v>
          </cell>
          <cell r="P112">
            <v>40</v>
          </cell>
          <cell r="Q112">
            <v>2</v>
          </cell>
          <cell r="R112">
            <v>0.3</v>
          </cell>
          <cell r="S112">
            <v>17</v>
          </cell>
          <cell r="T112">
            <v>340</v>
          </cell>
          <cell r="U112">
            <v>7.0000000000000007E-2</v>
          </cell>
          <cell r="V112">
            <v>0.03</v>
          </cell>
          <cell r="W112">
            <v>0.6</v>
          </cell>
          <cell r="X112">
            <v>13</v>
          </cell>
          <cell r="Y112">
            <v>0</v>
          </cell>
          <cell r="Z112">
            <v>20</v>
          </cell>
          <cell r="AA112">
            <v>673</v>
          </cell>
          <cell r="AF112">
            <v>80</v>
          </cell>
          <cell r="AG112" t="str">
            <v>B021</v>
          </cell>
        </row>
        <row r="113">
          <cell r="A113" t="str">
            <v>B022</v>
          </cell>
          <cell r="B113" t="str">
            <v>Berenjena, con cáscara, cocida, sin sal</v>
          </cell>
          <cell r="C113" t="str">
            <v>Pulpa</v>
          </cell>
          <cell r="D113">
            <v>91.8</v>
          </cell>
          <cell r="E113">
            <v>37</v>
          </cell>
          <cell r="F113">
            <v>155</v>
          </cell>
          <cell r="G113">
            <v>0.8</v>
          </cell>
          <cell r="H113">
            <v>0.2</v>
          </cell>
          <cell r="I113">
            <v>6.7</v>
          </cell>
          <cell r="J113">
            <v>4.2</v>
          </cell>
          <cell r="K113">
            <v>2.5</v>
          </cell>
          <cell r="L113">
            <v>0.5</v>
          </cell>
          <cell r="M113">
            <v>7</v>
          </cell>
          <cell r="N113">
            <v>0.2</v>
          </cell>
          <cell r="O113">
            <v>1</v>
          </cell>
          <cell r="P113">
            <v>15</v>
          </cell>
          <cell r="R113">
            <v>0.1</v>
          </cell>
          <cell r="S113">
            <v>11</v>
          </cell>
          <cell r="T113">
            <v>118</v>
          </cell>
          <cell r="U113">
            <v>0.08</v>
          </cell>
          <cell r="V113">
            <v>0.02</v>
          </cell>
          <cell r="W113">
            <v>0.6</v>
          </cell>
          <cell r="X113">
            <v>14</v>
          </cell>
          <cell r="Y113">
            <v>0</v>
          </cell>
          <cell r="Z113">
            <v>1</v>
          </cell>
          <cell r="AA113">
            <v>6</v>
          </cell>
          <cell r="AF113">
            <v>100</v>
          </cell>
          <cell r="AG113" t="str">
            <v>B022</v>
          </cell>
        </row>
        <row r="114">
          <cell r="A114" t="str">
            <v>B023</v>
          </cell>
          <cell r="B114" t="str">
            <v>Berenjena, con cáscara, cruda</v>
          </cell>
          <cell r="C114" t="str">
            <v>Pulpa</v>
          </cell>
          <cell r="D114">
            <v>92.5</v>
          </cell>
          <cell r="E114">
            <v>35</v>
          </cell>
          <cell r="F114">
            <v>145</v>
          </cell>
          <cell r="G114">
            <v>1</v>
          </cell>
          <cell r="H114">
            <v>0.2</v>
          </cell>
          <cell r="I114">
            <v>5.7</v>
          </cell>
          <cell r="J114">
            <v>2.7</v>
          </cell>
          <cell r="K114">
            <v>3</v>
          </cell>
          <cell r="L114">
            <v>0.5</v>
          </cell>
          <cell r="M114">
            <v>10</v>
          </cell>
          <cell r="N114">
            <v>0.4</v>
          </cell>
          <cell r="O114">
            <v>2</v>
          </cell>
          <cell r="P114">
            <v>29</v>
          </cell>
          <cell r="Q114">
            <v>0</v>
          </cell>
          <cell r="R114">
            <v>0.1</v>
          </cell>
          <cell r="S114">
            <v>14</v>
          </cell>
          <cell r="T114">
            <v>227</v>
          </cell>
          <cell r="U114">
            <v>0.08</v>
          </cell>
          <cell r="V114">
            <v>0.05</v>
          </cell>
          <cell r="W114">
            <v>1</v>
          </cell>
          <cell r="X114">
            <v>21</v>
          </cell>
          <cell r="Y114">
            <v>0</v>
          </cell>
          <cell r="Z114">
            <v>5</v>
          </cell>
          <cell r="AA114">
            <v>10</v>
          </cell>
          <cell r="AF114">
            <v>75</v>
          </cell>
          <cell r="AG114" t="str">
            <v>B023</v>
          </cell>
        </row>
        <row r="115">
          <cell r="A115" t="str">
            <v>B024</v>
          </cell>
          <cell r="B115" t="str">
            <v>Berro, crudo</v>
          </cell>
          <cell r="C115" t="str">
            <v>Hojas</v>
          </cell>
          <cell r="D115">
            <v>93.6</v>
          </cell>
          <cell r="E115">
            <v>27</v>
          </cell>
          <cell r="F115">
            <v>112</v>
          </cell>
          <cell r="G115">
            <v>1.7</v>
          </cell>
          <cell r="H115">
            <v>0.3</v>
          </cell>
          <cell r="I115">
            <v>3.3</v>
          </cell>
          <cell r="J115">
            <v>1.3</v>
          </cell>
          <cell r="K115">
            <v>2</v>
          </cell>
          <cell r="L115">
            <v>1.1000000000000001</v>
          </cell>
          <cell r="M115">
            <v>195</v>
          </cell>
          <cell r="N115">
            <v>1.6</v>
          </cell>
          <cell r="O115">
            <v>50</v>
          </cell>
          <cell r="P115">
            <v>58</v>
          </cell>
          <cell r="Q115">
            <v>0</v>
          </cell>
          <cell r="R115">
            <v>0.2</v>
          </cell>
          <cell r="S115">
            <v>19</v>
          </cell>
          <cell r="T115">
            <v>317</v>
          </cell>
          <cell r="U115">
            <v>0.08</v>
          </cell>
          <cell r="V115">
            <v>0.16</v>
          </cell>
          <cell r="W115">
            <v>0.8</v>
          </cell>
          <cell r="X115">
            <v>80</v>
          </cell>
          <cell r="Y115">
            <v>0</v>
          </cell>
          <cell r="Z115">
            <v>70</v>
          </cell>
          <cell r="AA115">
            <v>240</v>
          </cell>
          <cell r="AF115">
            <v>90</v>
          </cell>
          <cell r="AG115" t="str">
            <v>B024</v>
          </cell>
        </row>
        <row r="116">
          <cell r="A116" t="str">
            <v>B040</v>
          </cell>
          <cell r="B116" t="str">
            <v>Colinabo, sin cáscara, crudo</v>
          </cell>
          <cell r="C116" t="str">
            <v>Raíz</v>
          </cell>
          <cell r="D116">
            <v>91.6</v>
          </cell>
          <cell r="E116">
            <v>35</v>
          </cell>
          <cell r="F116">
            <v>149</v>
          </cell>
          <cell r="G116">
            <v>1.7</v>
          </cell>
          <cell r="H116">
            <v>0.1</v>
          </cell>
          <cell r="I116">
            <v>5.7</v>
          </cell>
          <cell r="J116">
            <v>3.3</v>
          </cell>
          <cell r="K116">
            <v>2.4</v>
          </cell>
          <cell r="L116">
            <v>0.9</v>
          </cell>
          <cell r="M116">
            <v>48</v>
          </cell>
          <cell r="N116">
            <v>0.4</v>
          </cell>
          <cell r="O116">
            <v>13</v>
          </cell>
          <cell r="P116">
            <v>46</v>
          </cell>
          <cell r="R116">
            <v>0.2</v>
          </cell>
          <cell r="S116">
            <v>19</v>
          </cell>
          <cell r="T116">
            <v>333</v>
          </cell>
          <cell r="U116">
            <v>0.06</v>
          </cell>
          <cell r="V116">
            <v>0.03</v>
          </cell>
          <cell r="W116">
            <v>0.5</v>
          </cell>
          <cell r="X116">
            <v>21</v>
          </cell>
          <cell r="Y116">
            <v>0</v>
          </cell>
          <cell r="Z116">
            <v>60</v>
          </cell>
          <cell r="AA116">
            <v>1</v>
          </cell>
          <cell r="AF116">
            <v>60</v>
          </cell>
          <cell r="AG116" t="str">
            <v>B040</v>
          </cell>
        </row>
        <row r="117">
          <cell r="A117" t="str">
            <v>B026</v>
          </cell>
          <cell r="B117" t="str">
            <v>Calabaza, sin cáscara, cruda</v>
          </cell>
          <cell r="C117" t="str">
            <v>Pulpa</v>
          </cell>
          <cell r="D117">
            <v>93.9</v>
          </cell>
          <cell r="E117">
            <v>31</v>
          </cell>
          <cell r="F117">
            <v>129</v>
          </cell>
          <cell r="G117">
            <v>0.8</v>
          </cell>
          <cell r="H117">
            <v>0.4</v>
          </cell>
          <cell r="I117">
            <v>4.5</v>
          </cell>
          <cell r="J117">
            <v>1.6</v>
          </cell>
          <cell r="K117">
            <v>2.9</v>
          </cell>
          <cell r="L117">
            <v>0.4</v>
          </cell>
          <cell r="M117">
            <v>24</v>
          </cell>
          <cell r="N117">
            <v>0.3</v>
          </cell>
          <cell r="O117">
            <v>0</v>
          </cell>
          <cell r="P117">
            <v>16</v>
          </cell>
          <cell r="Q117">
            <v>1</v>
          </cell>
          <cell r="R117">
            <v>0.2</v>
          </cell>
          <cell r="S117">
            <v>10</v>
          </cell>
          <cell r="T117">
            <v>130</v>
          </cell>
          <cell r="U117">
            <v>0.03</v>
          </cell>
          <cell r="V117">
            <v>0.03</v>
          </cell>
          <cell r="W117">
            <v>0.1</v>
          </cell>
          <cell r="X117">
            <v>10</v>
          </cell>
          <cell r="Y117">
            <v>0</v>
          </cell>
          <cell r="Z117">
            <v>16</v>
          </cell>
          <cell r="AA117">
            <v>75</v>
          </cell>
          <cell r="AF117">
            <v>90</v>
          </cell>
          <cell r="AG117" t="str">
            <v>B026</v>
          </cell>
        </row>
        <row r="118">
          <cell r="A118" t="str">
            <v>B027</v>
          </cell>
          <cell r="B118" t="str">
            <v>Cebolla cabezona, cruda</v>
          </cell>
          <cell r="C118" t="str">
            <v>Pulpa</v>
          </cell>
          <cell r="D118">
            <v>90.3</v>
          </cell>
          <cell r="E118">
            <v>40</v>
          </cell>
          <cell r="F118">
            <v>171</v>
          </cell>
          <cell r="G118">
            <v>1.4</v>
          </cell>
          <cell r="H118">
            <v>0.1</v>
          </cell>
          <cell r="I118">
            <v>7.7</v>
          </cell>
          <cell r="J118">
            <v>6</v>
          </cell>
          <cell r="K118">
            <v>1.7</v>
          </cell>
          <cell r="L118">
            <v>0.5</v>
          </cell>
          <cell r="M118">
            <v>24</v>
          </cell>
          <cell r="N118">
            <v>0.3</v>
          </cell>
          <cell r="O118">
            <v>4</v>
          </cell>
          <cell r="P118">
            <v>40</v>
          </cell>
          <cell r="Q118">
            <v>3</v>
          </cell>
          <cell r="R118">
            <v>0.2</v>
          </cell>
          <cell r="S118">
            <v>7</v>
          </cell>
          <cell r="T118">
            <v>154</v>
          </cell>
          <cell r="U118">
            <v>0.04</v>
          </cell>
          <cell r="V118">
            <v>0.03</v>
          </cell>
          <cell r="W118">
            <v>0.2</v>
          </cell>
          <cell r="X118">
            <v>18</v>
          </cell>
          <cell r="Y118">
            <v>0</v>
          </cell>
          <cell r="Z118">
            <v>10</v>
          </cell>
          <cell r="AA118">
            <v>1</v>
          </cell>
          <cell r="AF118">
            <v>95</v>
          </cell>
          <cell r="AG118" t="str">
            <v>B027</v>
          </cell>
        </row>
        <row r="119">
          <cell r="A119" t="str">
            <v>B028</v>
          </cell>
          <cell r="B119" t="str">
            <v>Cebolla junca, hojas, cruda</v>
          </cell>
          <cell r="C119" t="str">
            <v>Hojas</v>
          </cell>
          <cell r="D119">
            <v>90.3</v>
          </cell>
          <cell r="E119">
            <v>41</v>
          </cell>
          <cell r="F119">
            <v>172</v>
          </cell>
          <cell r="G119">
            <v>1.6</v>
          </cell>
          <cell r="H119">
            <v>0.2</v>
          </cell>
          <cell r="I119">
            <v>7.1</v>
          </cell>
          <cell r="J119">
            <v>5</v>
          </cell>
          <cell r="K119">
            <v>2.1</v>
          </cell>
          <cell r="L119">
            <v>0.8</v>
          </cell>
          <cell r="M119">
            <v>44</v>
          </cell>
          <cell r="N119">
            <v>1.5</v>
          </cell>
          <cell r="O119">
            <v>16</v>
          </cell>
          <cell r="P119">
            <v>31</v>
          </cell>
          <cell r="R119">
            <v>0.4</v>
          </cell>
          <cell r="S119">
            <v>20</v>
          </cell>
          <cell r="T119">
            <v>276</v>
          </cell>
          <cell r="U119">
            <v>0.06</v>
          </cell>
          <cell r="V119">
            <v>0.09</v>
          </cell>
          <cell r="W119">
            <v>0.6</v>
          </cell>
          <cell r="X119">
            <v>64</v>
          </cell>
          <cell r="Y119">
            <v>0</v>
          </cell>
          <cell r="Z119">
            <v>15</v>
          </cell>
          <cell r="AA119">
            <v>60</v>
          </cell>
          <cell r="AF119">
            <v>45</v>
          </cell>
          <cell r="AG119" t="str">
            <v>B028</v>
          </cell>
        </row>
        <row r="120">
          <cell r="A120" t="str">
            <v>B029</v>
          </cell>
          <cell r="B120" t="str">
            <v>Cebolla junca, tallos, cruda</v>
          </cell>
          <cell r="C120" t="str">
            <v>Tallos</v>
          </cell>
          <cell r="D120">
            <v>91.4</v>
          </cell>
          <cell r="E120">
            <v>37</v>
          </cell>
          <cell r="F120">
            <v>156</v>
          </cell>
          <cell r="G120">
            <v>1.2</v>
          </cell>
          <cell r="H120">
            <v>0.1</v>
          </cell>
          <cell r="I120">
            <v>6.8</v>
          </cell>
          <cell r="J120">
            <v>4.8</v>
          </cell>
          <cell r="K120">
            <v>2</v>
          </cell>
          <cell r="L120">
            <v>0.5</v>
          </cell>
          <cell r="M120">
            <v>57</v>
          </cell>
          <cell r="N120">
            <v>0.5</v>
          </cell>
          <cell r="O120">
            <v>15</v>
          </cell>
          <cell r="P120">
            <v>31</v>
          </cell>
          <cell r="R120">
            <v>0.2</v>
          </cell>
          <cell r="S120">
            <v>17</v>
          </cell>
          <cell r="T120">
            <v>232</v>
          </cell>
          <cell r="U120">
            <v>0.04</v>
          </cell>
          <cell r="V120">
            <v>0.05</v>
          </cell>
          <cell r="W120">
            <v>0.3</v>
          </cell>
          <cell r="X120">
            <v>26</v>
          </cell>
          <cell r="Y120">
            <v>0</v>
          </cell>
          <cell r="Z120">
            <v>13</v>
          </cell>
          <cell r="AA120">
            <v>200</v>
          </cell>
          <cell r="AF120">
            <v>40</v>
          </cell>
          <cell r="AG120" t="str">
            <v>B029</v>
          </cell>
        </row>
        <row r="121">
          <cell r="A121" t="str">
            <v>B030</v>
          </cell>
          <cell r="B121" t="str">
            <v xml:space="preserve">Cebolla puerro, cruda </v>
          </cell>
          <cell r="C121" t="str">
            <v>Tallos</v>
          </cell>
          <cell r="D121">
            <v>83.1</v>
          </cell>
          <cell r="E121">
            <v>69</v>
          </cell>
          <cell r="F121">
            <v>291</v>
          </cell>
          <cell r="G121">
            <v>1.6</v>
          </cell>
          <cell r="H121">
            <v>0.1</v>
          </cell>
          <cell r="I121">
            <v>14.4</v>
          </cell>
          <cell r="J121">
            <v>12.6</v>
          </cell>
          <cell r="K121">
            <v>1.8</v>
          </cell>
          <cell r="L121">
            <v>0.8</v>
          </cell>
          <cell r="M121">
            <v>58</v>
          </cell>
          <cell r="N121">
            <v>0.8</v>
          </cell>
          <cell r="O121">
            <v>20</v>
          </cell>
          <cell r="P121">
            <v>51</v>
          </cell>
          <cell r="R121">
            <v>0.1</v>
          </cell>
          <cell r="S121">
            <v>28</v>
          </cell>
          <cell r="T121">
            <v>180</v>
          </cell>
          <cell r="U121">
            <v>7.0000000000000007E-2</v>
          </cell>
          <cell r="V121">
            <v>0.05</v>
          </cell>
          <cell r="W121">
            <v>0.5</v>
          </cell>
          <cell r="X121">
            <v>64</v>
          </cell>
          <cell r="Y121">
            <v>0</v>
          </cell>
          <cell r="Z121">
            <v>12</v>
          </cell>
          <cell r="AA121">
            <v>50</v>
          </cell>
          <cell r="AF121">
            <v>95</v>
          </cell>
          <cell r="AG121" t="str">
            <v>B030</v>
          </cell>
        </row>
        <row r="122">
          <cell r="A122" t="str">
            <v>B031</v>
          </cell>
          <cell r="B122" t="str">
            <v>Cebolla, deshidratada</v>
          </cell>
          <cell r="C122" t="str">
            <v>Pulpa</v>
          </cell>
          <cell r="D122">
            <v>3.9</v>
          </cell>
          <cell r="E122">
            <v>391</v>
          </cell>
          <cell r="F122">
            <v>1659</v>
          </cell>
          <cell r="G122">
            <v>8.6</v>
          </cell>
          <cell r="H122">
            <v>0.5</v>
          </cell>
          <cell r="I122">
            <v>83.6</v>
          </cell>
          <cell r="J122">
            <v>74.400000000000006</v>
          </cell>
          <cell r="K122">
            <v>9.1999999999999993</v>
          </cell>
          <cell r="L122">
            <v>3.4</v>
          </cell>
          <cell r="M122">
            <v>257</v>
          </cell>
          <cell r="N122">
            <v>1.6</v>
          </cell>
          <cell r="O122">
            <v>21</v>
          </cell>
          <cell r="P122">
            <v>303</v>
          </cell>
          <cell r="Q122">
            <v>26</v>
          </cell>
          <cell r="R122">
            <v>1.9</v>
          </cell>
          <cell r="S122">
            <v>92</v>
          </cell>
          <cell r="T122">
            <v>1622</v>
          </cell>
          <cell r="U122">
            <v>0.5</v>
          </cell>
          <cell r="V122">
            <v>0.1</v>
          </cell>
          <cell r="W122">
            <v>1</v>
          </cell>
          <cell r="X122">
            <v>166</v>
          </cell>
          <cell r="Y122">
            <v>0</v>
          </cell>
          <cell r="Z122">
            <v>75</v>
          </cell>
          <cell r="AA122">
            <v>12</v>
          </cell>
          <cell r="AF122">
            <v>100</v>
          </cell>
          <cell r="AG122" t="str">
            <v>B031</v>
          </cell>
        </row>
        <row r="123">
          <cell r="A123" t="str">
            <v>B032</v>
          </cell>
          <cell r="B123" t="str">
            <v xml:space="preserve">Cebolla, pasta escaldada </v>
          </cell>
          <cell r="D123">
            <v>79.7</v>
          </cell>
          <cell r="E123">
            <v>97</v>
          </cell>
          <cell r="F123">
            <v>408</v>
          </cell>
          <cell r="G123">
            <v>1.5</v>
          </cell>
          <cell r="H123">
            <v>3.5</v>
          </cell>
          <cell r="I123">
            <v>13.8</v>
          </cell>
          <cell r="J123">
            <v>11.5</v>
          </cell>
          <cell r="K123">
            <v>2.2999999999999998</v>
          </cell>
          <cell r="L123">
            <v>1.4</v>
          </cell>
          <cell r="M123">
            <v>31</v>
          </cell>
          <cell r="N123">
            <v>0.6</v>
          </cell>
          <cell r="O123">
            <v>369</v>
          </cell>
          <cell r="P123">
            <v>0</v>
          </cell>
          <cell r="T123">
            <v>338</v>
          </cell>
          <cell r="Y123">
            <v>0</v>
          </cell>
          <cell r="Z123">
            <v>1</v>
          </cell>
          <cell r="AF123">
            <v>100</v>
          </cell>
          <cell r="AG123" t="str">
            <v>B032</v>
          </cell>
        </row>
        <row r="124">
          <cell r="A124" t="str">
            <v>B033</v>
          </cell>
          <cell r="B124" t="str">
            <v>Champiñón, crudo</v>
          </cell>
          <cell r="C124" t="str">
            <v>Sombrero y Tallo</v>
          </cell>
          <cell r="D124">
            <v>92.4</v>
          </cell>
          <cell r="E124">
            <v>32</v>
          </cell>
          <cell r="F124">
            <v>134</v>
          </cell>
          <cell r="G124">
            <v>3.1</v>
          </cell>
          <cell r="H124">
            <v>0.6</v>
          </cell>
          <cell r="I124">
            <v>3</v>
          </cell>
          <cell r="J124">
            <v>2</v>
          </cell>
          <cell r="K124">
            <v>1</v>
          </cell>
          <cell r="L124">
            <v>0.8</v>
          </cell>
          <cell r="M124">
            <v>6</v>
          </cell>
          <cell r="N124">
            <v>0.6</v>
          </cell>
          <cell r="O124">
            <v>5</v>
          </cell>
          <cell r="P124">
            <v>80</v>
          </cell>
          <cell r="Q124">
            <v>3</v>
          </cell>
          <cell r="R124">
            <v>0.5</v>
          </cell>
          <cell r="S124">
            <v>9</v>
          </cell>
          <cell r="T124">
            <v>318</v>
          </cell>
          <cell r="U124">
            <v>0.09</v>
          </cell>
          <cell r="V124">
            <v>0.4</v>
          </cell>
          <cell r="W124">
            <v>3.9</v>
          </cell>
          <cell r="X124">
            <v>17</v>
          </cell>
          <cell r="Y124">
            <v>0.04</v>
          </cell>
          <cell r="Z124">
            <v>2</v>
          </cell>
          <cell r="AA124">
            <v>0</v>
          </cell>
          <cell r="AF124">
            <v>100</v>
          </cell>
          <cell r="AG124" t="str">
            <v>B033</v>
          </cell>
        </row>
        <row r="125">
          <cell r="A125" t="str">
            <v>B034</v>
          </cell>
          <cell r="B125" t="str">
            <v>Champiñón, en conserva</v>
          </cell>
          <cell r="C125" t="str">
            <v>Sombrero y Tallo</v>
          </cell>
          <cell r="D125">
            <v>90</v>
          </cell>
          <cell r="E125">
            <v>43</v>
          </cell>
          <cell r="F125">
            <v>180</v>
          </cell>
          <cell r="G125">
            <v>1.9</v>
          </cell>
          <cell r="H125">
            <v>0.4</v>
          </cell>
          <cell r="I125">
            <v>6.6</v>
          </cell>
          <cell r="J125">
            <v>4.0999999999999996</v>
          </cell>
          <cell r="K125">
            <v>2.5</v>
          </cell>
          <cell r="L125">
            <v>1.1000000000000001</v>
          </cell>
          <cell r="M125">
            <v>11</v>
          </cell>
          <cell r="N125">
            <v>0.8</v>
          </cell>
          <cell r="O125">
            <v>425</v>
          </cell>
          <cell r="P125">
            <v>65</v>
          </cell>
          <cell r="Q125">
            <v>2</v>
          </cell>
          <cell r="R125">
            <v>0.7</v>
          </cell>
          <cell r="S125">
            <v>15</v>
          </cell>
          <cell r="T125">
            <v>123</v>
          </cell>
          <cell r="U125">
            <v>0.09</v>
          </cell>
          <cell r="V125">
            <v>0.09</v>
          </cell>
          <cell r="W125">
            <v>1.4</v>
          </cell>
          <cell r="X125">
            <v>12</v>
          </cell>
          <cell r="Y125">
            <v>0</v>
          </cell>
          <cell r="Z125">
            <v>0</v>
          </cell>
          <cell r="AA125">
            <v>0</v>
          </cell>
          <cell r="AF125">
            <v>100</v>
          </cell>
          <cell r="AG125" t="str">
            <v>B034</v>
          </cell>
        </row>
        <row r="126">
          <cell r="A126" t="str">
            <v>B035</v>
          </cell>
          <cell r="B126" t="str">
            <v>Cilantro, crudo</v>
          </cell>
          <cell r="C126" t="str">
            <v>Hojas</v>
          </cell>
          <cell r="D126">
            <v>89</v>
          </cell>
          <cell r="E126">
            <v>44</v>
          </cell>
          <cell r="F126">
            <v>184</v>
          </cell>
          <cell r="G126">
            <v>2.2999999999999998</v>
          </cell>
          <cell r="H126">
            <v>0.6</v>
          </cell>
          <cell r="I126">
            <v>5.9</v>
          </cell>
          <cell r="J126">
            <v>3.1</v>
          </cell>
          <cell r="K126">
            <v>2.8</v>
          </cell>
          <cell r="L126">
            <v>2.2000000000000002</v>
          </cell>
          <cell r="M126">
            <v>82</v>
          </cell>
          <cell r="N126">
            <v>1.8</v>
          </cell>
          <cell r="O126">
            <v>46</v>
          </cell>
          <cell r="P126">
            <v>60</v>
          </cell>
          <cell r="R126">
            <v>0.5</v>
          </cell>
          <cell r="S126">
            <v>26</v>
          </cell>
          <cell r="T126">
            <v>521</v>
          </cell>
          <cell r="U126">
            <v>0.26</v>
          </cell>
          <cell r="V126">
            <v>0.21</v>
          </cell>
          <cell r="W126">
            <v>1.5</v>
          </cell>
          <cell r="X126">
            <v>62</v>
          </cell>
          <cell r="Y126">
            <v>0</v>
          </cell>
          <cell r="Z126">
            <v>68</v>
          </cell>
          <cell r="AA126">
            <v>390</v>
          </cell>
          <cell r="AF126">
            <v>90</v>
          </cell>
          <cell r="AG126" t="str">
            <v>B035</v>
          </cell>
        </row>
        <row r="127">
          <cell r="A127" t="str">
            <v>B036</v>
          </cell>
          <cell r="B127" t="str">
            <v xml:space="preserve">Col o repollitas de bruselas, cruda </v>
          </cell>
          <cell r="C127" t="str">
            <v>Flor</v>
          </cell>
          <cell r="D127">
            <v>85.8</v>
          </cell>
          <cell r="E127">
            <v>60</v>
          </cell>
          <cell r="F127">
            <v>254</v>
          </cell>
          <cell r="G127">
            <v>3.4</v>
          </cell>
          <cell r="H127">
            <v>0.3</v>
          </cell>
          <cell r="I127">
            <v>9.1</v>
          </cell>
          <cell r="J127">
            <v>5.3</v>
          </cell>
          <cell r="K127">
            <v>3.8</v>
          </cell>
          <cell r="L127">
            <v>1.4</v>
          </cell>
          <cell r="M127">
            <v>42</v>
          </cell>
          <cell r="N127">
            <v>1.4</v>
          </cell>
          <cell r="O127">
            <v>25</v>
          </cell>
          <cell r="P127">
            <v>71</v>
          </cell>
          <cell r="Q127">
            <v>10</v>
          </cell>
          <cell r="R127">
            <v>0.4</v>
          </cell>
          <cell r="S127">
            <v>23</v>
          </cell>
          <cell r="T127">
            <v>389</v>
          </cell>
          <cell r="U127">
            <v>0.14000000000000001</v>
          </cell>
          <cell r="V127">
            <v>0.13</v>
          </cell>
          <cell r="W127">
            <v>0.7</v>
          </cell>
          <cell r="X127">
            <v>61</v>
          </cell>
          <cell r="Y127">
            <v>0</v>
          </cell>
          <cell r="Z127">
            <v>94</v>
          </cell>
          <cell r="AA127">
            <v>43</v>
          </cell>
          <cell r="AF127">
            <v>80</v>
          </cell>
          <cell r="AG127" t="str">
            <v>B036</v>
          </cell>
        </row>
        <row r="128">
          <cell r="A128" t="str">
            <v>B037</v>
          </cell>
          <cell r="B128" t="str">
            <v>Col silvestre, cruda</v>
          </cell>
          <cell r="C128" t="str">
            <v>Flor</v>
          </cell>
          <cell r="D128">
            <v>86.7</v>
          </cell>
          <cell r="E128">
            <v>50</v>
          </cell>
          <cell r="F128">
            <v>210</v>
          </cell>
          <cell r="G128">
            <v>2.5</v>
          </cell>
          <cell r="H128">
            <v>0.5</v>
          </cell>
          <cell r="I128">
            <v>8.4</v>
          </cell>
          <cell r="J128">
            <v>7.6</v>
          </cell>
          <cell r="K128">
            <v>0.8</v>
          </cell>
          <cell r="L128">
            <v>1.9</v>
          </cell>
          <cell r="M128">
            <v>60</v>
          </cell>
          <cell r="N128">
            <v>1.2</v>
          </cell>
          <cell r="P128">
            <v>43</v>
          </cell>
          <cell r="U128">
            <v>0.13</v>
          </cell>
          <cell r="V128">
            <v>0.06</v>
          </cell>
          <cell r="W128">
            <v>1</v>
          </cell>
          <cell r="Y128">
            <v>0</v>
          </cell>
          <cell r="Z128">
            <v>125</v>
          </cell>
          <cell r="AA128">
            <v>65</v>
          </cell>
          <cell r="AF128">
            <v>60</v>
          </cell>
          <cell r="AG128" t="str">
            <v>B037</v>
          </cell>
        </row>
        <row r="129">
          <cell r="A129" t="str">
            <v>B039</v>
          </cell>
          <cell r="B129" t="str">
            <v>Coliflor, crudo</v>
          </cell>
          <cell r="C129" t="str">
            <v>Flor</v>
          </cell>
          <cell r="D129">
            <v>91.7</v>
          </cell>
          <cell r="E129">
            <v>36</v>
          </cell>
          <cell r="F129">
            <v>152</v>
          </cell>
          <cell r="G129">
            <v>1.9</v>
          </cell>
          <cell r="H129">
            <v>0.1</v>
          </cell>
          <cell r="I129">
            <v>5.7</v>
          </cell>
          <cell r="J129">
            <v>3.3</v>
          </cell>
          <cell r="K129">
            <v>2.4</v>
          </cell>
          <cell r="L129">
            <v>0.6</v>
          </cell>
          <cell r="M129">
            <v>25</v>
          </cell>
          <cell r="N129">
            <v>0.7</v>
          </cell>
          <cell r="O129">
            <v>41</v>
          </cell>
          <cell r="P129">
            <v>57</v>
          </cell>
          <cell r="R129">
            <v>0.3</v>
          </cell>
          <cell r="S129">
            <v>12</v>
          </cell>
          <cell r="T129">
            <v>310</v>
          </cell>
          <cell r="U129">
            <v>0.03</v>
          </cell>
          <cell r="V129">
            <v>0.08</v>
          </cell>
          <cell r="W129">
            <v>0.5</v>
          </cell>
          <cell r="X129">
            <v>57</v>
          </cell>
          <cell r="Y129">
            <v>0</v>
          </cell>
          <cell r="Z129">
            <v>55</v>
          </cell>
          <cell r="AA129">
            <v>15</v>
          </cell>
          <cell r="AF129">
            <v>80</v>
          </cell>
          <cell r="AG129" t="str">
            <v>B039</v>
          </cell>
        </row>
        <row r="130">
          <cell r="A130" t="str">
            <v>B038</v>
          </cell>
          <cell r="B130" t="str">
            <v>Coliflor, cocido sin sal</v>
          </cell>
          <cell r="C130" t="str">
            <v>Flor</v>
          </cell>
          <cell r="D130">
            <v>90.6</v>
          </cell>
          <cell r="E130">
            <v>41</v>
          </cell>
          <cell r="F130">
            <v>173</v>
          </cell>
          <cell r="G130">
            <v>1.9</v>
          </cell>
          <cell r="H130">
            <v>0.2</v>
          </cell>
          <cell r="I130">
            <v>6.7</v>
          </cell>
          <cell r="J130">
            <v>4.2</v>
          </cell>
          <cell r="K130">
            <v>2.4</v>
          </cell>
          <cell r="L130">
            <v>0.6</v>
          </cell>
          <cell r="M130">
            <v>16</v>
          </cell>
          <cell r="N130">
            <v>0.3</v>
          </cell>
          <cell r="O130">
            <v>3</v>
          </cell>
          <cell r="P130">
            <v>49</v>
          </cell>
          <cell r="Q130">
            <v>0</v>
          </cell>
          <cell r="R130">
            <v>0.3</v>
          </cell>
          <cell r="S130">
            <v>10</v>
          </cell>
          <cell r="T130">
            <v>87</v>
          </cell>
          <cell r="U130">
            <v>0.04</v>
          </cell>
          <cell r="V130">
            <v>0.03</v>
          </cell>
          <cell r="W130">
            <v>0.9</v>
          </cell>
          <cell r="X130">
            <v>36</v>
          </cell>
          <cell r="Y130">
            <v>0</v>
          </cell>
          <cell r="Z130">
            <v>18</v>
          </cell>
          <cell r="AA130">
            <v>1</v>
          </cell>
          <cell r="AF130">
            <v>100</v>
          </cell>
          <cell r="AG130" t="str">
            <v>B038</v>
          </cell>
        </row>
        <row r="131">
          <cell r="A131" t="str">
            <v>B025</v>
          </cell>
          <cell r="B131" t="str">
            <v>Brócoli, crudo</v>
          </cell>
          <cell r="C131" t="str">
            <v>Flor</v>
          </cell>
          <cell r="D131">
            <v>88.9</v>
          </cell>
          <cell r="E131">
            <v>46</v>
          </cell>
          <cell r="F131">
            <v>195</v>
          </cell>
          <cell r="G131">
            <v>3</v>
          </cell>
          <cell r="H131">
            <v>0.3</v>
          </cell>
          <cell r="I131">
            <v>6.6</v>
          </cell>
          <cell r="J131">
            <v>4</v>
          </cell>
          <cell r="K131">
            <v>2.6</v>
          </cell>
          <cell r="L131">
            <v>1.2</v>
          </cell>
          <cell r="M131">
            <v>60</v>
          </cell>
          <cell r="N131">
            <v>1.1000000000000001</v>
          </cell>
          <cell r="O131">
            <v>33</v>
          </cell>
          <cell r="P131">
            <v>70</v>
          </cell>
          <cell r="Q131">
            <v>2</v>
          </cell>
          <cell r="R131">
            <v>0.4</v>
          </cell>
          <cell r="S131">
            <v>21</v>
          </cell>
          <cell r="T131">
            <v>317</v>
          </cell>
          <cell r="U131">
            <v>7.0000000000000007E-2</v>
          </cell>
          <cell r="V131">
            <v>0.14000000000000001</v>
          </cell>
          <cell r="W131">
            <v>0.9</v>
          </cell>
          <cell r="X131">
            <v>63</v>
          </cell>
          <cell r="Y131">
            <v>0</v>
          </cell>
          <cell r="Z131">
            <v>89</v>
          </cell>
          <cell r="AA131">
            <v>31</v>
          </cell>
          <cell r="AF131">
            <v>40</v>
          </cell>
          <cell r="AG131" t="str">
            <v>B025</v>
          </cell>
        </row>
        <row r="132">
          <cell r="A132" t="str">
            <v>B041</v>
          </cell>
          <cell r="B132" t="str">
            <v xml:space="preserve">Espárrago, cocido, sin sal </v>
          </cell>
          <cell r="C132" t="str">
            <v>Tallos</v>
          </cell>
          <cell r="D132">
            <v>92</v>
          </cell>
          <cell r="E132">
            <v>35</v>
          </cell>
          <cell r="F132">
            <v>146</v>
          </cell>
          <cell r="G132">
            <v>2.6</v>
          </cell>
          <cell r="H132">
            <v>0.3</v>
          </cell>
          <cell r="I132">
            <v>4.4000000000000004</v>
          </cell>
          <cell r="J132">
            <v>2.4</v>
          </cell>
          <cell r="K132">
            <v>2</v>
          </cell>
          <cell r="L132">
            <v>0.7</v>
          </cell>
          <cell r="M132">
            <v>23</v>
          </cell>
          <cell r="N132">
            <v>0.9</v>
          </cell>
          <cell r="O132">
            <v>14</v>
          </cell>
          <cell r="P132">
            <v>54</v>
          </cell>
          <cell r="Q132">
            <v>0</v>
          </cell>
          <cell r="R132">
            <v>0.6</v>
          </cell>
          <cell r="S132">
            <v>14</v>
          </cell>
          <cell r="T132">
            <v>224</v>
          </cell>
          <cell r="U132">
            <v>0.16</v>
          </cell>
          <cell r="V132">
            <v>0.14000000000000001</v>
          </cell>
          <cell r="W132">
            <v>1.1000000000000001</v>
          </cell>
          <cell r="X132">
            <v>149</v>
          </cell>
          <cell r="Y132">
            <v>0</v>
          </cell>
          <cell r="Z132">
            <v>8</v>
          </cell>
          <cell r="AA132">
            <v>56</v>
          </cell>
          <cell r="AF132">
            <v>100</v>
          </cell>
          <cell r="AG132" t="str">
            <v>B041</v>
          </cell>
        </row>
        <row r="133">
          <cell r="A133" t="str">
            <v>B042</v>
          </cell>
          <cell r="B133" t="str">
            <v>Espárrago, crudo</v>
          </cell>
          <cell r="C133" t="str">
            <v>Tallos</v>
          </cell>
          <cell r="D133">
            <v>92.7</v>
          </cell>
          <cell r="E133">
            <v>32</v>
          </cell>
          <cell r="F133">
            <v>133</v>
          </cell>
          <cell r="G133">
            <v>2</v>
          </cell>
          <cell r="H133">
            <v>0.2</v>
          </cell>
          <cell r="I133">
            <v>4.4000000000000004</v>
          </cell>
          <cell r="J133">
            <v>2.2999999999999998</v>
          </cell>
          <cell r="K133">
            <v>2.1</v>
          </cell>
          <cell r="L133">
            <v>0.7</v>
          </cell>
          <cell r="M133">
            <v>25</v>
          </cell>
          <cell r="N133">
            <v>1.7</v>
          </cell>
          <cell r="O133">
            <v>2</v>
          </cell>
          <cell r="P133">
            <v>47</v>
          </cell>
          <cell r="Q133">
            <v>8</v>
          </cell>
          <cell r="R133">
            <v>0.5</v>
          </cell>
          <cell r="S133">
            <v>14</v>
          </cell>
          <cell r="T133">
            <v>202</v>
          </cell>
          <cell r="U133">
            <v>0.15</v>
          </cell>
          <cell r="V133">
            <v>0.14000000000000001</v>
          </cell>
          <cell r="W133">
            <v>0.9</v>
          </cell>
          <cell r="X133">
            <v>113</v>
          </cell>
          <cell r="Y133">
            <v>0</v>
          </cell>
          <cell r="Z133">
            <v>18</v>
          </cell>
          <cell r="AA133">
            <v>38</v>
          </cell>
          <cell r="AF133">
            <v>95</v>
          </cell>
          <cell r="AG133" t="str">
            <v>B042</v>
          </cell>
        </row>
        <row r="134">
          <cell r="A134" t="str">
            <v>B043</v>
          </cell>
          <cell r="B134" t="str">
            <v>Espinaca, cocida, sin sal</v>
          </cell>
          <cell r="C134" t="str">
            <v>Hojas</v>
          </cell>
          <cell r="D134">
            <v>91.1</v>
          </cell>
          <cell r="E134">
            <v>35</v>
          </cell>
          <cell r="F134">
            <v>146</v>
          </cell>
          <cell r="G134">
            <v>2.9</v>
          </cell>
          <cell r="H134">
            <v>0.1</v>
          </cell>
          <cell r="I134">
            <v>4.0999999999999996</v>
          </cell>
          <cell r="J134">
            <v>1.5</v>
          </cell>
          <cell r="K134">
            <v>2.6</v>
          </cell>
          <cell r="L134">
            <v>1.7</v>
          </cell>
          <cell r="M134">
            <v>132</v>
          </cell>
          <cell r="N134">
            <v>1.9</v>
          </cell>
          <cell r="O134">
            <v>67</v>
          </cell>
          <cell r="P134">
            <v>54</v>
          </cell>
          <cell r="Q134">
            <v>8.8000000000000007</v>
          </cell>
          <cell r="R134">
            <v>0.7</v>
          </cell>
          <cell r="S134">
            <v>41</v>
          </cell>
          <cell r="T134">
            <v>427</v>
          </cell>
          <cell r="U134">
            <v>0.1</v>
          </cell>
          <cell r="V134">
            <v>0.2</v>
          </cell>
          <cell r="W134">
            <v>0.9</v>
          </cell>
          <cell r="X134">
            <v>146</v>
          </cell>
          <cell r="Y134">
            <v>0</v>
          </cell>
          <cell r="Z134">
            <v>14</v>
          </cell>
          <cell r="AA134">
            <v>479</v>
          </cell>
          <cell r="AF134">
            <v>100</v>
          </cell>
          <cell r="AG134" t="str">
            <v>B043</v>
          </cell>
        </row>
        <row r="135">
          <cell r="A135" t="str">
            <v>B044</v>
          </cell>
          <cell r="B135" t="str">
            <v>Espinaca, cruda</v>
          </cell>
          <cell r="C135" t="str">
            <v>Hojas</v>
          </cell>
          <cell r="D135">
            <v>91.4</v>
          </cell>
          <cell r="E135">
            <v>34</v>
          </cell>
          <cell r="F135">
            <v>142</v>
          </cell>
          <cell r="G135">
            <v>2.9</v>
          </cell>
          <cell r="H135">
            <v>0.2</v>
          </cell>
          <cell r="I135">
            <v>3.8</v>
          </cell>
          <cell r="J135">
            <v>1.1000000000000001</v>
          </cell>
          <cell r="K135">
            <v>2.6</v>
          </cell>
          <cell r="L135">
            <v>1.7</v>
          </cell>
          <cell r="M135">
            <v>123</v>
          </cell>
          <cell r="N135">
            <v>2.4</v>
          </cell>
          <cell r="O135">
            <v>66</v>
          </cell>
          <cell r="P135">
            <v>42</v>
          </cell>
          <cell r="Q135">
            <v>1</v>
          </cell>
          <cell r="R135">
            <v>0.5</v>
          </cell>
          <cell r="S135">
            <v>79</v>
          </cell>
          <cell r="T135">
            <v>474</v>
          </cell>
          <cell r="U135">
            <v>0.08</v>
          </cell>
          <cell r="V135">
            <v>0.19</v>
          </cell>
          <cell r="W135">
            <v>0.7</v>
          </cell>
          <cell r="X135">
            <v>194</v>
          </cell>
          <cell r="Y135">
            <v>0</v>
          </cell>
          <cell r="Z135">
            <v>26</v>
          </cell>
          <cell r="AA135">
            <v>533</v>
          </cell>
          <cell r="AF135">
            <v>60</v>
          </cell>
          <cell r="AG135" t="str">
            <v>B044</v>
          </cell>
        </row>
        <row r="136">
          <cell r="A136" t="str">
            <v>B045</v>
          </cell>
          <cell r="B136" t="str">
            <v>Fríjol verde, cocido con sal</v>
          </cell>
          <cell r="C136" t="str">
            <v>Semilla</v>
          </cell>
          <cell r="D136">
            <v>63</v>
          </cell>
          <cell r="E136">
            <v>147</v>
          </cell>
          <cell r="F136">
            <v>624</v>
          </cell>
          <cell r="G136">
            <v>9.3000000000000007</v>
          </cell>
          <cell r="H136">
            <v>0.4</v>
          </cell>
          <cell r="I136">
            <v>25.5</v>
          </cell>
          <cell r="J136">
            <v>23.3</v>
          </cell>
          <cell r="K136">
            <v>2.2000000000000002</v>
          </cell>
          <cell r="L136">
            <v>1.8</v>
          </cell>
          <cell r="M136">
            <v>31</v>
          </cell>
          <cell r="N136">
            <v>1.9</v>
          </cell>
          <cell r="O136">
            <v>216</v>
          </cell>
          <cell r="P136">
            <v>185</v>
          </cell>
          <cell r="R136">
            <v>1.3</v>
          </cell>
          <cell r="S136">
            <v>48</v>
          </cell>
          <cell r="T136">
            <v>486</v>
          </cell>
          <cell r="U136">
            <v>0.53</v>
          </cell>
          <cell r="V136">
            <v>0.11</v>
          </cell>
          <cell r="W136">
            <v>1.6</v>
          </cell>
          <cell r="Y136">
            <v>0</v>
          </cell>
          <cell r="Z136">
            <v>7</v>
          </cell>
          <cell r="AA136">
            <v>3</v>
          </cell>
          <cell r="AF136">
            <v>100</v>
          </cell>
          <cell r="AG136" t="str">
            <v>B045</v>
          </cell>
        </row>
        <row r="137">
          <cell r="A137" t="str">
            <v>B046</v>
          </cell>
          <cell r="B137" t="str">
            <v>Fríjol verde, crudo</v>
          </cell>
          <cell r="C137" t="str">
            <v>Semilla</v>
          </cell>
          <cell r="D137">
            <v>58.2</v>
          </cell>
          <cell r="E137">
            <v>166</v>
          </cell>
          <cell r="F137">
            <v>702</v>
          </cell>
          <cell r="G137">
            <v>10.5</v>
          </cell>
          <cell r="H137">
            <v>0.4</v>
          </cell>
          <cell r="I137">
            <v>29</v>
          </cell>
          <cell r="J137">
            <v>27</v>
          </cell>
          <cell r="K137">
            <v>2</v>
          </cell>
          <cell r="L137">
            <v>1.9</v>
          </cell>
          <cell r="M137">
            <v>67</v>
          </cell>
          <cell r="N137">
            <v>3.3</v>
          </cell>
          <cell r="P137">
            <v>220</v>
          </cell>
          <cell r="T137">
            <v>756</v>
          </cell>
          <cell r="U137">
            <v>0.39</v>
          </cell>
          <cell r="V137">
            <v>0.08</v>
          </cell>
          <cell r="W137">
            <v>1.4</v>
          </cell>
          <cell r="Y137">
            <v>0</v>
          </cell>
          <cell r="Z137">
            <v>16</v>
          </cell>
          <cell r="AA137">
            <v>4</v>
          </cell>
          <cell r="AF137">
            <v>50</v>
          </cell>
          <cell r="AG137" t="str">
            <v>B046</v>
          </cell>
        </row>
        <row r="138">
          <cell r="A138" t="str">
            <v>B047</v>
          </cell>
          <cell r="B138" t="str">
            <v>Guascas, crudas</v>
          </cell>
          <cell r="C138" t="str">
            <v>Hojas</v>
          </cell>
          <cell r="D138">
            <v>86.1</v>
          </cell>
          <cell r="E138">
            <v>50</v>
          </cell>
          <cell r="F138">
            <v>214</v>
          </cell>
          <cell r="G138">
            <v>3.2</v>
          </cell>
          <cell r="H138">
            <v>0.5</v>
          </cell>
          <cell r="I138">
            <v>8.3000000000000007</v>
          </cell>
          <cell r="L138">
            <v>1.9</v>
          </cell>
          <cell r="M138">
            <v>245</v>
          </cell>
          <cell r="N138">
            <v>7.1</v>
          </cell>
          <cell r="P138">
            <v>45</v>
          </cell>
          <cell r="U138">
            <v>0.11</v>
          </cell>
          <cell r="V138">
            <v>0.27</v>
          </cell>
          <cell r="W138">
            <v>2.1</v>
          </cell>
          <cell r="Y138">
            <v>0</v>
          </cell>
          <cell r="Z138">
            <v>30</v>
          </cell>
          <cell r="AA138">
            <v>320</v>
          </cell>
          <cell r="AF138">
            <v>35</v>
          </cell>
          <cell r="AG138" t="str">
            <v>B047</v>
          </cell>
        </row>
        <row r="139">
          <cell r="A139" t="str">
            <v>B048</v>
          </cell>
          <cell r="B139" t="str">
            <v>Guatila, sin cáscara, cruda</v>
          </cell>
          <cell r="C139" t="str">
            <v>Pulpa</v>
          </cell>
          <cell r="D139">
            <v>93.5</v>
          </cell>
          <cell r="E139">
            <v>27</v>
          </cell>
          <cell r="F139">
            <v>115</v>
          </cell>
          <cell r="G139">
            <v>0.8</v>
          </cell>
          <cell r="H139">
            <v>0</v>
          </cell>
          <cell r="I139">
            <v>5.2</v>
          </cell>
          <cell r="J139">
            <v>3.5</v>
          </cell>
          <cell r="K139">
            <v>1.7</v>
          </cell>
          <cell r="L139">
            <v>0.5</v>
          </cell>
          <cell r="M139">
            <v>15</v>
          </cell>
          <cell r="N139">
            <v>0.4</v>
          </cell>
          <cell r="O139">
            <v>2</v>
          </cell>
          <cell r="P139">
            <v>23</v>
          </cell>
          <cell r="R139">
            <v>0.7</v>
          </cell>
          <cell r="S139">
            <v>12</v>
          </cell>
          <cell r="T139">
            <v>125</v>
          </cell>
          <cell r="U139">
            <v>0.03</v>
          </cell>
          <cell r="V139">
            <v>0.04</v>
          </cell>
          <cell r="W139">
            <v>0.6</v>
          </cell>
          <cell r="X139">
            <v>93</v>
          </cell>
          <cell r="Y139">
            <v>0</v>
          </cell>
          <cell r="Z139">
            <v>15</v>
          </cell>
          <cell r="AA139">
            <v>4</v>
          </cell>
          <cell r="AF139">
            <v>65</v>
          </cell>
          <cell r="AG139" t="str">
            <v>B048</v>
          </cell>
        </row>
        <row r="140">
          <cell r="A140" t="str">
            <v>B049</v>
          </cell>
          <cell r="B140" t="str">
            <v>Guisantes dulces, crudos</v>
          </cell>
          <cell r="C140" t="str">
            <v>Semilla</v>
          </cell>
          <cell r="D140">
            <v>86.2</v>
          </cell>
          <cell r="E140">
            <v>53</v>
          </cell>
          <cell r="F140">
            <v>226</v>
          </cell>
          <cell r="G140">
            <v>2.6</v>
          </cell>
          <cell r="H140">
            <v>0.1</v>
          </cell>
          <cell r="I140">
            <v>10.5</v>
          </cell>
          <cell r="L140">
            <v>0.6</v>
          </cell>
          <cell r="M140">
            <v>44</v>
          </cell>
          <cell r="N140">
            <v>0.8</v>
          </cell>
          <cell r="O140">
            <v>4</v>
          </cell>
          <cell r="P140">
            <v>54</v>
          </cell>
          <cell r="R140">
            <v>0.6</v>
          </cell>
          <cell r="S140">
            <v>25</v>
          </cell>
          <cell r="T140">
            <v>150</v>
          </cell>
          <cell r="U140">
            <v>0.17</v>
          </cell>
          <cell r="V140">
            <v>0.1</v>
          </cell>
          <cell r="W140">
            <v>0.8</v>
          </cell>
          <cell r="X140">
            <v>7</v>
          </cell>
          <cell r="Y140">
            <v>0</v>
          </cell>
          <cell r="Z140">
            <v>30</v>
          </cell>
          <cell r="AA140">
            <v>33</v>
          </cell>
          <cell r="AF140">
            <v>95</v>
          </cell>
          <cell r="AG140" t="str">
            <v>B049</v>
          </cell>
        </row>
        <row r="141">
          <cell r="A141" t="str">
            <v>B050</v>
          </cell>
          <cell r="B141" t="str">
            <v>Haba verde, cruda</v>
          </cell>
          <cell r="C141" t="str">
            <v>Semilla</v>
          </cell>
          <cell r="D141">
            <v>65.7</v>
          </cell>
          <cell r="E141">
            <v>144</v>
          </cell>
          <cell r="F141">
            <v>607</v>
          </cell>
          <cell r="G141">
            <v>9.9</v>
          </cell>
          <cell r="H141">
            <v>0.6</v>
          </cell>
          <cell r="I141">
            <v>22.5</v>
          </cell>
          <cell r="J141">
            <v>18.3</v>
          </cell>
          <cell r="K141">
            <v>4.2</v>
          </cell>
          <cell r="L141">
            <v>1.3</v>
          </cell>
          <cell r="M141">
            <v>33</v>
          </cell>
          <cell r="N141">
            <v>2</v>
          </cell>
          <cell r="O141">
            <v>26</v>
          </cell>
          <cell r="P141">
            <v>143</v>
          </cell>
          <cell r="Q141">
            <v>4</v>
          </cell>
          <cell r="R141">
            <v>0.6</v>
          </cell>
          <cell r="S141">
            <v>33</v>
          </cell>
          <cell r="T141">
            <v>386</v>
          </cell>
          <cell r="U141">
            <v>0.28999999999999998</v>
          </cell>
          <cell r="V141">
            <v>0.15</v>
          </cell>
          <cell r="W141">
            <v>1.6</v>
          </cell>
          <cell r="X141">
            <v>96</v>
          </cell>
          <cell r="Y141">
            <v>0</v>
          </cell>
          <cell r="Z141">
            <v>32</v>
          </cell>
          <cell r="AA141">
            <v>19</v>
          </cell>
          <cell r="AF141">
            <v>60</v>
          </cell>
          <cell r="AG141" t="str">
            <v>B050</v>
          </cell>
        </row>
        <row r="142">
          <cell r="A142" t="str">
            <v>B051</v>
          </cell>
          <cell r="B142" t="str">
            <v>Habichuela, cocida, sin sal</v>
          </cell>
          <cell r="C142" t="str">
            <v>Pulpa</v>
          </cell>
          <cell r="D142">
            <v>92.7</v>
          </cell>
          <cell r="E142">
            <v>32</v>
          </cell>
          <cell r="F142">
            <v>135</v>
          </cell>
          <cell r="G142">
            <v>1.6</v>
          </cell>
          <cell r="H142">
            <v>0.1</v>
          </cell>
          <cell r="I142">
            <v>4.8</v>
          </cell>
          <cell r="J142">
            <v>2</v>
          </cell>
          <cell r="K142">
            <v>2.8</v>
          </cell>
          <cell r="L142">
            <v>0.8</v>
          </cell>
          <cell r="M142">
            <v>46</v>
          </cell>
          <cell r="N142">
            <v>0.6</v>
          </cell>
          <cell r="O142">
            <v>1</v>
          </cell>
          <cell r="P142">
            <v>30</v>
          </cell>
          <cell r="Q142">
            <v>3.8</v>
          </cell>
          <cell r="R142">
            <v>0.2</v>
          </cell>
          <cell r="S142">
            <v>18</v>
          </cell>
          <cell r="T142">
            <v>149</v>
          </cell>
          <cell r="U142">
            <v>7.0000000000000007E-2</v>
          </cell>
          <cell r="V142">
            <v>0.1</v>
          </cell>
          <cell r="W142">
            <v>0.4</v>
          </cell>
          <cell r="X142">
            <v>33</v>
          </cell>
          <cell r="Y142">
            <v>0</v>
          </cell>
          <cell r="Z142">
            <v>8</v>
          </cell>
          <cell r="AA142">
            <v>37</v>
          </cell>
          <cell r="AF142">
            <v>100</v>
          </cell>
          <cell r="AG142" t="str">
            <v>B051</v>
          </cell>
        </row>
        <row r="143">
          <cell r="A143" t="str">
            <v>B052</v>
          </cell>
          <cell r="B143" t="str">
            <v>Habichuela, cruda</v>
          </cell>
          <cell r="C143" t="str">
            <v>Pulpa</v>
          </cell>
          <cell r="D143">
            <v>90</v>
          </cell>
          <cell r="E143">
            <v>43</v>
          </cell>
          <cell r="F143">
            <v>182</v>
          </cell>
          <cell r="G143">
            <v>2.1</v>
          </cell>
          <cell r="H143">
            <v>0</v>
          </cell>
          <cell r="I143">
            <v>7.2</v>
          </cell>
          <cell r="J143">
            <v>4.2</v>
          </cell>
          <cell r="K143">
            <v>3</v>
          </cell>
          <cell r="L143">
            <v>0.7</v>
          </cell>
          <cell r="M143">
            <v>40</v>
          </cell>
          <cell r="N143">
            <v>1</v>
          </cell>
          <cell r="O143">
            <v>6</v>
          </cell>
          <cell r="P143">
            <v>39</v>
          </cell>
          <cell r="Q143">
            <v>1</v>
          </cell>
          <cell r="R143">
            <v>0.2</v>
          </cell>
          <cell r="S143">
            <v>22</v>
          </cell>
          <cell r="T143">
            <v>209</v>
          </cell>
          <cell r="U143">
            <v>0.06</v>
          </cell>
          <cell r="V143">
            <v>0.1</v>
          </cell>
          <cell r="W143">
            <v>0.7</v>
          </cell>
          <cell r="X143">
            <v>34</v>
          </cell>
          <cell r="Y143">
            <v>0</v>
          </cell>
          <cell r="Z143">
            <v>10</v>
          </cell>
          <cell r="AA143">
            <v>33</v>
          </cell>
          <cell r="AF143">
            <v>90</v>
          </cell>
          <cell r="AG143" t="str">
            <v>B052</v>
          </cell>
        </row>
        <row r="144">
          <cell r="A144" t="str">
            <v>B053</v>
          </cell>
          <cell r="B144" t="str">
            <v>Harina de Ahuyama, cruda</v>
          </cell>
          <cell r="D144">
            <v>6.1</v>
          </cell>
          <cell r="E144">
            <v>357</v>
          </cell>
          <cell r="F144">
            <v>1513</v>
          </cell>
          <cell r="G144">
            <v>6.6</v>
          </cell>
          <cell r="H144">
            <v>2.5</v>
          </cell>
          <cell r="I144">
            <v>77</v>
          </cell>
          <cell r="L144">
            <v>7.9</v>
          </cell>
          <cell r="M144">
            <v>186</v>
          </cell>
          <cell r="N144">
            <v>2</v>
          </cell>
          <cell r="P144">
            <v>402</v>
          </cell>
          <cell r="S144">
            <v>13</v>
          </cell>
          <cell r="U144">
            <v>0.21</v>
          </cell>
          <cell r="V144">
            <v>0.79</v>
          </cell>
          <cell r="W144">
            <v>8.1999999999999993</v>
          </cell>
          <cell r="Y144">
            <v>0</v>
          </cell>
          <cell r="Z144">
            <v>0</v>
          </cell>
          <cell r="AA144">
            <v>1300</v>
          </cell>
          <cell r="AF144">
            <v>100</v>
          </cell>
          <cell r="AG144" t="str">
            <v>B053</v>
          </cell>
        </row>
        <row r="145">
          <cell r="A145" t="str">
            <v>B054</v>
          </cell>
          <cell r="B145" t="str">
            <v>Harina de arracacha, cruda</v>
          </cell>
          <cell r="D145">
            <v>8</v>
          </cell>
          <cell r="E145">
            <v>368</v>
          </cell>
          <cell r="F145">
            <v>1564</v>
          </cell>
          <cell r="G145">
            <v>0.6</v>
          </cell>
          <cell r="H145">
            <v>0.8</v>
          </cell>
          <cell r="I145">
            <v>89.7</v>
          </cell>
          <cell r="L145">
            <v>0.9</v>
          </cell>
          <cell r="M145">
            <v>0</v>
          </cell>
          <cell r="P145">
            <v>0</v>
          </cell>
          <cell r="Y145">
            <v>0</v>
          </cell>
          <cell r="Z145">
            <v>10</v>
          </cell>
          <cell r="AF145">
            <v>100</v>
          </cell>
          <cell r="AG145" t="str">
            <v>B054</v>
          </cell>
        </row>
        <row r="146">
          <cell r="A146" t="str">
            <v>B055</v>
          </cell>
          <cell r="B146" t="str">
            <v>Harina de papa común, cruda</v>
          </cell>
          <cell r="D146">
            <v>6.5</v>
          </cell>
          <cell r="E146">
            <v>369</v>
          </cell>
          <cell r="F146">
            <v>1567</v>
          </cell>
          <cell r="G146">
            <v>7.2</v>
          </cell>
          <cell r="H146">
            <v>0.4</v>
          </cell>
          <cell r="I146">
            <v>83.6</v>
          </cell>
          <cell r="J146">
            <v>82.3</v>
          </cell>
          <cell r="K146">
            <v>1.3</v>
          </cell>
          <cell r="L146">
            <v>2.2999999999999998</v>
          </cell>
          <cell r="M146">
            <v>65</v>
          </cell>
          <cell r="N146">
            <v>1.4</v>
          </cell>
          <cell r="O146">
            <v>55</v>
          </cell>
          <cell r="P146">
            <v>167</v>
          </cell>
          <cell r="Q146">
            <v>13</v>
          </cell>
          <cell r="R146">
            <v>0.5</v>
          </cell>
          <cell r="S146">
            <v>65</v>
          </cell>
          <cell r="T146">
            <v>1001</v>
          </cell>
          <cell r="U146">
            <v>0.23</v>
          </cell>
          <cell r="V146">
            <v>0.05</v>
          </cell>
          <cell r="W146">
            <v>3.5</v>
          </cell>
          <cell r="X146">
            <v>25</v>
          </cell>
          <cell r="Y146">
            <v>0</v>
          </cell>
          <cell r="Z146">
            <v>4</v>
          </cell>
          <cell r="AA146">
            <v>0</v>
          </cell>
          <cell r="AF146">
            <v>100</v>
          </cell>
          <cell r="AG146" t="str">
            <v>B055</v>
          </cell>
        </row>
        <row r="147">
          <cell r="A147" t="str">
            <v>B056</v>
          </cell>
          <cell r="B147" t="str">
            <v>Harina de papa criolla, cruda</v>
          </cell>
          <cell r="D147">
            <v>6.6</v>
          </cell>
          <cell r="E147">
            <v>361</v>
          </cell>
          <cell r="F147">
            <v>1533</v>
          </cell>
          <cell r="G147">
            <v>4.5999999999999996</v>
          </cell>
          <cell r="H147">
            <v>0.1</v>
          </cell>
          <cell r="I147">
            <v>85.3</v>
          </cell>
          <cell r="L147">
            <v>3.4</v>
          </cell>
          <cell r="M147">
            <v>6</v>
          </cell>
          <cell r="N147">
            <v>5.8</v>
          </cell>
          <cell r="O147">
            <v>22</v>
          </cell>
          <cell r="P147">
            <v>0</v>
          </cell>
          <cell r="Y147">
            <v>0</v>
          </cell>
          <cell r="AF147">
            <v>100</v>
          </cell>
          <cell r="AG147" t="str">
            <v>B056</v>
          </cell>
        </row>
        <row r="148">
          <cell r="A148" t="str">
            <v>B057</v>
          </cell>
          <cell r="B148" t="str">
            <v>Harina de plátano, cruda</v>
          </cell>
          <cell r="D148">
            <v>13.9</v>
          </cell>
          <cell r="E148">
            <v>340</v>
          </cell>
          <cell r="F148">
            <v>1445</v>
          </cell>
          <cell r="G148">
            <v>3.3</v>
          </cell>
          <cell r="H148">
            <v>0.3</v>
          </cell>
          <cell r="I148">
            <v>80.5</v>
          </cell>
          <cell r="J148">
            <v>79.599999999999994</v>
          </cell>
          <cell r="K148">
            <v>0.9</v>
          </cell>
          <cell r="L148">
            <v>1.9</v>
          </cell>
          <cell r="M148">
            <v>11</v>
          </cell>
          <cell r="N148">
            <v>1.2</v>
          </cell>
          <cell r="P148">
            <v>65</v>
          </cell>
          <cell r="R148">
            <v>0.6</v>
          </cell>
          <cell r="S148">
            <v>209</v>
          </cell>
          <cell r="U148">
            <v>7.0000000000000007E-2</v>
          </cell>
          <cell r="V148">
            <v>0.04</v>
          </cell>
          <cell r="W148">
            <v>1</v>
          </cell>
          <cell r="Y148">
            <v>0</v>
          </cell>
          <cell r="Z148">
            <v>2</v>
          </cell>
          <cell r="AA148">
            <v>12</v>
          </cell>
          <cell r="AF148">
            <v>100</v>
          </cell>
          <cell r="AG148" t="str">
            <v>B057</v>
          </cell>
        </row>
        <row r="149">
          <cell r="A149" t="str">
            <v>B058</v>
          </cell>
          <cell r="B149" t="str">
            <v>Harina de yuca, cruda</v>
          </cell>
          <cell r="D149">
            <v>12</v>
          </cell>
          <cell r="E149">
            <v>351</v>
          </cell>
          <cell r="F149">
            <v>1492</v>
          </cell>
          <cell r="G149">
            <v>1.1000000000000001</v>
          </cell>
          <cell r="H149">
            <v>0.3</v>
          </cell>
          <cell r="I149">
            <v>85.9</v>
          </cell>
          <cell r="J149">
            <v>85.7</v>
          </cell>
          <cell r="K149">
            <v>0.3</v>
          </cell>
          <cell r="L149">
            <v>0.7</v>
          </cell>
          <cell r="M149">
            <v>53</v>
          </cell>
          <cell r="N149">
            <v>1.1000000000000001</v>
          </cell>
          <cell r="O149">
            <v>1</v>
          </cell>
          <cell r="P149">
            <v>28</v>
          </cell>
          <cell r="R149">
            <v>0.4</v>
          </cell>
          <cell r="S149">
            <v>37</v>
          </cell>
          <cell r="T149">
            <v>340</v>
          </cell>
          <cell r="U149">
            <v>0.06</v>
          </cell>
          <cell r="V149">
            <v>0.08</v>
          </cell>
          <cell r="W149">
            <v>0.8</v>
          </cell>
          <cell r="Y149">
            <v>0</v>
          </cell>
          <cell r="Z149">
            <v>0</v>
          </cell>
          <cell r="AA149">
            <v>0</v>
          </cell>
          <cell r="AF149">
            <v>100</v>
          </cell>
          <cell r="AG149" t="str">
            <v>B058</v>
          </cell>
        </row>
        <row r="150">
          <cell r="A150" t="str">
            <v>B059</v>
          </cell>
          <cell r="B150" t="str">
            <v>Lechuga común, cruda</v>
          </cell>
          <cell r="C150" t="str">
            <v>Hojas</v>
          </cell>
          <cell r="D150">
            <v>96</v>
          </cell>
          <cell r="E150">
            <v>18</v>
          </cell>
          <cell r="F150">
            <v>74</v>
          </cell>
          <cell r="G150">
            <v>0.8</v>
          </cell>
          <cell r="H150">
            <v>0.1</v>
          </cell>
          <cell r="I150">
            <v>2.6</v>
          </cell>
          <cell r="J150">
            <v>0.9</v>
          </cell>
          <cell r="K150">
            <v>1.7</v>
          </cell>
          <cell r="L150">
            <v>0.5</v>
          </cell>
          <cell r="M150">
            <v>21</v>
          </cell>
          <cell r="N150">
            <v>0.9</v>
          </cell>
          <cell r="O150">
            <v>6</v>
          </cell>
          <cell r="P150">
            <v>27</v>
          </cell>
          <cell r="Q150">
            <v>2</v>
          </cell>
          <cell r="R150">
            <v>0.3</v>
          </cell>
          <cell r="S150">
            <v>6</v>
          </cell>
          <cell r="T150">
            <v>143</v>
          </cell>
          <cell r="U150">
            <v>0.06</v>
          </cell>
          <cell r="V150">
            <v>0.04</v>
          </cell>
          <cell r="W150">
            <v>0.4</v>
          </cell>
          <cell r="X150">
            <v>53</v>
          </cell>
          <cell r="Y150">
            <v>0</v>
          </cell>
          <cell r="Z150">
            <v>3</v>
          </cell>
          <cell r="AA150">
            <v>10</v>
          </cell>
          <cell r="AF150">
            <v>55</v>
          </cell>
          <cell r="AG150" t="str">
            <v>B059</v>
          </cell>
        </row>
        <row r="151">
          <cell r="A151" t="str">
            <v>B060</v>
          </cell>
          <cell r="B151" t="str">
            <v>Lechuga, romana, cruda</v>
          </cell>
          <cell r="C151" t="str">
            <v>Hojas</v>
          </cell>
          <cell r="D151">
            <v>94.8</v>
          </cell>
          <cell r="E151">
            <v>23</v>
          </cell>
          <cell r="F151">
            <v>95</v>
          </cell>
          <cell r="G151">
            <v>1.1000000000000001</v>
          </cell>
          <cell r="H151">
            <v>0.1</v>
          </cell>
          <cell r="I151">
            <v>3.3</v>
          </cell>
          <cell r="J151">
            <v>1.2</v>
          </cell>
          <cell r="K151">
            <v>2.1</v>
          </cell>
          <cell r="L151">
            <v>0.7</v>
          </cell>
          <cell r="M151">
            <v>30</v>
          </cell>
          <cell r="N151">
            <v>1</v>
          </cell>
          <cell r="O151">
            <v>8</v>
          </cell>
          <cell r="P151">
            <v>30</v>
          </cell>
          <cell r="Q151">
            <v>2</v>
          </cell>
          <cell r="R151">
            <v>0.2</v>
          </cell>
          <cell r="S151">
            <v>14</v>
          </cell>
          <cell r="T151">
            <v>247</v>
          </cell>
          <cell r="U151">
            <v>7.0000000000000007E-2</v>
          </cell>
          <cell r="V151">
            <v>7.0000000000000007E-2</v>
          </cell>
          <cell r="W151">
            <v>0.3</v>
          </cell>
          <cell r="X151">
            <v>136</v>
          </cell>
          <cell r="Y151">
            <v>0</v>
          </cell>
          <cell r="Z151">
            <v>6</v>
          </cell>
          <cell r="AA151">
            <v>290</v>
          </cell>
          <cell r="AF151">
            <v>55</v>
          </cell>
          <cell r="AG151" t="str">
            <v>B060</v>
          </cell>
        </row>
        <row r="152">
          <cell r="A152" t="str">
            <v>B061</v>
          </cell>
          <cell r="B152" t="str">
            <v>Nabo, sin cáscara, crudo</v>
          </cell>
          <cell r="C152" t="str">
            <v>Raíz</v>
          </cell>
          <cell r="D152">
            <v>92.6</v>
          </cell>
          <cell r="E152">
            <v>30</v>
          </cell>
          <cell r="F152">
            <v>125</v>
          </cell>
          <cell r="G152">
            <v>0.7</v>
          </cell>
          <cell r="H152">
            <v>0</v>
          </cell>
          <cell r="I152">
            <v>5.9</v>
          </cell>
          <cell r="J152">
            <v>4.3</v>
          </cell>
          <cell r="K152">
            <v>1.6</v>
          </cell>
          <cell r="L152">
            <v>0.8</v>
          </cell>
          <cell r="M152">
            <v>41</v>
          </cell>
          <cell r="N152">
            <v>0.5</v>
          </cell>
          <cell r="O152">
            <v>65</v>
          </cell>
          <cell r="P152">
            <v>29</v>
          </cell>
          <cell r="Q152">
            <v>20</v>
          </cell>
          <cell r="R152">
            <v>0.2</v>
          </cell>
          <cell r="S152">
            <v>11</v>
          </cell>
          <cell r="T152">
            <v>216</v>
          </cell>
          <cell r="U152">
            <v>0.04</v>
          </cell>
          <cell r="V152">
            <v>0.03</v>
          </cell>
          <cell r="W152">
            <v>0.4</v>
          </cell>
          <cell r="X152">
            <v>15</v>
          </cell>
          <cell r="Y152">
            <v>0</v>
          </cell>
          <cell r="Z152">
            <v>20</v>
          </cell>
          <cell r="AA152">
            <v>0</v>
          </cell>
          <cell r="AF152">
            <v>80</v>
          </cell>
          <cell r="AG152" t="str">
            <v>B061</v>
          </cell>
        </row>
        <row r="153">
          <cell r="A153" t="str">
            <v>B062</v>
          </cell>
          <cell r="B153" t="str">
            <v>Ocra, cruda</v>
          </cell>
          <cell r="C153" t="str">
            <v>Pulpa</v>
          </cell>
          <cell r="D153">
            <v>89.8</v>
          </cell>
          <cell r="E153">
            <v>45</v>
          </cell>
          <cell r="F153">
            <v>188</v>
          </cell>
          <cell r="G153">
            <v>1.9</v>
          </cell>
          <cell r="H153">
            <v>0.2</v>
          </cell>
          <cell r="I153">
            <v>7.2</v>
          </cell>
          <cell r="J153">
            <v>4</v>
          </cell>
          <cell r="K153">
            <v>3.2</v>
          </cell>
          <cell r="L153">
            <v>0.9</v>
          </cell>
          <cell r="M153">
            <v>82</v>
          </cell>
          <cell r="N153">
            <v>0.6</v>
          </cell>
          <cell r="O153">
            <v>7</v>
          </cell>
          <cell r="P153">
            <v>61</v>
          </cell>
          <cell r="R153">
            <v>0.6</v>
          </cell>
          <cell r="S153">
            <v>57</v>
          </cell>
          <cell r="T153">
            <v>300</v>
          </cell>
          <cell r="U153">
            <v>0.2</v>
          </cell>
          <cell r="V153">
            <v>0.06</v>
          </cell>
          <cell r="W153">
            <v>1</v>
          </cell>
          <cell r="X153">
            <v>72</v>
          </cell>
          <cell r="Y153">
            <v>0</v>
          </cell>
          <cell r="Z153">
            <v>22</v>
          </cell>
          <cell r="AA153">
            <v>47</v>
          </cell>
          <cell r="AF153">
            <v>0</v>
          </cell>
          <cell r="AG153" t="str">
            <v>B062</v>
          </cell>
        </row>
        <row r="154">
          <cell r="A154" t="str">
            <v>B063</v>
          </cell>
          <cell r="B154" t="str">
            <v>Palmito, crudo</v>
          </cell>
          <cell r="C154" t="str">
            <v>Tallos</v>
          </cell>
          <cell r="D154">
            <v>82.8</v>
          </cell>
          <cell r="E154">
            <v>67</v>
          </cell>
          <cell r="F154">
            <v>283</v>
          </cell>
          <cell r="G154">
            <v>1.6</v>
          </cell>
          <cell r="H154">
            <v>0.2</v>
          </cell>
          <cell r="I154">
            <v>13.9</v>
          </cell>
          <cell r="J154">
            <v>12.4</v>
          </cell>
          <cell r="K154">
            <v>1.5</v>
          </cell>
          <cell r="L154">
            <v>1.5</v>
          </cell>
          <cell r="M154">
            <v>40</v>
          </cell>
          <cell r="N154">
            <v>1.7</v>
          </cell>
          <cell r="O154">
            <v>14</v>
          </cell>
          <cell r="P154">
            <v>101</v>
          </cell>
          <cell r="R154">
            <v>3.7</v>
          </cell>
          <cell r="S154">
            <v>10</v>
          </cell>
          <cell r="T154">
            <v>1806</v>
          </cell>
          <cell r="U154">
            <v>0.06</v>
          </cell>
          <cell r="V154">
            <v>0.06</v>
          </cell>
          <cell r="W154">
            <v>1.1000000000000001</v>
          </cell>
          <cell r="X154">
            <v>24</v>
          </cell>
          <cell r="Y154">
            <v>0</v>
          </cell>
          <cell r="Z154">
            <v>11</v>
          </cell>
          <cell r="AA154">
            <v>30</v>
          </cell>
          <cell r="AF154">
            <v>95</v>
          </cell>
          <cell r="AG154" t="str">
            <v>B063</v>
          </cell>
        </row>
        <row r="155">
          <cell r="A155" t="str">
            <v>B064</v>
          </cell>
          <cell r="B155" t="str">
            <v>Papa, variedad cerosa, sabanera, con cáscara, cocida, sin sal</v>
          </cell>
          <cell r="C155" t="str">
            <v>Médula y corteza</v>
          </cell>
          <cell r="D155">
            <v>75.400000000000006</v>
          </cell>
          <cell r="E155">
            <v>99</v>
          </cell>
          <cell r="F155">
            <v>418</v>
          </cell>
          <cell r="G155">
            <v>2.2999999999999998</v>
          </cell>
          <cell r="H155">
            <v>0.1</v>
          </cell>
          <cell r="I155">
            <v>21</v>
          </cell>
          <cell r="J155">
            <v>18.7</v>
          </cell>
          <cell r="K155">
            <v>2.2999999999999998</v>
          </cell>
          <cell r="L155">
            <v>1.2</v>
          </cell>
          <cell r="M155">
            <v>8</v>
          </cell>
          <cell r="N155">
            <v>0.8</v>
          </cell>
          <cell r="O155">
            <v>9</v>
          </cell>
          <cell r="P155">
            <v>49</v>
          </cell>
          <cell r="Q155">
            <v>3.5</v>
          </cell>
          <cell r="R155">
            <v>0.3</v>
          </cell>
          <cell r="S155">
            <v>28</v>
          </cell>
          <cell r="T155">
            <v>415</v>
          </cell>
          <cell r="U155">
            <v>0.09</v>
          </cell>
          <cell r="V155">
            <v>0.06</v>
          </cell>
          <cell r="W155">
            <v>1.3</v>
          </cell>
          <cell r="X155">
            <v>11</v>
          </cell>
          <cell r="Y155">
            <v>0</v>
          </cell>
          <cell r="Z155">
            <v>14</v>
          </cell>
          <cell r="AA155">
            <v>0</v>
          </cell>
          <cell r="AF155">
            <v>100</v>
          </cell>
          <cell r="AG155" t="str">
            <v>B064</v>
          </cell>
        </row>
        <row r="156">
          <cell r="A156" t="str">
            <v>B065</v>
          </cell>
          <cell r="B156" t="str">
            <v>Papa, variedad cerosa, sabanera, con cáscara, cruda</v>
          </cell>
          <cell r="C156" t="str">
            <v>Médula y corteza</v>
          </cell>
          <cell r="D156">
            <v>79.7</v>
          </cell>
          <cell r="E156">
            <v>80</v>
          </cell>
          <cell r="F156">
            <v>341</v>
          </cell>
          <cell r="G156">
            <v>2.2000000000000002</v>
          </cell>
          <cell r="H156">
            <v>0.1</v>
          </cell>
          <cell r="I156">
            <v>16.899999999999999</v>
          </cell>
          <cell r="J156">
            <v>15.3</v>
          </cell>
          <cell r="K156">
            <v>1.6</v>
          </cell>
          <cell r="L156">
            <v>1.1000000000000001</v>
          </cell>
          <cell r="M156">
            <v>12</v>
          </cell>
          <cell r="N156">
            <v>0.8</v>
          </cell>
          <cell r="O156">
            <v>6</v>
          </cell>
          <cell r="P156">
            <v>58</v>
          </cell>
          <cell r="R156">
            <v>0.3</v>
          </cell>
          <cell r="S156">
            <v>23</v>
          </cell>
          <cell r="T156">
            <v>422</v>
          </cell>
          <cell r="U156">
            <v>0.08</v>
          </cell>
          <cell r="V156">
            <v>0.03</v>
          </cell>
          <cell r="W156">
            <v>1.1000000000000001</v>
          </cell>
          <cell r="X156">
            <v>16</v>
          </cell>
          <cell r="Y156">
            <v>0</v>
          </cell>
          <cell r="Z156">
            <v>20</v>
          </cell>
          <cell r="AA156">
            <v>0</v>
          </cell>
          <cell r="AF156">
            <v>100</v>
          </cell>
          <cell r="AG156" t="str">
            <v>B065</v>
          </cell>
        </row>
        <row r="157">
          <cell r="A157" t="str">
            <v>B066</v>
          </cell>
          <cell r="B157" t="str">
            <v>Papa, variedad cerosa, sabanera, con cáscara, frita, sin sal</v>
          </cell>
          <cell r="C157" t="str">
            <v>Médula</v>
          </cell>
          <cell r="D157">
            <v>36.5</v>
          </cell>
          <cell r="E157">
            <v>274</v>
          </cell>
          <cell r="F157">
            <v>1156</v>
          </cell>
          <cell r="G157">
            <v>5.9</v>
          </cell>
          <cell r="H157">
            <v>5.6</v>
          </cell>
          <cell r="I157">
            <v>49.9</v>
          </cell>
          <cell r="L157">
            <v>2.1</v>
          </cell>
          <cell r="M157">
            <v>14</v>
          </cell>
          <cell r="P157">
            <v>0</v>
          </cell>
          <cell r="R157">
            <v>0.6</v>
          </cell>
          <cell r="S157">
            <v>36</v>
          </cell>
          <cell r="T157">
            <v>741</v>
          </cell>
          <cell r="Y157">
            <v>0</v>
          </cell>
          <cell r="AF157">
            <v>100</v>
          </cell>
          <cell r="AG157" t="str">
            <v>B066</v>
          </cell>
        </row>
        <row r="158">
          <cell r="A158" t="str">
            <v>B067</v>
          </cell>
          <cell r="B158" t="str">
            <v>Papa, variedad cerosa, sabanera, sin cáscara, cocida, sin sal</v>
          </cell>
          <cell r="C158" t="str">
            <v>Médula</v>
          </cell>
          <cell r="D158">
            <v>75.7</v>
          </cell>
          <cell r="E158">
            <v>98</v>
          </cell>
          <cell r="F158">
            <v>416</v>
          </cell>
          <cell r="G158">
            <v>2.1</v>
          </cell>
          <cell r="H158">
            <v>0.1</v>
          </cell>
          <cell r="I158">
            <v>21.4</v>
          </cell>
          <cell r="J158">
            <v>19.7</v>
          </cell>
          <cell r="K158">
            <v>1.7</v>
          </cell>
          <cell r="L158">
            <v>0.7</v>
          </cell>
          <cell r="M158">
            <v>7</v>
          </cell>
          <cell r="N158">
            <v>0.8</v>
          </cell>
          <cell r="O158">
            <v>6</v>
          </cell>
          <cell r="P158">
            <v>49</v>
          </cell>
          <cell r="Q158">
            <v>3</v>
          </cell>
          <cell r="R158">
            <v>0.3</v>
          </cell>
          <cell r="S158">
            <v>20</v>
          </cell>
          <cell r="T158">
            <v>355</v>
          </cell>
          <cell r="U158">
            <v>0.1</v>
          </cell>
          <cell r="V158">
            <v>0.02</v>
          </cell>
          <cell r="W158">
            <v>1.3</v>
          </cell>
          <cell r="X158">
            <v>9</v>
          </cell>
          <cell r="Y158">
            <v>0</v>
          </cell>
          <cell r="Z158">
            <v>6</v>
          </cell>
          <cell r="AA158">
            <v>2</v>
          </cell>
          <cell r="AF158">
            <v>100</v>
          </cell>
          <cell r="AG158" t="str">
            <v>B067</v>
          </cell>
        </row>
        <row r="159">
          <cell r="A159" t="str">
            <v>B068</v>
          </cell>
          <cell r="B159" t="str">
            <v>Papa, variedad cerosa, sabanera, sin cáscara, cruda</v>
          </cell>
          <cell r="C159" t="str">
            <v>Médula</v>
          </cell>
          <cell r="D159">
            <v>81.7</v>
          </cell>
          <cell r="E159">
            <v>74</v>
          </cell>
          <cell r="F159">
            <v>313</v>
          </cell>
          <cell r="G159">
            <v>1.9</v>
          </cell>
          <cell r="H159">
            <v>0.1</v>
          </cell>
          <cell r="I159">
            <v>15.3</v>
          </cell>
          <cell r="J159">
            <v>13.3</v>
          </cell>
          <cell r="K159">
            <v>2.1</v>
          </cell>
          <cell r="L159">
            <v>1</v>
          </cell>
          <cell r="M159">
            <v>14</v>
          </cell>
          <cell r="N159">
            <v>0.3</v>
          </cell>
          <cell r="O159">
            <v>11</v>
          </cell>
          <cell r="P159">
            <v>57</v>
          </cell>
          <cell r="Q159">
            <v>3</v>
          </cell>
          <cell r="R159">
            <v>0.2</v>
          </cell>
          <cell r="S159">
            <v>22</v>
          </cell>
          <cell r="T159">
            <v>321</v>
          </cell>
          <cell r="U159">
            <v>0.08</v>
          </cell>
          <cell r="V159">
            <v>0.02</v>
          </cell>
          <cell r="W159">
            <v>0.9</v>
          </cell>
          <cell r="X159">
            <v>16</v>
          </cell>
          <cell r="Y159">
            <v>0</v>
          </cell>
          <cell r="Z159">
            <v>16</v>
          </cell>
          <cell r="AA159">
            <v>0</v>
          </cell>
          <cell r="AF159">
            <v>80</v>
          </cell>
          <cell r="AG159" t="str">
            <v>B068</v>
          </cell>
        </row>
        <row r="160">
          <cell r="A160" t="str">
            <v>B069</v>
          </cell>
          <cell r="B160" t="str">
            <v>Papa, variedad cerosa, sabanera, sin cáscara, frita, tipo francesa, sin sal</v>
          </cell>
          <cell r="C160" t="str">
            <v>Médula</v>
          </cell>
          <cell r="D160">
            <v>41.1</v>
          </cell>
          <cell r="E160">
            <v>313</v>
          </cell>
          <cell r="F160">
            <v>1310</v>
          </cell>
          <cell r="G160">
            <v>3.4</v>
          </cell>
          <cell r="H160">
            <v>15.5</v>
          </cell>
          <cell r="I160">
            <v>38.200000000000003</v>
          </cell>
          <cell r="J160">
            <v>34.5</v>
          </cell>
          <cell r="K160">
            <v>3.7</v>
          </cell>
          <cell r="L160">
            <v>1.8</v>
          </cell>
          <cell r="M160">
            <v>16</v>
          </cell>
          <cell r="N160">
            <v>0.7</v>
          </cell>
          <cell r="O160">
            <v>25</v>
          </cell>
          <cell r="P160">
            <v>75</v>
          </cell>
          <cell r="Q160">
            <v>1</v>
          </cell>
          <cell r="R160">
            <v>0.6</v>
          </cell>
          <cell r="S160">
            <v>40</v>
          </cell>
          <cell r="T160">
            <v>696</v>
          </cell>
          <cell r="U160">
            <v>0.17</v>
          </cell>
          <cell r="V160">
            <v>0.04</v>
          </cell>
          <cell r="W160">
            <v>2.9</v>
          </cell>
          <cell r="X160">
            <v>30</v>
          </cell>
          <cell r="Y160">
            <v>0</v>
          </cell>
          <cell r="Z160">
            <v>4</v>
          </cell>
          <cell r="AA160">
            <v>0</v>
          </cell>
          <cell r="AF160">
            <v>100</v>
          </cell>
          <cell r="AG160" t="str">
            <v>B069</v>
          </cell>
        </row>
        <row r="161">
          <cell r="A161" t="str">
            <v>B070</v>
          </cell>
          <cell r="B161" t="str">
            <v>Papa, variedad harinosa, criolla, con cáscara, cocida, sin sal</v>
          </cell>
          <cell r="C161" t="str">
            <v>Médula y corteza</v>
          </cell>
          <cell r="D161">
            <v>79.400000000000006</v>
          </cell>
          <cell r="E161">
            <v>85</v>
          </cell>
          <cell r="F161">
            <v>358</v>
          </cell>
          <cell r="G161">
            <v>1.4</v>
          </cell>
          <cell r="H161">
            <v>0</v>
          </cell>
          <cell r="I161">
            <v>18.100000000000001</v>
          </cell>
          <cell r="J161">
            <v>15.2</v>
          </cell>
          <cell r="K161">
            <v>3</v>
          </cell>
          <cell r="L161">
            <v>1</v>
          </cell>
          <cell r="M161">
            <v>4</v>
          </cell>
          <cell r="N161">
            <v>0.5</v>
          </cell>
          <cell r="O161">
            <v>2</v>
          </cell>
          <cell r="P161">
            <v>41</v>
          </cell>
          <cell r="R161">
            <v>0.4</v>
          </cell>
          <cell r="S161">
            <v>21</v>
          </cell>
          <cell r="T161">
            <v>482</v>
          </cell>
          <cell r="Y161">
            <v>0</v>
          </cell>
          <cell r="AF161">
            <v>100</v>
          </cell>
          <cell r="AG161" t="str">
            <v>B070</v>
          </cell>
        </row>
        <row r="162">
          <cell r="A162" t="str">
            <v>B071</v>
          </cell>
          <cell r="B162" t="str">
            <v>Papa variedad harinosa, criolla, con cáscara, cruda</v>
          </cell>
          <cell r="C162" t="str">
            <v>Médula y corteza</v>
          </cell>
          <cell r="D162">
            <v>75.400000000000006</v>
          </cell>
          <cell r="E162">
            <v>96</v>
          </cell>
          <cell r="F162">
            <v>406</v>
          </cell>
          <cell r="G162">
            <v>2.2000000000000002</v>
          </cell>
          <cell r="H162">
            <v>0.1</v>
          </cell>
          <cell r="I162">
            <v>21.1</v>
          </cell>
          <cell r="J162">
            <v>20.5</v>
          </cell>
          <cell r="K162">
            <v>0.6</v>
          </cell>
          <cell r="L162">
            <v>1.2</v>
          </cell>
          <cell r="M162">
            <v>11</v>
          </cell>
          <cell r="N162">
            <v>1</v>
          </cell>
          <cell r="O162">
            <v>18</v>
          </cell>
          <cell r="P162">
            <v>36</v>
          </cell>
          <cell r="U162">
            <v>0.11</v>
          </cell>
          <cell r="V162">
            <v>0.03</v>
          </cell>
          <cell r="W162">
            <v>2.4</v>
          </cell>
          <cell r="Y162">
            <v>0</v>
          </cell>
          <cell r="Z162">
            <v>32</v>
          </cell>
          <cell r="AA162">
            <v>2</v>
          </cell>
          <cell r="AF162">
            <v>100</v>
          </cell>
          <cell r="AG162" t="str">
            <v>B071</v>
          </cell>
        </row>
        <row r="163">
          <cell r="A163" t="str">
            <v>B072</v>
          </cell>
          <cell r="B163" t="str">
            <v>Papa, variedad harinosa, criolla, sin cáscara, cruda</v>
          </cell>
          <cell r="C163" t="str">
            <v>Médula</v>
          </cell>
          <cell r="D163">
            <v>73.2</v>
          </cell>
          <cell r="E163">
            <v>106</v>
          </cell>
          <cell r="F163">
            <v>448</v>
          </cell>
          <cell r="G163">
            <v>2</v>
          </cell>
          <cell r="H163">
            <v>0.4</v>
          </cell>
          <cell r="I163">
            <v>23.3</v>
          </cell>
          <cell r="J163">
            <v>22.9</v>
          </cell>
          <cell r="K163">
            <v>0.4</v>
          </cell>
          <cell r="L163">
            <v>1.1000000000000001</v>
          </cell>
          <cell r="M163">
            <v>6</v>
          </cell>
          <cell r="N163">
            <v>0.4</v>
          </cell>
          <cell r="P163">
            <v>52</v>
          </cell>
          <cell r="R163">
            <v>0.3</v>
          </cell>
          <cell r="U163">
            <v>0.08</v>
          </cell>
          <cell r="V163">
            <v>0.06</v>
          </cell>
          <cell r="W163">
            <v>1.8</v>
          </cell>
          <cell r="Y163">
            <v>0</v>
          </cell>
          <cell r="Z163">
            <v>9</v>
          </cell>
          <cell r="AA163">
            <v>2</v>
          </cell>
          <cell r="AF163">
            <v>92</v>
          </cell>
          <cell r="AG163" t="str">
            <v>B072</v>
          </cell>
        </row>
        <row r="164">
          <cell r="A164" t="str">
            <v>B073</v>
          </cell>
          <cell r="B164" t="str">
            <v>Papa, variedad harinosa, pastusa, con cáscara, cocida, sin sal</v>
          </cell>
          <cell r="C164" t="str">
            <v>Médula y corteza</v>
          </cell>
          <cell r="D164">
            <v>78.900000000000006</v>
          </cell>
          <cell r="E164">
            <v>85</v>
          </cell>
          <cell r="F164">
            <v>359</v>
          </cell>
          <cell r="G164">
            <v>2.4</v>
          </cell>
          <cell r="H164">
            <v>0.1</v>
          </cell>
          <cell r="I164">
            <v>17.2</v>
          </cell>
          <cell r="J164">
            <v>14.5</v>
          </cell>
          <cell r="K164">
            <v>2.7</v>
          </cell>
          <cell r="L164">
            <v>1.4</v>
          </cell>
          <cell r="M164">
            <v>6</v>
          </cell>
          <cell r="N164">
            <v>1</v>
          </cell>
          <cell r="O164">
            <v>9</v>
          </cell>
          <cell r="P164">
            <v>49</v>
          </cell>
          <cell r="Q164">
            <v>3.5</v>
          </cell>
          <cell r="R164">
            <v>0.4</v>
          </cell>
          <cell r="S164">
            <v>22</v>
          </cell>
          <cell r="T164">
            <v>417</v>
          </cell>
          <cell r="U164">
            <v>0.09</v>
          </cell>
          <cell r="V164">
            <v>0.03</v>
          </cell>
          <cell r="W164">
            <v>1.2</v>
          </cell>
          <cell r="X164">
            <v>9</v>
          </cell>
          <cell r="Y164">
            <v>0</v>
          </cell>
          <cell r="Z164">
            <v>13</v>
          </cell>
          <cell r="AA164">
            <v>0</v>
          </cell>
          <cell r="AF164">
            <v>100</v>
          </cell>
          <cell r="AG164" t="str">
            <v>B073</v>
          </cell>
        </row>
        <row r="165">
          <cell r="A165" t="str">
            <v>B074</v>
          </cell>
          <cell r="B165" t="str">
            <v>Papa, variedad harinosa, pastusa, con cáscara, cruda</v>
          </cell>
          <cell r="C165" t="str">
            <v>Médula y corteza</v>
          </cell>
          <cell r="D165">
            <v>77.7</v>
          </cell>
          <cell r="E165">
            <v>89</v>
          </cell>
          <cell r="F165">
            <v>376</v>
          </cell>
          <cell r="G165">
            <v>2.1</v>
          </cell>
          <cell r="H165">
            <v>0.1</v>
          </cell>
          <cell r="I165">
            <v>18.899999999999999</v>
          </cell>
          <cell r="J165">
            <v>17.100000000000001</v>
          </cell>
          <cell r="K165">
            <v>1.8</v>
          </cell>
          <cell r="L165">
            <v>1.1000000000000001</v>
          </cell>
          <cell r="M165">
            <v>12</v>
          </cell>
          <cell r="N165">
            <v>0.8</v>
          </cell>
          <cell r="O165">
            <v>6</v>
          </cell>
          <cell r="P165">
            <v>57</v>
          </cell>
          <cell r="R165">
            <v>0.3</v>
          </cell>
          <cell r="S165">
            <v>23</v>
          </cell>
          <cell r="T165">
            <v>422</v>
          </cell>
          <cell r="U165">
            <v>0.08</v>
          </cell>
          <cell r="V165">
            <v>0.03</v>
          </cell>
          <cell r="W165">
            <v>1.1000000000000001</v>
          </cell>
          <cell r="X165">
            <v>16</v>
          </cell>
          <cell r="Y165">
            <v>0</v>
          </cell>
          <cell r="Z165">
            <v>20</v>
          </cell>
          <cell r="AA165">
            <v>0</v>
          </cell>
          <cell r="AF165">
            <v>100</v>
          </cell>
          <cell r="AG165" t="str">
            <v>B074</v>
          </cell>
        </row>
        <row r="166">
          <cell r="A166" t="str">
            <v>B075</v>
          </cell>
          <cell r="B166" t="str">
            <v>Papa, variedad harinosa, pastusa, sin cáscara, cocida, sin sal</v>
          </cell>
          <cell r="C166" t="str">
            <v>Médula</v>
          </cell>
          <cell r="D166">
            <v>76.3</v>
          </cell>
          <cell r="E166">
            <v>96</v>
          </cell>
          <cell r="F166">
            <v>407</v>
          </cell>
          <cell r="G166">
            <v>2</v>
          </cell>
          <cell r="H166">
            <v>0.1</v>
          </cell>
          <cell r="I166">
            <v>20.9</v>
          </cell>
          <cell r="J166">
            <v>19.100000000000001</v>
          </cell>
          <cell r="K166">
            <v>1.8</v>
          </cell>
          <cell r="L166">
            <v>0.7</v>
          </cell>
          <cell r="M166">
            <v>6</v>
          </cell>
          <cell r="N166">
            <v>0.3</v>
          </cell>
          <cell r="O166">
            <v>6</v>
          </cell>
          <cell r="P166">
            <v>47</v>
          </cell>
          <cell r="Q166">
            <v>3</v>
          </cell>
          <cell r="R166">
            <v>0.3</v>
          </cell>
          <cell r="S166">
            <v>20</v>
          </cell>
          <cell r="T166">
            <v>352</v>
          </cell>
          <cell r="U166">
            <v>0.15</v>
          </cell>
          <cell r="V166">
            <v>0.02</v>
          </cell>
          <cell r="W166">
            <v>1.3</v>
          </cell>
          <cell r="X166">
            <v>9</v>
          </cell>
          <cell r="Y166">
            <v>0</v>
          </cell>
          <cell r="Z166">
            <v>7</v>
          </cell>
          <cell r="AA166">
            <v>1</v>
          </cell>
          <cell r="AF166">
            <v>100</v>
          </cell>
          <cell r="AG166" t="str">
            <v>B075</v>
          </cell>
        </row>
        <row r="167">
          <cell r="A167" t="str">
            <v>B076</v>
          </cell>
          <cell r="B167" t="str">
            <v>Papa, variedad harinosa, pastusa, sin cáscara, cruda</v>
          </cell>
          <cell r="C167" t="str">
            <v>Médula</v>
          </cell>
          <cell r="D167">
            <v>76.2</v>
          </cell>
          <cell r="E167">
            <v>97</v>
          </cell>
          <cell r="F167">
            <v>410</v>
          </cell>
          <cell r="G167">
            <v>2</v>
          </cell>
          <cell r="H167">
            <v>0.2</v>
          </cell>
          <cell r="I167">
            <v>20.9</v>
          </cell>
          <cell r="J167">
            <v>19</v>
          </cell>
          <cell r="K167">
            <v>1.9</v>
          </cell>
          <cell r="L167">
            <v>0.8</v>
          </cell>
          <cell r="M167">
            <v>8</v>
          </cell>
          <cell r="N167">
            <v>0.8</v>
          </cell>
          <cell r="O167">
            <v>10</v>
          </cell>
          <cell r="P167">
            <v>59</v>
          </cell>
          <cell r="Q167">
            <v>2.6</v>
          </cell>
          <cell r="R167">
            <v>0.3</v>
          </cell>
          <cell r="S167">
            <v>22</v>
          </cell>
          <cell r="T167">
            <v>445</v>
          </cell>
          <cell r="U167">
            <v>0.11</v>
          </cell>
          <cell r="V167">
            <v>0.06</v>
          </cell>
          <cell r="W167">
            <v>1.5</v>
          </cell>
          <cell r="X167">
            <v>16</v>
          </cell>
          <cell r="Y167">
            <v>0</v>
          </cell>
          <cell r="Z167">
            <v>18</v>
          </cell>
          <cell r="AA167">
            <v>0</v>
          </cell>
          <cell r="AF167">
            <v>90</v>
          </cell>
          <cell r="AG167" t="str">
            <v>B076</v>
          </cell>
        </row>
        <row r="168">
          <cell r="A168" t="str">
            <v>B077</v>
          </cell>
          <cell r="B168" t="str">
            <v>Pepino Cohombro, crudo</v>
          </cell>
          <cell r="C168" t="str">
            <v>Pulpa sin semillas</v>
          </cell>
          <cell r="D168">
            <v>96.7</v>
          </cell>
          <cell r="E168">
            <v>14</v>
          </cell>
          <cell r="F168">
            <v>57</v>
          </cell>
          <cell r="G168">
            <v>0.5</v>
          </cell>
          <cell r="H168">
            <v>0.1</v>
          </cell>
          <cell r="I168">
            <v>2.2999999999999998</v>
          </cell>
          <cell r="J168">
            <v>1.6</v>
          </cell>
          <cell r="K168">
            <v>0.7</v>
          </cell>
          <cell r="L168">
            <v>0.4</v>
          </cell>
          <cell r="M168">
            <v>18</v>
          </cell>
          <cell r="N168">
            <v>0.3</v>
          </cell>
          <cell r="O168">
            <v>2</v>
          </cell>
          <cell r="P168">
            <v>22</v>
          </cell>
          <cell r="Q168">
            <v>3</v>
          </cell>
          <cell r="R168">
            <v>0.1</v>
          </cell>
          <cell r="S168">
            <v>12</v>
          </cell>
          <cell r="T168">
            <v>141</v>
          </cell>
          <cell r="U168">
            <v>0.02</v>
          </cell>
          <cell r="V168">
            <v>0.02</v>
          </cell>
          <cell r="W168">
            <v>0.1</v>
          </cell>
          <cell r="X168">
            <v>14</v>
          </cell>
          <cell r="Y168">
            <v>0</v>
          </cell>
          <cell r="Z168">
            <v>8</v>
          </cell>
          <cell r="AA168">
            <v>2</v>
          </cell>
          <cell r="AF168">
            <v>75</v>
          </cell>
          <cell r="AG168" t="str">
            <v>B077</v>
          </cell>
        </row>
        <row r="169">
          <cell r="A169" t="str">
            <v>B078</v>
          </cell>
          <cell r="B169" t="str">
            <v>Pepino de rellenar, crudo</v>
          </cell>
          <cell r="C169" t="str">
            <v>Pulpa sin semillas</v>
          </cell>
          <cell r="D169">
            <v>94.5</v>
          </cell>
          <cell r="E169">
            <v>21</v>
          </cell>
          <cell r="F169">
            <v>89</v>
          </cell>
          <cell r="G169">
            <v>0.6</v>
          </cell>
          <cell r="H169">
            <v>0.2</v>
          </cell>
          <cell r="I169">
            <v>3.8</v>
          </cell>
          <cell r="J169">
            <v>3</v>
          </cell>
          <cell r="K169">
            <v>0.8</v>
          </cell>
          <cell r="L169">
            <v>0.8</v>
          </cell>
          <cell r="M169">
            <v>15</v>
          </cell>
          <cell r="N169">
            <v>0.7</v>
          </cell>
          <cell r="O169">
            <v>4</v>
          </cell>
          <cell r="P169">
            <v>24</v>
          </cell>
          <cell r="S169">
            <v>10</v>
          </cell>
          <cell r="T169">
            <v>68</v>
          </cell>
          <cell r="U169">
            <v>0.04</v>
          </cell>
          <cell r="V169">
            <v>0.05</v>
          </cell>
          <cell r="W169">
            <v>0.2</v>
          </cell>
          <cell r="Y169">
            <v>0</v>
          </cell>
          <cell r="Z169">
            <v>14</v>
          </cell>
          <cell r="AA169">
            <v>3</v>
          </cell>
          <cell r="AF169">
            <v>90</v>
          </cell>
          <cell r="AG169" t="str">
            <v>B078</v>
          </cell>
        </row>
        <row r="170">
          <cell r="A170" t="str">
            <v>B079</v>
          </cell>
          <cell r="B170" t="str">
            <v>Perejil, crudo</v>
          </cell>
          <cell r="C170" t="str">
            <v>Hojas</v>
          </cell>
          <cell r="D170">
            <v>86.9</v>
          </cell>
          <cell r="E170">
            <v>55</v>
          </cell>
          <cell r="F170">
            <v>230</v>
          </cell>
          <cell r="G170">
            <v>2.9</v>
          </cell>
          <cell r="H170">
            <v>1</v>
          </cell>
          <cell r="I170">
            <v>6.9</v>
          </cell>
          <cell r="J170">
            <v>3.6</v>
          </cell>
          <cell r="K170">
            <v>3.3</v>
          </cell>
          <cell r="L170">
            <v>2.2000000000000002</v>
          </cell>
          <cell r="M170">
            <v>138</v>
          </cell>
          <cell r="N170">
            <v>6.6</v>
          </cell>
          <cell r="O170">
            <v>56</v>
          </cell>
          <cell r="P170">
            <v>59</v>
          </cell>
          <cell r="R170">
            <v>1.1000000000000001</v>
          </cell>
          <cell r="S170">
            <v>50</v>
          </cell>
          <cell r="T170">
            <v>554</v>
          </cell>
          <cell r="U170">
            <v>0.11</v>
          </cell>
          <cell r="V170">
            <v>0.09</v>
          </cell>
          <cell r="W170">
            <v>1.3</v>
          </cell>
          <cell r="X170">
            <v>152</v>
          </cell>
          <cell r="Y170">
            <v>0</v>
          </cell>
          <cell r="Z170">
            <v>161</v>
          </cell>
          <cell r="AA170">
            <v>421</v>
          </cell>
          <cell r="AF170">
            <v>90</v>
          </cell>
          <cell r="AG170" t="str">
            <v>B079</v>
          </cell>
        </row>
        <row r="171">
          <cell r="A171" t="str">
            <v>B080</v>
          </cell>
          <cell r="B171" t="str">
            <v>Pimentón rojo, crudo</v>
          </cell>
          <cell r="C171" t="str">
            <v>Pulpa sin semillas</v>
          </cell>
          <cell r="D171">
            <v>91.9</v>
          </cell>
          <cell r="E171">
            <v>35</v>
          </cell>
          <cell r="F171">
            <v>149</v>
          </cell>
          <cell r="G171">
            <v>1</v>
          </cell>
          <cell r="H171">
            <v>0.3</v>
          </cell>
          <cell r="I171">
            <v>6.3</v>
          </cell>
          <cell r="J171">
            <v>4.5999999999999996</v>
          </cell>
          <cell r="K171">
            <v>1.7</v>
          </cell>
          <cell r="L171">
            <v>0.5</v>
          </cell>
          <cell r="M171">
            <v>7</v>
          </cell>
          <cell r="N171">
            <v>0.4</v>
          </cell>
          <cell r="O171">
            <v>2</v>
          </cell>
          <cell r="P171">
            <v>24</v>
          </cell>
          <cell r="Q171">
            <v>1</v>
          </cell>
          <cell r="R171">
            <v>0.2</v>
          </cell>
          <cell r="S171">
            <v>12</v>
          </cell>
          <cell r="T171">
            <v>211</v>
          </cell>
          <cell r="U171">
            <v>0.05</v>
          </cell>
          <cell r="V171">
            <v>7.0000000000000007E-2</v>
          </cell>
          <cell r="W171">
            <v>1.1000000000000001</v>
          </cell>
          <cell r="X171">
            <v>35</v>
          </cell>
          <cell r="Y171">
            <v>0</v>
          </cell>
          <cell r="Z171">
            <v>160</v>
          </cell>
          <cell r="AA171">
            <v>184</v>
          </cell>
          <cell r="AF171">
            <v>85</v>
          </cell>
          <cell r="AG171" t="str">
            <v>B080</v>
          </cell>
        </row>
        <row r="172">
          <cell r="A172" t="str">
            <v>B081</v>
          </cell>
          <cell r="B172" t="str">
            <v>Pimentón verde, crudo</v>
          </cell>
          <cell r="C172" t="str">
            <v>Pulpa sin semillas</v>
          </cell>
          <cell r="D172">
            <v>93.7</v>
          </cell>
          <cell r="E172">
            <v>28</v>
          </cell>
          <cell r="F172">
            <v>118</v>
          </cell>
          <cell r="G172">
            <v>0.9</v>
          </cell>
          <cell r="H172">
            <v>0.1</v>
          </cell>
          <cell r="I172">
            <v>4.9000000000000004</v>
          </cell>
          <cell r="J172">
            <v>3</v>
          </cell>
          <cell r="K172">
            <v>1.9</v>
          </cell>
          <cell r="L172">
            <v>0.4</v>
          </cell>
          <cell r="M172">
            <v>11</v>
          </cell>
          <cell r="N172">
            <v>0.4</v>
          </cell>
          <cell r="O172">
            <v>3</v>
          </cell>
          <cell r="P172">
            <v>20</v>
          </cell>
          <cell r="Q172">
            <v>1</v>
          </cell>
          <cell r="R172">
            <v>0.1</v>
          </cell>
          <cell r="S172">
            <v>10</v>
          </cell>
          <cell r="T172">
            <v>175</v>
          </cell>
          <cell r="U172">
            <v>0.06</v>
          </cell>
          <cell r="V172">
            <v>0.03</v>
          </cell>
          <cell r="W172">
            <v>0.5</v>
          </cell>
          <cell r="X172">
            <v>10</v>
          </cell>
          <cell r="Y172">
            <v>0</v>
          </cell>
          <cell r="Z172">
            <v>93</v>
          </cell>
          <cell r="AA172">
            <v>20</v>
          </cell>
          <cell r="AF172">
            <v>80</v>
          </cell>
          <cell r="AG172" t="str">
            <v>B081</v>
          </cell>
        </row>
        <row r="173">
          <cell r="A173" t="str">
            <v>B082</v>
          </cell>
          <cell r="B173" t="str">
            <v>Plátano áfrica, maduro, crudo</v>
          </cell>
          <cell r="C173" t="str">
            <v>Pulpa</v>
          </cell>
          <cell r="D173">
            <v>66.3</v>
          </cell>
          <cell r="E173">
            <v>136</v>
          </cell>
          <cell r="F173">
            <v>578</v>
          </cell>
          <cell r="G173">
            <v>1.3</v>
          </cell>
          <cell r="H173">
            <v>0.3</v>
          </cell>
          <cell r="I173">
            <v>31</v>
          </cell>
          <cell r="J173">
            <v>28.7</v>
          </cell>
          <cell r="K173">
            <v>2.2999999999999998</v>
          </cell>
          <cell r="L173">
            <v>1.2</v>
          </cell>
          <cell r="M173">
            <v>4</v>
          </cell>
          <cell r="N173">
            <v>0.6</v>
          </cell>
          <cell r="O173">
            <v>4</v>
          </cell>
          <cell r="P173">
            <v>35</v>
          </cell>
          <cell r="Q173">
            <v>0.4</v>
          </cell>
          <cell r="R173">
            <v>0.1</v>
          </cell>
          <cell r="S173">
            <v>37</v>
          </cell>
          <cell r="T173">
            <v>499</v>
          </cell>
          <cell r="U173">
            <v>0.05</v>
          </cell>
          <cell r="V173">
            <v>0.05</v>
          </cell>
          <cell r="W173">
            <v>0.6</v>
          </cell>
          <cell r="X173">
            <v>22</v>
          </cell>
          <cell r="Y173">
            <v>0</v>
          </cell>
          <cell r="Z173">
            <v>18</v>
          </cell>
          <cell r="AA173">
            <v>57</v>
          </cell>
          <cell r="AF173">
            <v>72</v>
          </cell>
          <cell r="AG173" t="str">
            <v>B082</v>
          </cell>
        </row>
        <row r="174">
          <cell r="A174" t="str">
            <v>B083</v>
          </cell>
          <cell r="B174" t="str">
            <v>Plátano áfrica, verde, crudo</v>
          </cell>
          <cell r="C174" t="str">
            <v>Pulpa</v>
          </cell>
          <cell r="D174">
            <v>59.8</v>
          </cell>
          <cell r="E174">
            <v>163</v>
          </cell>
          <cell r="F174">
            <v>690</v>
          </cell>
          <cell r="G174">
            <v>1</v>
          </cell>
          <cell r="H174">
            <v>0.2</v>
          </cell>
          <cell r="I174">
            <v>38.1</v>
          </cell>
          <cell r="J174">
            <v>35.799999999999997</v>
          </cell>
          <cell r="K174">
            <v>2.2999999999999998</v>
          </cell>
          <cell r="L174">
            <v>0.9</v>
          </cell>
          <cell r="M174">
            <v>8</v>
          </cell>
          <cell r="N174">
            <v>0.5</v>
          </cell>
          <cell r="O174">
            <v>30</v>
          </cell>
          <cell r="P174">
            <v>43</v>
          </cell>
          <cell r="Q174">
            <v>0.5</v>
          </cell>
          <cell r="R174">
            <v>0.1</v>
          </cell>
          <cell r="U174">
            <v>0.09</v>
          </cell>
          <cell r="V174">
            <v>0.14000000000000001</v>
          </cell>
          <cell r="W174">
            <v>0.6</v>
          </cell>
          <cell r="Y174">
            <v>0</v>
          </cell>
          <cell r="Z174">
            <v>19</v>
          </cell>
          <cell r="AA174">
            <v>56</v>
          </cell>
          <cell r="AF174">
            <v>68</v>
          </cell>
          <cell r="AG174" t="str">
            <v>B083</v>
          </cell>
        </row>
        <row r="175">
          <cell r="A175" t="str">
            <v>B084</v>
          </cell>
          <cell r="B175" t="str">
            <v>Plátano colí o guíneo, verde, crudo</v>
          </cell>
          <cell r="C175" t="str">
            <v>Pulpa</v>
          </cell>
          <cell r="D175">
            <v>67.400000000000006</v>
          </cell>
          <cell r="E175">
            <v>128</v>
          </cell>
          <cell r="F175">
            <v>544</v>
          </cell>
          <cell r="G175">
            <v>1.3</v>
          </cell>
          <cell r="H175">
            <v>0.1</v>
          </cell>
          <cell r="I175">
            <v>30.3</v>
          </cell>
          <cell r="J175">
            <v>29.9</v>
          </cell>
          <cell r="K175">
            <v>0.4</v>
          </cell>
          <cell r="L175">
            <v>0.9</v>
          </cell>
          <cell r="M175">
            <v>4</v>
          </cell>
          <cell r="N175">
            <v>0.7</v>
          </cell>
          <cell r="P175">
            <v>38</v>
          </cell>
          <cell r="R175">
            <v>0.2</v>
          </cell>
          <cell r="U175">
            <v>0.04</v>
          </cell>
          <cell r="V175">
            <v>0.04</v>
          </cell>
          <cell r="W175">
            <v>0.6</v>
          </cell>
          <cell r="Y175">
            <v>0</v>
          </cell>
          <cell r="Z175">
            <v>15</v>
          </cell>
          <cell r="AA175">
            <v>16</v>
          </cell>
          <cell r="AF175">
            <v>60</v>
          </cell>
          <cell r="AG175" t="str">
            <v>B084</v>
          </cell>
        </row>
        <row r="176">
          <cell r="A176" t="str">
            <v>B085</v>
          </cell>
          <cell r="B176" t="str">
            <v>Plátano dominico, maduro, crudo</v>
          </cell>
          <cell r="C176" t="str">
            <v>Pulpa</v>
          </cell>
          <cell r="D176">
            <v>66.3</v>
          </cell>
          <cell r="E176">
            <v>136</v>
          </cell>
          <cell r="F176">
            <v>578</v>
          </cell>
          <cell r="G176">
            <v>1.1000000000000001</v>
          </cell>
          <cell r="H176">
            <v>0.3</v>
          </cell>
          <cell r="I176">
            <v>31.1</v>
          </cell>
          <cell r="J176">
            <v>28.8</v>
          </cell>
          <cell r="K176">
            <v>2.4</v>
          </cell>
          <cell r="L176">
            <v>1.2</v>
          </cell>
          <cell r="M176">
            <v>4</v>
          </cell>
          <cell r="N176">
            <v>0.8</v>
          </cell>
          <cell r="O176">
            <v>4</v>
          </cell>
          <cell r="P176">
            <v>35</v>
          </cell>
          <cell r="Q176">
            <v>0.8</v>
          </cell>
          <cell r="R176">
            <v>0.1</v>
          </cell>
          <cell r="S176">
            <v>37</v>
          </cell>
          <cell r="T176">
            <v>499</v>
          </cell>
          <cell r="U176">
            <v>0.05</v>
          </cell>
          <cell r="V176">
            <v>0.02</v>
          </cell>
          <cell r="W176">
            <v>0.5</v>
          </cell>
          <cell r="X176">
            <v>22</v>
          </cell>
          <cell r="Y176">
            <v>0</v>
          </cell>
          <cell r="Z176">
            <v>17</v>
          </cell>
          <cell r="AA176">
            <v>57</v>
          </cell>
          <cell r="AF176">
            <v>65</v>
          </cell>
          <cell r="AG176" t="str">
            <v>B085</v>
          </cell>
        </row>
        <row r="177">
          <cell r="A177" t="str">
            <v>B086</v>
          </cell>
          <cell r="B177" t="str">
            <v>Plátano dominico, verde, crudo</v>
          </cell>
          <cell r="C177" t="str">
            <v>Pulpa</v>
          </cell>
          <cell r="D177">
            <v>58.4</v>
          </cell>
          <cell r="E177">
            <v>166</v>
          </cell>
          <cell r="F177">
            <v>703</v>
          </cell>
          <cell r="G177">
            <v>1.2</v>
          </cell>
          <cell r="H177">
            <v>0.1</v>
          </cell>
          <cell r="I177">
            <v>39.4</v>
          </cell>
          <cell r="J177">
            <v>38.299999999999997</v>
          </cell>
          <cell r="K177">
            <v>1.1000000000000001</v>
          </cell>
          <cell r="L177">
            <v>0.9</v>
          </cell>
          <cell r="M177">
            <v>8</v>
          </cell>
          <cell r="N177">
            <v>0.9</v>
          </cell>
          <cell r="O177">
            <v>10</v>
          </cell>
          <cell r="P177">
            <v>31</v>
          </cell>
          <cell r="Q177">
            <v>0.8</v>
          </cell>
          <cell r="R177">
            <v>0.1</v>
          </cell>
          <cell r="U177">
            <v>7.0000000000000007E-2</v>
          </cell>
          <cell r="V177">
            <v>0.03</v>
          </cell>
          <cell r="W177">
            <v>0.6</v>
          </cell>
          <cell r="Y177">
            <v>0</v>
          </cell>
          <cell r="Z177">
            <v>20</v>
          </cell>
          <cell r="AA177">
            <v>100</v>
          </cell>
          <cell r="AF177">
            <v>60</v>
          </cell>
          <cell r="AG177" t="str">
            <v>B086</v>
          </cell>
        </row>
        <row r="178">
          <cell r="A178" t="str">
            <v>B087</v>
          </cell>
          <cell r="B178" t="str">
            <v>Plátano espermo, maduro, crudo</v>
          </cell>
          <cell r="C178" t="str">
            <v>Pulpa</v>
          </cell>
          <cell r="D178">
            <v>69.099999999999994</v>
          </cell>
          <cell r="E178">
            <v>125</v>
          </cell>
          <cell r="F178">
            <v>529</v>
          </cell>
          <cell r="G178">
            <v>1.2</v>
          </cell>
          <cell r="H178">
            <v>0.3</v>
          </cell>
          <cell r="I178">
            <v>28.2</v>
          </cell>
          <cell r="J178">
            <v>25.9</v>
          </cell>
          <cell r="K178">
            <v>2.2999999999999998</v>
          </cell>
          <cell r="L178">
            <v>1.2</v>
          </cell>
          <cell r="M178">
            <v>3</v>
          </cell>
          <cell r="N178">
            <v>0.5</v>
          </cell>
          <cell r="O178">
            <v>4</v>
          </cell>
          <cell r="P178">
            <v>30</v>
          </cell>
          <cell r="R178">
            <v>0.1</v>
          </cell>
          <cell r="S178">
            <v>37</v>
          </cell>
          <cell r="T178">
            <v>499</v>
          </cell>
          <cell r="U178">
            <v>0.06</v>
          </cell>
          <cell r="V178">
            <v>0.06</v>
          </cell>
          <cell r="W178">
            <v>0.5</v>
          </cell>
          <cell r="X178">
            <v>22</v>
          </cell>
          <cell r="Y178">
            <v>0</v>
          </cell>
          <cell r="Z178">
            <v>17</v>
          </cell>
          <cell r="AA178">
            <v>58</v>
          </cell>
          <cell r="AF178">
            <v>60</v>
          </cell>
          <cell r="AG178" t="str">
            <v>B087</v>
          </cell>
        </row>
        <row r="179">
          <cell r="A179" t="str">
            <v>B088</v>
          </cell>
          <cell r="B179" t="str">
            <v>Plátano hartón, maduro, cocido, sin sal</v>
          </cell>
          <cell r="C179" t="str">
            <v>Pulpa</v>
          </cell>
          <cell r="D179">
            <v>68.400000000000006</v>
          </cell>
          <cell r="E179">
            <v>130</v>
          </cell>
          <cell r="F179">
            <v>550</v>
          </cell>
          <cell r="G179">
            <v>0.8</v>
          </cell>
          <cell r="H179">
            <v>0.2</v>
          </cell>
          <cell r="I179">
            <v>30.1</v>
          </cell>
          <cell r="J179">
            <v>27.8</v>
          </cell>
          <cell r="K179">
            <v>2.2999999999999998</v>
          </cell>
          <cell r="L179">
            <v>0.6</v>
          </cell>
          <cell r="M179">
            <v>4</v>
          </cell>
          <cell r="N179">
            <v>0.5</v>
          </cell>
          <cell r="O179">
            <v>5</v>
          </cell>
          <cell r="P179">
            <v>30</v>
          </cell>
          <cell r="R179">
            <v>0.2</v>
          </cell>
          <cell r="S179">
            <v>34</v>
          </cell>
          <cell r="T179">
            <v>414</v>
          </cell>
          <cell r="U179">
            <v>0.05</v>
          </cell>
          <cell r="V179">
            <v>0.05</v>
          </cell>
          <cell r="W179">
            <v>0.6</v>
          </cell>
          <cell r="X179">
            <v>26</v>
          </cell>
          <cell r="Y179">
            <v>0</v>
          </cell>
          <cell r="Z179">
            <v>9</v>
          </cell>
          <cell r="AA179">
            <v>56</v>
          </cell>
          <cell r="AF179">
            <v>100</v>
          </cell>
          <cell r="AG179" t="str">
            <v>B088</v>
          </cell>
        </row>
        <row r="180">
          <cell r="A180" t="str">
            <v>B089</v>
          </cell>
          <cell r="B180" t="str">
            <v>plátano hartón, maduro, crudo</v>
          </cell>
          <cell r="C180" t="str">
            <v>Pulpa</v>
          </cell>
          <cell r="D180">
            <v>67.3</v>
          </cell>
          <cell r="E180">
            <v>132</v>
          </cell>
          <cell r="F180">
            <v>559</v>
          </cell>
          <cell r="G180">
            <v>1.1000000000000001</v>
          </cell>
          <cell r="H180">
            <v>0.2</v>
          </cell>
          <cell r="I180">
            <v>30.3</v>
          </cell>
          <cell r="J180">
            <v>28</v>
          </cell>
          <cell r="K180">
            <v>2.2999999999999998</v>
          </cell>
          <cell r="L180">
            <v>1.2</v>
          </cell>
          <cell r="M180">
            <v>3</v>
          </cell>
          <cell r="N180">
            <v>0.5</v>
          </cell>
          <cell r="O180">
            <v>4</v>
          </cell>
          <cell r="P180">
            <v>36</v>
          </cell>
          <cell r="R180">
            <v>0.1</v>
          </cell>
          <cell r="S180">
            <v>37</v>
          </cell>
          <cell r="T180">
            <v>500</v>
          </cell>
          <cell r="U180">
            <v>7.0000000000000007E-2</v>
          </cell>
          <cell r="V180">
            <v>0.05</v>
          </cell>
          <cell r="W180">
            <v>0.5</v>
          </cell>
          <cell r="X180">
            <v>22</v>
          </cell>
          <cell r="Y180">
            <v>0</v>
          </cell>
          <cell r="Z180">
            <v>15</v>
          </cell>
          <cell r="AA180">
            <v>54</v>
          </cell>
          <cell r="AF180">
            <v>72</v>
          </cell>
          <cell r="AG180" t="str">
            <v>B089</v>
          </cell>
        </row>
        <row r="181">
          <cell r="A181" t="str">
            <v>B090</v>
          </cell>
          <cell r="B181" t="str">
            <v>plátano hartón, maduro, frito, en tajadas, sin sal</v>
          </cell>
          <cell r="C181" t="str">
            <v>Pulpa</v>
          </cell>
          <cell r="D181">
            <v>34.700000000000003</v>
          </cell>
          <cell r="E181">
            <v>312</v>
          </cell>
          <cell r="F181">
            <v>1314</v>
          </cell>
          <cell r="G181">
            <v>1.2</v>
          </cell>
          <cell r="H181">
            <v>10.199999999999999</v>
          </cell>
          <cell r="I181">
            <v>52.6</v>
          </cell>
          <cell r="J181">
            <v>50.1</v>
          </cell>
          <cell r="K181">
            <v>2.5</v>
          </cell>
          <cell r="L181">
            <v>1.2</v>
          </cell>
          <cell r="M181">
            <v>3</v>
          </cell>
          <cell r="N181">
            <v>0.8</v>
          </cell>
          <cell r="O181">
            <v>4</v>
          </cell>
          <cell r="P181">
            <v>33</v>
          </cell>
          <cell r="R181">
            <v>0.3</v>
          </cell>
          <cell r="S181">
            <v>40</v>
          </cell>
          <cell r="T181">
            <v>434</v>
          </cell>
          <cell r="U181">
            <v>0.05</v>
          </cell>
          <cell r="V181">
            <v>0.05</v>
          </cell>
          <cell r="W181">
            <v>0.8</v>
          </cell>
          <cell r="X181">
            <v>24</v>
          </cell>
          <cell r="Y181">
            <v>0</v>
          </cell>
          <cell r="Z181">
            <v>20</v>
          </cell>
          <cell r="AA181">
            <v>61</v>
          </cell>
          <cell r="AF181">
            <v>100</v>
          </cell>
          <cell r="AG181" t="str">
            <v>B090</v>
          </cell>
        </row>
        <row r="182">
          <cell r="A182" t="str">
            <v>B091</v>
          </cell>
          <cell r="B182" t="str">
            <v>Plátano hartón, verde, cocido, sin sal</v>
          </cell>
          <cell r="C182" t="str">
            <v>Pulpa</v>
          </cell>
          <cell r="D182">
            <v>67.099999999999994</v>
          </cell>
          <cell r="E182">
            <v>133</v>
          </cell>
          <cell r="F182">
            <v>563</v>
          </cell>
          <cell r="G182">
            <v>0.9</v>
          </cell>
          <cell r="H182">
            <v>0.3</v>
          </cell>
          <cell r="I182">
            <v>30.6</v>
          </cell>
          <cell r="J182">
            <v>28.3</v>
          </cell>
          <cell r="K182">
            <v>2.2999999999999998</v>
          </cell>
          <cell r="L182">
            <v>1.1000000000000001</v>
          </cell>
          <cell r="M182">
            <v>7</v>
          </cell>
          <cell r="N182">
            <v>0.5</v>
          </cell>
          <cell r="P182">
            <v>22</v>
          </cell>
          <cell r="R182">
            <v>0.2</v>
          </cell>
          <cell r="S182">
            <v>25</v>
          </cell>
          <cell r="T182">
            <v>277</v>
          </cell>
          <cell r="U182">
            <v>0.06</v>
          </cell>
          <cell r="V182">
            <v>0.17</v>
          </cell>
          <cell r="W182">
            <v>1.6</v>
          </cell>
          <cell r="Y182">
            <v>0</v>
          </cell>
          <cell r="Z182">
            <v>0</v>
          </cell>
          <cell r="AA182">
            <v>45</v>
          </cell>
          <cell r="AF182">
            <v>100</v>
          </cell>
          <cell r="AG182" t="str">
            <v>B091</v>
          </cell>
        </row>
        <row r="183">
          <cell r="A183" t="str">
            <v>B092</v>
          </cell>
          <cell r="B183" t="str">
            <v>Plátano hartón, verde, crudo</v>
          </cell>
          <cell r="C183" t="str">
            <v>Pulpa</v>
          </cell>
          <cell r="D183">
            <v>58.5</v>
          </cell>
          <cell r="E183">
            <v>166</v>
          </cell>
          <cell r="F183">
            <v>705</v>
          </cell>
          <cell r="G183">
            <v>1.2</v>
          </cell>
          <cell r="H183">
            <v>0.2</v>
          </cell>
          <cell r="I183">
            <v>39.299999999999997</v>
          </cell>
          <cell r="J183">
            <v>38.1</v>
          </cell>
          <cell r="K183">
            <v>1.2</v>
          </cell>
          <cell r="L183">
            <v>0.8</v>
          </cell>
          <cell r="M183">
            <v>8</v>
          </cell>
          <cell r="N183">
            <v>0.4</v>
          </cell>
          <cell r="O183">
            <v>26</v>
          </cell>
          <cell r="P183">
            <v>20</v>
          </cell>
          <cell r="R183">
            <v>0.1</v>
          </cell>
          <cell r="T183">
            <v>627</v>
          </cell>
          <cell r="U183">
            <v>0.06</v>
          </cell>
          <cell r="V183">
            <v>0.04</v>
          </cell>
          <cell r="W183">
            <v>0.5</v>
          </cell>
          <cell r="Y183">
            <v>0</v>
          </cell>
          <cell r="Z183">
            <v>20</v>
          </cell>
          <cell r="AA183">
            <v>105</v>
          </cell>
          <cell r="AF183">
            <v>68</v>
          </cell>
          <cell r="AG183" t="str">
            <v>B092</v>
          </cell>
        </row>
        <row r="184">
          <cell r="A184" t="str">
            <v>B093</v>
          </cell>
          <cell r="B184" t="str">
            <v>plátano hartón, verde, frito, en patacón, sin sal</v>
          </cell>
          <cell r="C184" t="str">
            <v>Pulpa</v>
          </cell>
          <cell r="D184">
            <v>36.1</v>
          </cell>
          <cell r="E184">
            <v>353</v>
          </cell>
          <cell r="F184">
            <v>1476</v>
          </cell>
          <cell r="G184">
            <v>1.6</v>
          </cell>
          <cell r="H184">
            <v>19.2</v>
          </cell>
          <cell r="I184">
            <v>41.8</v>
          </cell>
          <cell r="J184">
            <v>38.299999999999997</v>
          </cell>
          <cell r="K184">
            <v>3.5</v>
          </cell>
          <cell r="L184">
            <v>1.4</v>
          </cell>
          <cell r="M184">
            <v>4</v>
          </cell>
          <cell r="N184">
            <v>0.7</v>
          </cell>
          <cell r="O184">
            <v>2</v>
          </cell>
          <cell r="P184">
            <v>42</v>
          </cell>
          <cell r="R184">
            <v>0.2</v>
          </cell>
          <cell r="S184">
            <v>53</v>
          </cell>
          <cell r="T184">
            <v>482</v>
          </cell>
          <cell r="U184">
            <v>0.05</v>
          </cell>
          <cell r="V184">
            <v>0.1</v>
          </cell>
          <cell r="W184">
            <v>0.8</v>
          </cell>
          <cell r="X184">
            <v>15</v>
          </cell>
          <cell r="Y184">
            <v>0</v>
          </cell>
          <cell r="Z184">
            <v>3</v>
          </cell>
          <cell r="AA184">
            <v>60</v>
          </cell>
          <cell r="AF184">
            <v>100</v>
          </cell>
          <cell r="AG184" t="str">
            <v>B093</v>
          </cell>
        </row>
        <row r="185">
          <cell r="A185" t="str">
            <v>B094</v>
          </cell>
          <cell r="B185" t="str">
            <v>Plátano, maritú, maduro, crudo</v>
          </cell>
          <cell r="C185" t="str">
            <v>Pulpa</v>
          </cell>
          <cell r="D185">
            <v>67.5</v>
          </cell>
          <cell r="E185">
            <v>132</v>
          </cell>
          <cell r="F185">
            <v>560</v>
          </cell>
          <cell r="G185">
            <v>1.3</v>
          </cell>
          <cell r="H185">
            <v>0.3</v>
          </cell>
          <cell r="I185">
            <v>29.9</v>
          </cell>
          <cell r="J185">
            <v>27.6</v>
          </cell>
          <cell r="K185">
            <v>2.2999999999999998</v>
          </cell>
          <cell r="L185">
            <v>1</v>
          </cell>
          <cell r="M185">
            <v>3</v>
          </cell>
          <cell r="N185">
            <v>0.5</v>
          </cell>
          <cell r="O185">
            <v>4</v>
          </cell>
          <cell r="P185">
            <v>36</v>
          </cell>
          <cell r="R185">
            <v>0.1</v>
          </cell>
          <cell r="S185">
            <v>37</v>
          </cell>
          <cell r="T185">
            <v>500</v>
          </cell>
          <cell r="U185">
            <v>0.05</v>
          </cell>
          <cell r="V185">
            <v>0.05</v>
          </cell>
          <cell r="W185">
            <v>0.7</v>
          </cell>
          <cell r="X185">
            <v>22</v>
          </cell>
          <cell r="Y185">
            <v>0</v>
          </cell>
          <cell r="Z185">
            <v>15</v>
          </cell>
          <cell r="AA185">
            <v>60</v>
          </cell>
          <cell r="AF185">
            <v>60</v>
          </cell>
          <cell r="AG185" t="str">
            <v>B094</v>
          </cell>
        </row>
        <row r="186">
          <cell r="A186" t="str">
            <v>B095</v>
          </cell>
          <cell r="B186" t="str">
            <v>Plátano popocho, verde, crudo</v>
          </cell>
          <cell r="C186" t="str">
            <v>Pulpa</v>
          </cell>
          <cell r="D186">
            <v>68.900000000000006</v>
          </cell>
          <cell r="E186">
            <v>123</v>
          </cell>
          <cell r="F186">
            <v>521</v>
          </cell>
          <cell r="G186">
            <v>1</v>
          </cell>
          <cell r="H186">
            <v>0.2</v>
          </cell>
          <cell r="I186">
            <v>29</v>
          </cell>
          <cell r="J186">
            <v>28.5</v>
          </cell>
          <cell r="K186">
            <v>0.5</v>
          </cell>
          <cell r="L186">
            <v>0.9</v>
          </cell>
          <cell r="M186">
            <v>6</v>
          </cell>
          <cell r="N186">
            <v>0.4</v>
          </cell>
          <cell r="P186">
            <v>40</v>
          </cell>
          <cell r="R186">
            <v>0.1</v>
          </cell>
          <cell r="U186">
            <v>7.0000000000000007E-2</v>
          </cell>
          <cell r="V186">
            <v>0.04</v>
          </cell>
          <cell r="W186">
            <v>0.5</v>
          </cell>
          <cell r="Y186">
            <v>0</v>
          </cell>
          <cell r="Z186">
            <v>20</v>
          </cell>
          <cell r="AA186">
            <v>130</v>
          </cell>
          <cell r="AF186">
            <v>60</v>
          </cell>
          <cell r="AG186" t="str">
            <v>B095</v>
          </cell>
        </row>
        <row r="187">
          <cell r="A187" t="str">
            <v>B096</v>
          </cell>
          <cell r="B187" t="str">
            <v>Rábano, sin cáscara, crudo</v>
          </cell>
          <cell r="C187" t="str">
            <v>Raíz</v>
          </cell>
          <cell r="D187">
            <v>94.7</v>
          </cell>
          <cell r="E187">
            <v>22</v>
          </cell>
          <cell r="F187">
            <v>93</v>
          </cell>
          <cell r="G187">
            <v>0.8</v>
          </cell>
          <cell r="H187">
            <v>0.1</v>
          </cell>
          <cell r="I187">
            <v>3.7</v>
          </cell>
          <cell r="J187">
            <v>2.1</v>
          </cell>
          <cell r="K187">
            <v>1.6</v>
          </cell>
          <cell r="L187">
            <v>0.7</v>
          </cell>
          <cell r="M187">
            <v>23</v>
          </cell>
          <cell r="N187">
            <v>0.6</v>
          </cell>
          <cell r="O187">
            <v>13</v>
          </cell>
          <cell r="P187">
            <v>24</v>
          </cell>
          <cell r="Q187">
            <v>1</v>
          </cell>
          <cell r="R187">
            <v>0.3</v>
          </cell>
          <cell r="S187">
            <v>10</v>
          </cell>
          <cell r="T187">
            <v>235</v>
          </cell>
          <cell r="U187">
            <v>0.03</v>
          </cell>
          <cell r="V187">
            <v>0.03</v>
          </cell>
          <cell r="W187">
            <v>0.3</v>
          </cell>
          <cell r="X187">
            <v>29</v>
          </cell>
          <cell r="Y187">
            <v>0</v>
          </cell>
          <cell r="Z187">
            <v>20</v>
          </cell>
          <cell r="AA187">
            <v>0</v>
          </cell>
          <cell r="AF187">
            <v>90</v>
          </cell>
          <cell r="AG187" t="str">
            <v>B096</v>
          </cell>
        </row>
        <row r="188">
          <cell r="A188" t="str">
            <v>B097</v>
          </cell>
          <cell r="B188" t="str">
            <v>Remolacha, sin cáscara, cocida, sin sal</v>
          </cell>
          <cell r="C188" t="str">
            <v>Pulpa</v>
          </cell>
          <cell r="D188">
            <v>87.1</v>
          </cell>
          <cell r="E188">
            <v>53</v>
          </cell>
          <cell r="F188">
            <v>224</v>
          </cell>
          <cell r="G188">
            <v>1.5</v>
          </cell>
          <cell r="H188">
            <v>0.2</v>
          </cell>
          <cell r="I188">
            <v>10.1</v>
          </cell>
          <cell r="J188">
            <v>7.4</v>
          </cell>
          <cell r="K188">
            <v>2.7</v>
          </cell>
          <cell r="L188">
            <v>1.1000000000000001</v>
          </cell>
          <cell r="M188">
            <v>17</v>
          </cell>
          <cell r="N188">
            <v>0.8</v>
          </cell>
          <cell r="O188">
            <v>77</v>
          </cell>
          <cell r="P188">
            <v>45</v>
          </cell>
          <cell r="R188">
            <v>0.5</v>
          </cell>
          <cell r="S188">
            <v>23</v>
          </cell>
          <cell r="T188">
            <v>377</v>
          </cell>
          <cell r="U188">
            <v>0.03</v>
          </cell>
          <cell r="V188">
            <v>0.05</v>
          </cell>
          <cell r="W188">
            <v>0.2</v>
          </cell>
          <cell r="X188">
            <v>80</v>
          </cell>
          <cell r="Y188">
            <v>0.03</v>
          </cell>
          <cell r="Z188">
            <v>3</v>
          </cell>
          <cell r="AA188">
            <v>5</v>
          </cell>
          <cell r="AF188">
            <v>100</v>
          </cell>
          <cell r="AG188" t="str">
            <v>B097</v>
          </cell>
        </row>
        <row r="189">
          <cell r="A189" t="str">
            <v>B098</v>
          </cell>
          <cell r="B189" t="str">
            <v>Remolacha, sin cáscara, cruda</v>
          </cell>
          <cell r="C189" t="str">
            <v>Pulpa</v>
          </cell>
          <cell r="D189">
            <v>87.2</v>
          </cell>
          <cell r="E189">
            <v>53</v>
          </cell>
          <cell r="F189">
            <v>226</v>
          </cell>
          <cell r="G189">
            <v>1.4</v>
          </cell>
          <cell r="H189">
            <v>0.1</v>
          </cell>
          <cell r="I189">
            <v>10.3</v>
          </cell>
          <cell r="J189">
            <v>7.5</v>
          </cell>
          <cell r="K189">
            <v>2.8</v>
          </cell>
          <cell r="L189">
            <v>1</v>
          </cell>
          <cell r="M189">
            <v>16</v>
          </cell>
          <cell r="N189">
            <v>0.8</v>
          </cell>
          <cell r="O189">
            <v>71</v>
          </cell>
          <cell r="P189">
            <v>40</v>
          </cell>
          <cell r="R189">
            <v>0.4</v>
          </cell>
          <cell r="S189">
            <v>23</v>
          </cell>
          <cell r="T189">
            <v>352</v>
          </cell>
          <cell r="U189">
            <v>0.03</v>
          </cell>
          <cell r="V189">
            <v>0.04</v>
          </cell>
          <cell r="W189">
            <v>0.3</v>
          </cell>
          <cell r="X189">
            <v>109</v>
          </cell>
          <cell r="Y189">
            <v>0</v>
          </cell>
          <cell r="Z189">
            <v>6</v>
          </cell>
          <cell r="AA189">
            <v>2</v>
          </cell>
          <cell r="AF189">
            <v>80</v>
          </cell>
          <cell r="AG189" t="str">
            <v>B098</v>
          </cell>
        </row>
        <row r="190">
          <cell r="A190" t="str">
            <v>B099</v>
          </cell>
          <cell r="B190" t="str">
            <v>Repollo blanco, crudo</v>
          </cell>
          <cell r="C190" t="str">
            <v>Hojas</v>
          </cell>
          <cell r="D190">
            <v>90.7</v>
          </cell>
          <cell r="E190">
            <v>40</v>
          </cell>
          <cell r="F190">
            <v>169</v>
          </cell>
          <cell r="G190">
            <v>1.8</v>
          </cell>
          <cell r="H190">
            <v>0.3</v>
          </cell>
          <cell r="I190">
            <v>6.4</v>
          </cell>
          <cell r="J190">
            <v>3.7</v>
          </cell>
          <cell r="K190">
            <v>2.6</v>
          </cell>
          <cell r="L190">
            <v>0.9</v>
          </cell>
          <cell r="M190">
            <v>44</v>
          </cell>
          <cell r="N190">
            <v>0.5</v>
          </cell>
          <cell r="O190">
            <v>18</v>
          </cell>
          <cell r="P190">
            <v>40</v>
          </cell>
          <cell r="Q190">
            <v>2</v>
          </cell>
          <cell r="R190">
            <v>0.2</v>
          </cell>
          <cell r="S190">
            <v>13</v>
          </cell>
          <cell r="T190">
            <v>224</v>
          </cell>
          <cell r="U190">
            <v>0.06</v>
          </cell>
          <cell r="V190">
            <v>0.08</v>
          </cell>
          <cell r="W190">
            <v>0.3</v>
          </cell>
          <cell r="X190">
            <v>43</v>
          </cell>
          <cell r="Y190">
            <v>0</v>
          </cell>
          <cell r="Z190">
            <v>35</v>
          </cell>
          <cell r="AA190">
            <v>24</v>
          </cell>
          <cell r="AF190">
            <v>70</v>
          </cell>
          <cell r="AG190" t="str">
            <v>B099</v>
          </cell>
        </row>
        <row r="191">
          <cell r="A191" t="str">
            <v>B100</v>
          </cell>
          <cell r="B191" t="str">
            <v>Repollo morado, cocido, sin sal</v>
          </cell>
          <cell r="C191" t="str">
            <v>Hojas</v>
          </cell>
          <cell r="D191">
            <v>93.6</v>
          </cell>
          <cell r="E191">
            <v>30</v>
          </cell>
          <cell r="F191">
            <v>124</v>
          </cell>
          <cell r="G191">
            <v>1</v>
          </cell>
          <cell r="H191">
            <v>0.2</v>
          </cell>
          <cell r="I191">
            <v>4.7</v>
          </cell>
          <cell r="J191">
            <v>2.2000000000000002</v>
          </cell>
          <cell r="K191">
            <v>2.5</v>
          </cell>
          <cell r="L191">
            <v>0.5</v>
          </cell>
          <cell r="M191">
            <v>41</v>
          </cell>
          <cell r="N191">
            <v>0.5</v>
          </cell>
          <cell r="O191">
            <v>5</v>
          </cell>
          <cell r="P191">
            <v>33</v>
          </cell>
          <cell r="Q191">
            <v>1</v>
          </cell>
          <cell r="R191">
            <v>0.3</v>
          </cell>
          <cell r="S191">
            <v>17</v>
          </cell>
          <cell r="T191">
            <v>262</v>
          </cell>
          <cell r="U191">
            <v>7.0000000000000007E-2</v>
          </cell>
          <cell r="V191">
            <v>0.06</v>
          </cell>
          <cell r="W191">
            <v>0.3</v>
          </cell>
          <cell r="X191">
            <v>29</v>
          </cell>
          <cell r="Y191">
            <v>0</v>
          </cell>
          <cell r="Z191">
            <v>33</v>
          </cell>
          <cell r="AA191">
            <v>3</v>
          </cell>
          <cell r="AF191">
            <v>100</v>
          </cell>
          <cell r="AG191" t="str">
            <v>B100</v>
          </cell>
        </row>
        <row r="192">
          <cell r="A192" t="str">
            <v>B101</v>
          </cell>
          <cell r="B192" t="str">
            <v>Repollo morado, crudo</v>
          </cell>
          <cell r="C192" t="str">
            <v>Hojas</v>
          </cell>
          <cell r="D192">
            <v>91.1</v>
          </cell>
          <cell r="E192">
            <v>39</v>
          </cell>
          <cell r="F192">
            <v>163</v>
          </cell>
          <cell r="G192">
            <v>1.4</v>
          </cell>
          <cell r="H192">
            <v>0.3</v>
          </cell>
          <cell r="I192">
            <v>6.5</v>
          </cell>
          <cell r="J192">
            <v>4.4000000000000004</v>
          </cell>
          <cell r="K192">
            <v>2.1</v>
          </cell>
          <cell r="L192">
            <v>0.7</v>
          </cell>
          <cell r="M192">
            <v>45</v>
          </cell>
          <cell r="N192">
            <v>0.6</v>
          </cell>
          <cell r="O192">
            <v>27</v>
          </cell>
          <cell r="P192">
            <v>33</v>
          </cell>
          <cell r="Q192">
            <v>2</v>
          </cell>
          <cell r="R192">
            <v>0.2</v>
          </cell>
          <cell r="S192">
            <v>16</v>
          </cell>
          <cell r="T192">
            <v>246</v>
          </cell>
          <cell r="U192">
            <v>7.0000000000000007E-2</v>
          </cell>
          <cell r="V192">
            <v>0.06</v>
          </cell>
          <cell r="W192">
            <v>0.4</v>
          </cell>
          <cell r="X192">
            <v>18</v>
          </cell>
          <cell r="Y192">
            <v>0</v>
          </cell>
          <cell r="Z192">
            <v>56</v>
          </cell>
          <cell r="AA192">
            <v>4</v>
          </cell>
          <cell r="AF192">
            <v>85</v>
          </cell>
          <cell r="AG192" t="str">
            <v>B101</v>
          </cell>
        </row>
        <row r="193">
          <cell r="A193" t="str">
            <v>B102</v>
          </cell>
          <cell r="B193" t="str">
            <v>Salsifí, sin cáscara crudo</v>
          </cell>
          <cell r="C193" t="str">
            <v>Raíz</v>
          </cell>
          <cell r="D193">
            <v>75.400000000000006</v>
          </cell>
          <cell r="E193">
            <v>103</v>
          </cell>
          <cell r="F193">
            <v>435</v>
          </cell>
          <cell r="G193">
            <v>3.3</v>
          </cell>
          <cell r="H193">
            <v>0.3</v>
          </cell>
          <cell r="I193">
            <v>20.100000000000001</v>
          </cell>
          <cell r="J193">
            <v>16.8</v>
          </cell>
          <cell r="K193">
            <v>3.3</v>
          </cell>
          <cell r="L193">
            <v>0.9</v>
          </cell>
          <cell r="M193">
            <v>60</v>
          </cell>
          <cell r="N193">
            <v>0.7</v>
          </cell>
          <cell r="O193">
            <v>20</v>
          </cell>
          <cell r="P193">
            <v>75</v>
          </cell>
          <cell r="R193">
            <v>0.4</v>
          </cell>
          <cell r="S193">
            <v>23</v>
          </cell>
          <cell r="T193">
            <v>380</v>
          </cell>
          <cell r="U193">
            <v>0.08</v>
          </cell>
          <cell r="V193">
            <v>0.05</v>
          </cell>
          <cell r="W193">
            <v>0.5</v>
          </cell>
          <cell r="X193">
            <v>26</v>
          </cell>
          <cell r="Y193">
            <v>0</v>
          </cell>
          <cell r="Z193">
            <v>8</v>
          </cell>
          <cell r="AA193">
            <v>0</v>
          </cell>
          <cell r="AF193">
            <v>60</v>
          </cell>
          <cell r="AG193" t="str">
            <v>B102</v>
          </cell>
        </row>
        <row r="194">
          <cell r="A194" t="str">
            <v>B103</v>
          </cell>
          <cell r="B194" t="str">
            <v>Tomate, crudo</v>
          </cell>
          <cell r="C194" t="str">
            <v>Pulpa</v>
          </cell>
          <cell r="D194">
            <v>94.3</v>
          </cell>
          <cell r="E194">
            <v>23</v>
          </cell>
          <cell r="F194">
            <v>98</v>
          </cell>
          <cell r="G194">
            <v>0.9</v>
          </cell>
          <cell r="H194">
            <v>0.1</v>
          </cell>
          <cell r="I194">
            <v>4.0999999999999996</v>
          </cell>
          <cell r="J194">
            <v>2.9</v>
          </cell>
          <cell r="K194">
            <v>1.2</v>
          </cell>
          <cell r="L194">
            <v>0.6</v>
          </cell>
          <cell r="M194">
            <v>9</v>
          </cell>
          <cell r="N194">
            <v>0.5</v>
          </cell>
          <cell r="O194">
            <v>6</v>
          </cell>
          <cell r="P194">
            <v>24</v>
          </cell>
          <cell r="Q194">
            <v>2.2000000000000002</v>
          </cell>
          <cell r="R194">
            <v>0.1</v>
          </cell>
          <cell r="S194">
            <v>10</v>
          </cell>
          <cell r="T194">
            <v>236</v>
          </cell>
          <cell r="U194">
            <v>0.05</v>
          </cell>
          <cell r="V194">
            <v>0.05</v>
          </cell>
          <cell r="W194">
            <v>0.6</v>
          </cell>
          <cell r="X194">
            <v>23</v>
          </cell>
          <cell r="Y194">
            <v>0</v>
          </cell>
          <cell r="Z194">
            <v>20</v>
          </cell>
          <cell r="AA194">
            <v>62</v>
          </cell>
          <cell r="AF194">
            <v>80</v>
          </cell>
          <cell r="AG194" t="str">
            <v>B103</v>
          </cell>
        </row>
        <row r="195">
          <cell r="A195" t="str">
            <v>B104</v>
          </cell>
          <cell r="B195" t="str">
            <v>Tomate, escaldado, sin sal</v>
          </cell>
          <cell r="C195" t="str">
            <v>Pulpa</v>
          </cell>
          <cell r="D195">
            <v>94.1</v>
          </cell>
          <cell r="E195">
            <v>25</v>
          </cell>
          <cell r="F195">
            <v>104</v>
          </cell>
          <cell r="G195">
            <v>0.9</v>
          </cell>
          <cell r="H195">
            <v>0.1</v>
          </cell>
          <cell r="I195">
            <v>4.3</v>
          </cell>
          <cell r="J195">
            <v>2.8</v>
          </cell>
          <cell r="K195">
            <v>1.5</v>
          </cell>
          <cell r="L195">
            <v>0.6</v>
          </cell>
          <cell r="M195">
            <v>12</v>
          </cell>
          <cell r="N195">
            <v>0.7</v>
          </cell>
          <cell r="O195">
            <v>7</v>
          </cell>
          <cell r="P195">
            <v>28</v>
          </cell>
          <cell r="Q195">
            <v>3</v>
          </cell>
          <cell r="R195">
            <v>0.1</v>
          </cell>
          <cell r="S195">
            <v>10</v>
          </cell>
          <cell r="T195">
            <v>227</v>
          </cell>
          <cell r="U195">
            <v>0.05</v>
          </cell>
          <cell r="V195">
            <v>0.02</v>
          </cell>
          <cell r="W195">
            <v>0.5</v>
          </cell>
          <cell r="X195">
            <v>13</v>
          </cell>
          <cell r="Y195">
            <v>0</v>
          </cell>
          <cell r="Z195">
            <v>27</v>
          </cell>
          <cell r="AA195">
            <v>41</v>
          </cell>
          <cell r="AF195">
            <v>100</v>
          </cell>
          <cell r="AG195" t="str">
            <v>B104</v>
          </cell>
        </row>
        <row r="196">
          <cell r="A196" t="str">
            <v>B105</v>
          </cell>
          <cell r="B196" t="str">
            <v>Tomate, extracto, fresco</v>
          </cell>
          <cell r="C196" t="str">
            <v>Extracto/jugo</v>
          </cell>
          <cell r="D196">
            <v>94.4</v>
          </cell>
          <cell r="E196">
            <v>19</v>
          </cell>
          <cell r="F196">
            <v>82</v>
          </cell>
          <cell r="G196">
            <v>0.6</v>
          </cell>
          <cell r="H196">
            <v>0</v>
          </cell>
          <cell r="I196">
            <v>4</v>
          </cell>
          <cell r="J196">
            <v>3.5</v>
          </cell>
          <cell r="K196">
            <v>0.5</v>
          </cell>
          <cell r="L196">
            <v>1</v>
          </cell>
          <cell r="M196">
            <v>10</v>
          </cell>
          <cell r="N196">
            <v>0.4</v>
          </cell>
          <cell r="O196">
            <v>9</v>
          </cell>
          <cell r="P196">
            <v>28</v>
          </cell>
          <cell r="Q196">
            <v>2</v>
          </cell>
          <cell r="R196">
            <v>0.1</v>
          </cell>
          <cell r="S196">
            <v>11</v>
          </cell>
          <cell r="T196">
            <v>220</v>
          </cell>
          <cell r="U196">
            <v>0.08</v>
          </cell>
          <cell r="V196">
            <v>0.06</v>
          </cell>
          <cell r="W196">
            <v>0.7</v>
          </cell>
          <cell r="X196">
            <v>20</v>
          </cell>
          <cell r="Y196">
            <v>0</v>
          </cell>
          <cell r="Z196">
            <v>11</v>
          </cell>
          <cell r="AA196">
            <v>25</v>
          </cell>
          <cell r="AF196">
            <v>100</v>
          </cell>
          <cell r="AG196" t="str">
            <v>B105</v>
          </cell>
        </row>
        <row r="197">
          <cell r="A197" t="str">
            <v>B106</v>
          </cell>
          <cell r="B197" t="str">
            <v>Yuca blanca, sin cáscara, cocida sin sal</v>
          </cell>
          <cell r="C197" t="str">
            <v>Pulpa</v>
          </cell>
          <cell r="D197">
            <v>61.6</v>
          </cell>
          <cell r="E197">
            <v>157</v>
          </cell>
          <cell r="F197">
            <v>664</v>
          </cell>
          <cell r="G197">
            <v>0.7</v>
          </cell>
          <cell r="H197">
            <v>0.2</v>
          </cell>
          <cell r="I197">
            <v>36.6</v>
          </cell>
          <cell r="J197">
            <v>33.9</v>
          </cell>
          <cell r="K197">
            <v>2.7</v>
          </cell>
          <cell r="L197">
            <v>0.9</v>
          </cell>
          <cell r="M197">
            <v>16</v>
          </cell>
          <cell r="N197">
            <v>0.5</v>
          </cell>
          <cell r="O197">
            <v>4</v>
          </cell>
          <cell r="P197">
            <v>45</v>
          </cell>
          <cell r="R197">
            <v>0.2</v>
          </cell>
          <cell r="S197">
            <v>16</v>
          </cell>
          <cell r="T197">
            <v>100</v>
          </cell>
          <cell r="U197">
            <v>0.03</v>
          </cell>
          <cell r="V197">
            <v>0.02</v>
          </cell>
          <cell r="W197">
            <v>0.5</v>
          </cell>
          <cell r="X197">
            <v>11</v>
          </cell>
          <cell r="Y197">
            <v>0</v>
          </cell>
          <cell r="Z197">
            <v>21</v>
          </cell>
          <cell r="AA197">
            <v>1</v>
          </cell>
          <cell r="AF197">
            <v>100</v>
          </cell>
          <cell r="AG197" t="str">
            <v>B106</v>
          </cell>
        </row>
        <row r="198">
          <cell r="A198" t="str">
            <v>B107</v>
          </cell>
          <cell r="B198" t="str">
            <v>Yuca blanca, sin cáscara, cruda</v>
          </cell>
          <cell r="C198" t="str">
            <v>Pulpa</v>
          </cell>
          <cell r="D198">
            <v>60.9</v>
          </cell>
          <cell r="E198">
            <v>159</v>
          </cell>
          <cell r="F198">
            <v>675</v>
          </cell>
          <cell r="G198">
            <v>0.9</v>
          </cell>
          <cell r="H198">
            <v>0.3</v>
          </cell>
          <cell r="I198">
            <v>37.4</v>
          </cell>
          <cell r="J198">
            <v>35.6</v>
          </cell>
          <cell r="K198">
            <v>1.8</v>
          </cell>
          <cell r="L198">
            <v>0.6</v>
          </cell>
          <cell r="M198">
            <v>16</v>
          </cell>
          <cell r="N198">
            <v>0.3</v>
          </cell>
          <cell r="O198">
            <v>14</v>
          </cell>
          <cell r="P198">
            <v>30</v>
          </cell>
          <cell r="R198">
            <v>0.3</v>
          </cell>
          <cell r="S198">
            <v>21</v>
          </cell>
          <cell r="T198">
            <v>186</v>
          </cell>
          <cell r="U198">
            <v>0.04</v>
          </cell>
          <cell r="V198">
            <v>0.03</v>
          </cell>
          <cell r="W198">
            <v>0.8</v>
          </cell>
          <cell r="X198">
            <v>27</v>
          </cell>
          <cell r="Y198">
            <v>0</v>
          </cell>
          <cell r="Z198">
            <v>30</v>
          </cell>
          <cell r="AA198">
            <v>1</v>
          </cell>
          <cell r="AF198">
            <v>80</v>
          </cell>
          <cell r="AG198" t="str">
            <v>B107</v>
          </cell>
        </row>
        <row r="199">
          <cell r="A199" t="str">
            <v>B108</v>
          </cell>
          <cell r="B199" t="str">
            <v>Yuca blanca, sin cáscara, dorada, sin sal</v>
          </cell>
          <cell r="C199" t="str">
            <v>Pulpa</v>
          </cell>
          <cell r="D199">
            <v>49.5</v>
          </cell>
          <cell r="E199">
            <v>231</v>
          </cell>
          <cell r="F199">
            <v>972</v>
          </cell>
          <cell r="G199">
            <v>0.9</v>
          </cell>
          <cell r="H199">
            <v>5.0999999999999996</v>
          </cell>
          <cell r="I199">
            <v>43.6</v>
          </cell>
          <cell r="J199">
            <v>40.1</v>
          </cell>
          <cell r="K199">
            <v>3.4</v>
          </cell>
          <cell r="L199">
            <v>1</v>
          </cell>
          <cell r="M199">
            <v>20</v>
          </cell>
          <cell r="N199">
            <v>0.9</v>
          </cell>
          <cell r="O199">
            <v>179</v>
          </cell>
          <cell r="P199">
            <v>52</v>
          </cell>
          <cell r="R199">
            <v>0.4</v>
          </cell>
          <cell r="S199">
            <v>21</v>
          </cell>
          <cell r="T199">
            <v>325</v>
          </cell>
          <cell r="U199">
            <v>0.04</v>
          </cell>
          <cell r="V199">
            <v>7.0000000000000007E-2</v>
          </cell>
          <cell r="W199">
            <v>0.5</v>
          </cell>
          <cell r="Y199">
            <v>0</v>
          </cell>
          <cell r="AF199">
            <v>100</v>
          </cell>
          <cell r="AG199" t="str">
            <v>B108</v>
          </cell>
        </row>
        <row r="200">
          <cell r="A200" t="str">
            <v>B109</v>
          </cell>
          <cell r="B200" t="str">
            <v>Zanahoria, sin cáscara, cocida sin sal</v>
          </cell>
          <cell r="C200" t="str">
            <v>Pulpa</v>
          </cell>
          <cell r="D200">
            <v>90.3</v>
          </cell>
          <cell r="E200">
            <v>43</v>
          </cell>
          <cell r="F200">
            <v>181</v>
          </cell>
          <cell r="G200">
            <v>0.8</v>
          </cell>
          <cell r="H200">
            <v>0.2</v>
          </cell>
          <cell r="I200">
            <v>8.1</v>
          </cell>
          <cell r="J200">
            <v>5.3</v>
          </cell>
          <cell r="K200">
            <v>2.8</v>
          </cell>
          <cell r="L200">
            <v>0.7</v>
          </cell>
          <cell r="M200">
            <v>30</v>
          </cell>
          <cell r="N200">
            <v>0.4</v>
          </cell>
          <cell r="O200">
            <v>22</v>
          </cell>
          <cell r="P200">
            <v>29</v>
          </cell>
          <cell r="Q200">
            <v>2</v>
          </cell>
          <cell r="R200">
            <v>0.2</v>
          </cell>
          <cell r="S200">
            <v>11</v>
          </cell>
          <cell r="T200">
            <v>265</v>
          </cell>
          <cell r="U200">
            <v>7.0000000000000007E-2</v>
          </cell>
          <cell r="V200">
            <v>0.04</v>
          </cell>
          <cell r="W200">
            <v>0.6</v>
          </cell>
          <cell r="X200">
            <v>14</v>
          </cell>
          <cell r="Y200">
            <v>0</v>
          </cell>
          <cell r="Z200">
            <v>2</v>
          </cell>
          <cell r="AA200">
            <v>1667</v>
          </cell>
          <cell r="AF200">
            <v>100</v>
          </cell>
          <cell r="AG200" t="str">
            <v>B109</v>
          </cell>
        </row>
        <row r="201">
          <cell r="A201" t="str">
            <v>B110</v>
          </cell>
          <cell r="B201" t="str">
            <v>Zanahoria, sin cáscara, cruda</v>
          </cell>
          <cell r="C201" t="str">
            <v>Pulpa</v>
          </cell>
          <cell r="D201">
            <v>88.9</v>
          </cell>
          <cell r="E201">
            <v>47</v>
          </cell>
          <cell r="F201">
            <v>199</v>
          </cell>
          <cell r="G201">
            <v>0.7</v>
          </cell>
          <cell r="H201">
            <v>0.1</v>
          </cell>
          <cell r="I201">
            <v>9.5</v>
          </cell>
          <cell r="J201">
            <v>6.8</v>
          </cell>
          <cell r="K201">
            <v>2.7</v>
          </cell>
          <cell r="L201">
            <v>0.8</v>
          </cell>
          <cell r="M201">
            <v>27</v>
          </cell>
          <cell r="N201">
            <v>0.4</v>
          </cell>
          <cell r="O201">
            <v>35</v>
          </cell>
          <cell r="P201">
            <v>35</v>
          </cell>
          <cell r="Q201">
            <v>2</v>
          </cell>
          <cell r="R201">
            <v>0.2</v>
          </cell>
          <cell r="S201">
            <v>10</v>
          </cell>
          <cell r="T201">
            <v>320</v>
          </cell>
          <cell r="U201">
            <v>0.04</v>
          </cell>
          <cell r="V201">
            <v>0.04</v>
          </cell>
          <cell r="W201">
            <v>0.4</v>
          </cell>
          <cell r="X201">
            <v>22</v>
          </cell>
          <cell r="Y201">
            <v>0</v>
          </cell>
          <cell r="Z201">
            <v>3</v>
          </cell>
          <cell r="AA201">
            <v>1318</v>
          </cell>
          <cell r="AF201">
            <v>85</v>
          </cell>
          <cell r="AG201" t="str">
            <v>B110</v>
          </cell>
        </row>
        <row r="202">
          <cell r="A202" t="str">
            <v>B111</v>
          </cell>
          <cell r="B202" t="str">
            <v>Zapallo, crudo</v>
          </cell>
          <cell r="C202" t="str">
            <v>Pulpa sin Semillas</v>
          </cell>
          <cell r="D202">
            <v>88.5</v>
          </cell>
          <cell r="E202">
            <v>46</v>
          </cell>
          <cell r="F202">
            <v>195</v>
          </cell>
          <cell r="G202">
            <v>0.9</v>
          </cell>
          <cell r="H202">
            <v>0.2</v>
          </cell>
          <cell r="I202">
            <v>9.5</v>
          </cell>
          <cell r="J202">
            <v>8.1999999999999993</v>
          </cell>
          <cell r="K202">
            <v>1.3</v>
          </cell>
          <cell r="L202">
            <v>0.9</v>
          </cell>
          <cell r="M202">
            <v>26</v>
          </cell>
          <cell r="N202">
            <v>0.7</v>
          </cell>
          <cell r="O202">
            <v>2</v>
          </cell>
          <cell r="P202">
            <v>18</v>
          </cell>
          <cell r="R202">
            <v>0.3</v>
          </cell>
          <cell r="S202">
            <v>9</v>
          </cell>
          <cell r="T202">
            <v>346</v>
          </cell>
          <cell r="U202">
            <v>0.04</v>
          </cell>
          <cell r="V202">
            <v>0.05</v>
          </cell>
          <cell r="W202">
            <v>0.4</v>
          </cell>
          <cell r="X202">
            <v>16</v>
          </cell>
          <cell r="Y202">
            <v>0</v>
          </cell>
          <cell r="Z202">
            <v>4</v>
          </cell>
          <cell r="AA202">
            <v>340</v>
          </cell>
          <cell r="AF202">
            <v>65</v>
          </cell>
          <cell r="AG202" t="str">
            <v>B111</v>
          </cell>
        </row>
        <row r="203">
          <cell r="A203" t="str">
            <v>C001</v>
          </cell>
          <cell r="B203" t="str">
            <v>Aguacate Hass, Crudo</v>
          </cell>
          <cell r="C203" t="str">
            <v>Pulpa sin Semilla</v>
          </cell>
          <cell r="D203">
            <v>66.900000000000006</v>
          </cell>
          <cell r="E203">
            <v>221</v>
          </cell>
          <cell r="F203">
            <v>915</v>
          </cell>
          <cell r="G203">
            <v>1.3</v>
          </cell>
          <cell r="H203">
            <v>16.399999999999999</v>
          </cell>
          <cell r="I203">
            <v>13.5</v>
          </cell>
          <cell r="J203">
            <v>6.7</v>
          </cell>
          <cell r="K203">
            <v>6.8</v>
          </cell>
          <cell r="L203">
            <v>1.8</v>
          </cell>
          <cell r="M203">
            <v>8</v>
          </cell>
          <cell r="N203">
            <v>0.5</v>
          </cell>
          <cell r="O203">
            <v>0</v>
          </cell>
          <cell r="P203">
            <v>12</v>
          </cell>
          <cell r="Q203">
            <v>2</v>
          </cell>
          <cell r="R203">
            <v>0.7</v>
          </cell>
          <cell r="S203">
            <v>9</v>
          </cell>
          <cell r="T203">
            <v>143</v>
          </cell>
          <cell r="U203">
            <v>0.08</v>
          </cell>
          <cell r="V203">
            <v>0.14000000000000001</v>
          </cell>
          <cell r="W203">
            <v>1.6</v>
          </cell>
          <cell r="X203">
            <v>89</v>
          </cell>
          <cell r="Y203">
            <v>0</v>
          </cell>
          <cell r="Z203">
            <v>5</v>
          </cell>
          <cell r="AA203">
            <v>7</v>
          </cell>
          <cell r="AF203">
            <v>64</v>
          </cell>
          <cell r="AG203" t="str">
            <v>C001</v>
          </cell>
        </row>
        <row r="204">
          <cell r="A204" t="str">
            <v>C002</v>
          </cell>
          <cell r="B204" t="str">
            <v>Aguacate Lorena, crudo</v>
          </cell>
          <cell r="C204" t="str">
            <v>Pulpa sin semilla</v>
          </cell>
          <cell r="D204">
            <v>74.3</v>
          </cell>
          <cell r="E204">
            <v>179</v>
          </cell>
          <cell r="F204">
            <v>741</v>
          </cell>
          <cell r="G204">
            <v>1.6</v>
          </cell>
          <cell r="H204">
            <v>13.3</v>
          </cell>
          <cell r="I204">
            <v>10</v>
          </cell>
          <cell r="J204">
            <v>3.4</v>
          </cell>
          <cell r="K204">
            <v>6.6</v>
          </cell>
          <cell r="L204">
            <v>0.8</v>
          </cell>
          <cell r="M204">
            <v>10</v>
          </cell>
          <cell r="N204">
            <v>0.4</v>
          </cell>
          <cell r="O204">
            <v>6</v>
          </cell>
          <cell r="P204">
            <v>40</v>
          </cell>
          <cell r="Q204">
            <v>2</v>
          </cell>
          <cell r="R204">
            <v>0.5</v>
          </cell>
          <cell r="S204">
            <v>27</v>
          </cell>
          <cell r="T204">
            <v>456</v>
          </cell>
          <cell r="U204">
            <v>0.05</v>
          </cell>
          <cell r="V204">
            <v>0.12</v>
          </cell>
          <cell r="W204">
            <v>1.4</v>
          </cell>
          <cell r="X204">
            <v>81</v>
          </cell>
          <cell r="Y204">
            <v>0</v>
          </cell>
          <cell r="Z204">
            <v>8</v>
          </cell>
          <cell r="AA204">
            <v>3</v>
          </cell>
          <cell r="AF204">
            <v>77</v>
          </cell>
          <cell r="AG204" t="str">
            <v>C002</v>
          </cell>
        </row>
        <row r="205">
          <cell r="A205" t="str">
            <v>C003</v>
          </cell>
          <cell r="B205" t="str">
            <v>Almendra, seca</v>
          </cell>
          <cell r="C205" t="str">
            <v>Nuez</v>
          </cell>
          <cell r="D205">
            <v>12</v>
          </cell>
          <cell r="E205">
            <v>639</v>
          </cell>
          <cell r="F205">
            <v>2642</v>
          </cell>
          <cell r="G205">
            <v>18.600000000000001</v>
          </cell>
          <cell r="H205">
            <v>54.1</v>
          </cell>
          <cell r="I205">
            <v>13.9</v>
          </cell>
          <cell r="J205">
            <v>3</v>
          </cell>
          <cell r="K205">
            <v>10.9</v>
          </cell>
          <cell r="L205">
            <v>1.4</v>
          </cell>
          <cell r="M205">
            <v>228</v>
          </cell>
          <cell r="N205">
            <v>3.4</v>
          </cell>
          <cell r="O205">
            <v>21</v>
          </cell>
          <cell r="P205">
            <v>480</v>
          </cell>
          <cell r="Q205">
            <v>2</v>
          </cell>
          <cell r="R205">
            <v>3.1</v>
          </cell>
          <cell r="S205">
            <v>271</v>
          </cell>
          <cell r="T205">
            <v>699</v>
          </cell>
          <cell r="U205">
            <v>0.2</v>
          </cell>
          <cell r="V205">
            <v>0.61</v>
          </cell>
          <cell r="W205">
            <v>3.6</v>
          </cell>
          <cell r="X205">
            <v>47</v>
          </cell>
          <cell r="Y205">
            <v>0</v>
          </cell>
          <cell r="Z205">
            <v>0</v>
          </cell>
          <cell r="AA205">
            <v>0</v>
          </cell>
          <cell r="AF205">
            <v>11</v>
          </cell>
          <cell r="AG205" t="str">
            <v>C003</v>
          </cell>
        </row>
        <row r="206">
          <cell r="A206" t="str">
            <v>C004</v>
          </cell>
          <cell r="B206" t="str">
            <v>Anón, crudo</v>
          </cell>
          <cell r="C206" t="str">
            <v>Pulpa sin semilla</v>
          </cell>
          <cell r="D206">
            <v>69.7</v>
          </cell>
          <cell r="E206">
            <v>124</v>
          </cell>
          <cell r="F206">
            <v>527</v>
          </cell>
          <cell r="G206">
            <v>2.2999999999999998</v>
          </cell>
          <cell r="H206">
            <v>0.1</v>
          </cell>
          <cell r="I206">
            <v>27</v>
          </cell>
          <cell r="J206">
            <v>23.9</v>
          </cell>
          <cell r="K206">
            <v>3.1</v>
          </cell>
          <cell r="L206">
            <v>0.9</v>
          </cell>
          <cell r="M206">
            <v>10</v>
          </cell>
          <cell r="N206">
            <v>0.4</v>
          </cell>
          <cell r="O206">
            <v>6</v>
          </cell>
          <cell r="P206">
            <v>40</v>
          </cell>
          <cell r="R206">
            <v>0.2</v>
          </cell>
          <cell r="S206">
            <v>26</v>
          </cell>
          <cell r="T206">
            <v>273</v>
          </cell>
          <cell r="U206">
            <v>0.1</v>
          </cell>
          <cell r="V206">
            <v>0.17</v>
          </cell>
          <cell r="W206">
            <v>0.8</v>
          </cell>
          <cell r="X206">
            <v>14</v>
          </cell>
          <cell r="Y206">
            <v>0</v>
          </cell>
          <cell r="Z206">
            <v>40</v>
          </cell>
          <cell r="AA206">
            <v>1</v>
          </cell>
          <cell r="AF206">
            <v>40</v>
          </cell>
          <cell r="AG206" t="str">
            <v>C004</v>
          </cell>
        </row>
        <row r="207">
          <cell r="A207" t="str">
            <v>C005</v>
          </cell>
          <cell r="B207" t="str">
            <v>Babaco, maduro, crudo</v>
          </cell>
          <cell r="C207" t="str">
            <v>Pulpa sin semilla</v>
          </cell>
          <cell r="D207">
            <v>92.3</v>
          </cell>
          <cell r="E207">
            <v>32</v>
          </cell>
          <cell r="F207">
            <v>135</v>
          </cell>
          <cell r="G207">
            <v>0.9</v>
          </cell>
          <cell r="H207">
            <v>0.2</v>
          </cell>
          <cell r="I207">
            <v>6.5</v>
          </cell>
          <cell r="J207">
            <v>6</v>
          </cell>
          <cell r="K207">
            <v>0.5</v>
          </cell>
          <cell r="L207">
            <v>0.2</v>
          </cell>
          <cell r="M207">
            <v>46</v>
          </cell>
          <cell r="N207">
            <v>0.7</v>
          </cell>
          <cell r="O207">
            <v>10</v>
          </cell>
          <cell r="P207">
            <v>14</v>
          </cell>
          <cell r="R207">
            <v>0.1</v>
          </cell>
          <cell r="S207">
            <v>6</v>
          </cell>
          <cell r="T207">
            <v>223</v>
          </cell>
          <cell r="U207">
            <v>0.02</v>
          </cell>
          <cell r="V207">
            <v>0.06</v>
          </cell>
          <cell r="W207">
            <v>1</v>
          </cell>
          <cell r="Y207">
            <v>0</v>
          </cell>
          <cell r="Z207">
            <v>0</v>
          </cell>
          <cell r="AA207">
            <v>12</v>
          </cell>
          <cell r="AF207">
            <v>45</v>
          </cell>
          <cell r="AG207" t="str">
            <v>C005</v>
          </cell>
        </row>
        <row r="208">
          <cell r="A208" t="str">
            <v>C006</v>
          </cell>
          <cell r="B208" t="str">
            <v>Babaco, pintón, crudo</v>
          </cell>
          <cell r="C208" t="str">
            <v>Pulpa sin semilla</v>
          </cell>
          <cell r="D208">
            <v>91.9</v>
          </cell>
          <cell r="E208">
            <v>34</v>
          </cell>
          <cell r="F208">
            <v>143</v>
          </cell>
          <cell r="G208">
            <v>0.9</v>
          </cell>
          <cell r="H208">
            <v>0.2</v>
          </cell>
          <cell r="I208">
            <v>6.9</v>
          </cell>
          <cell r="J208">
            <v>6.4</v>
          </cell>
          <cell r="K208">
            <v>0.5</v>
          </cell>
          <cell r="L208">
            <v>0.2</v>
          </cell>
          <cell r="M208">
            <v>33</v>
          </cell>
          <cell r="N208">
            <v>0.2</v>
          </cell>
          <cell r="O208">
            <v>5</v>
          </cell>
          <cell r="P208">
            <v>14</v>
          </cell>
          <cell r="R208">
            <v>0.1</v>
          </cell>
          <cell r="S208">
            <v>6</v>
          </cell>
          <cell r="T208">
            <v>224</v>
          </cell>
          <cell r="U208">
            <v>0.02</v>
          </cell>
          <cell r="V208">
            <v>0.06</v>
          </cell>
          <cell r="W208">
            <v>1</v>
          </cell>
          <cell r="Y208">
            <v>0</v>
          </cell>
          <cell r="Z208">
            <v>0</v>
          </cell>
          <cell r="AA208">
            <v>12</v>
          </cell>
          <cell r="AF208">
            <v>45</v>
          </cell>
          <cell r="AG208" t="str">
            <v>C006</v>
          </cell>
        </row>
        <row r="209">
          <cell r="A209" t="str">
            <v>C007</v>
          </cell>
          <cell r="B209" t="str">
            <v>Babaco, verde, crudo</v>
          </cell>
          <cell r="C209" t="str">
            <v>Pulpa sin semilla</v>
          </cell>
          <cell r="D209">
            <v>90.1</v>
          </cell>
          <cell r="E209">
            <v>41</v>
          </cell>
          <cell r="F209">
            <v>172</v>
          </cell>
          <cell r="G209">
            <v>1.5</v>
          </cell>
          <cell r="H209">
            <v>0.2</v>
          </cell>
          <cell r="I209">
            <v>7.9</v>
          </cell>
          <cell r="J209">
            <v>7.4</v>
          </cell>
          <cell r="K209">
            <v>0.5</v>
          </cell>
          <cell r="L209">
            <v>0.3</v>
          </cell>
          <cell r="M209">
            <v>76</v>
          </cell>
          <cell r="N209">
            <v>1.7</v>
          </cell>
          <cell r="O209">
            <v>16</v>
          </cell>
          <cell r="P209">
            <v>14</v>
          </cell>
          <cell r="R209">
            <v>0.1</v>
          </cell>
          <cell r="S209">
            <v>6</v>
          </cell>
          <cell r="T209">
            <v>198</v>
          </cell>
          <cell r="U209">
            <v>0.02</v>
          </cell>
          <cell r="V209">
            <v>0.06</v>
          </cell>
          <cell r="W209">
            <v>1</v>
          </cell>
          <cell r="Y209">
            <v>0</v>
          </cell>
          <cell r="Z209">
            <v>0</v>
          </cell>
          <cell r="AA209">
            <v>12</v>
          </cell>
          <cell r="AF209">
            <v>45</v>
          </cell>
          <cell r="AG209" t="str">
            <v>C007</v>
          </cell>
        </row>
        <row r="210">
          <cell r="A210" t="str">
            <v>C008</v>
          </cell>
          <cell r="B210" t="str">
            <v>Badea, cruda</v>
          </cell>
          <cell r="C210" t="str">
            <v>Pulpa sin semilla</v>
          </cell>
          <cell r="D210">
            <v>87.9</v>
          </cell>
          <cell r="E210">
            <v>46</v>
          </cell>
          <cell r="F210">
            <v>194</v>
          </cell>
          <cell r="G210">
            <v>0.9</v>
          </cell>
          <cell r="H210">
            <v>0.2</v>
          </cell>
          <cell r="I210">
            <v>10.1</v>
          </cell>
          <cell r="L210">
            <v>0.9</v>
          </cell>
          <cell r="M210">
            <v>10</v>
          </cell>
          <cell r="N210">
            <v>0.6</v>
          </cell>
          <cell r="P210">
            <v>22</v>
          </cell>
          <cell r="U210">
            <v>0</v>
          </cell>
          <cell r="V210">
            <v>0.11</v>
          </cell>
          <cell r="W210">
            <v>2.7</v>
          </cell>
          <cell r="Y210">
            <v>0</v>
          </cell>
          <cell r="Z210">
            <v>20</v>
          </cell>
          <cell r="AA210">
            <v>7</v>
          </cell>
          <cell r="AF210">
            <v>20</v>
          </cell>
          <cell r="AG210" t="str">
            <v>C008</v>
          </cell>
        </row>
        <row r="211">
          <cell r="A211" t="str">
            <v>C009</v>
          </cell>
          <cell r="B211" t="str">
            <v>Banano bocadillo, crudo</v>
          </cell>
          <cell r="C211" t="str">
            <v>Pulpa</v>
          </cell>
          <cell r="D211">
            <v>69.099999999999994</v>
          </cell>
          <cell r="E211">
            <v>125</v>
          </cell>
          <cell r="F211">
            <v>531</v>
          </cell>
          <cell r="G211">
            <v>1.2</v>
          </cell>
          <cell r="H211">
            <v>0.1</v>
          </cell>
          <cell r="I211">
            <v>28.9</v>
          </cell>
          <cell r="J211">
            <v>26.9</v>
          </cell>
          <cell r="K211">
            <v>2</v>
          </cell>
          <cell r="L211">
            <v>0.7</v>
          </cell>
          <cell r="M211">
            <v>5</v>
          </cell>
          <cell r="N211">
            <v>0.4</v>
          </cell>
          <cell r="P211">
            <v>26</v>
          </cell>
          <cell r="R211">
            <v>0.3</v>
          </cell>
          <cell r="S211">
            <v>28</v>
          </cell>
          <cell r="T211">
            <v>355</v>
          </cell>
          <cell r="U211">
            <v>0.04</v>
          </cell>
          <cell r="V211">
            <v>0.04</v>
          </cell>
          <cell r="W211">
            <v>0.5</v>
          </cell>
          <cell r="Y211">
            <v>0</v>
          </cell>
          <cell r="Z211">
            <v>10</v>
          </cell>
          <cell r="AA211">
            <v>20</v>
          </cell>
          <cell r="AF211">
            <v>80</v>
          </cell>
          <cell r="AG211" t="str">
            <v>C009</v>
          </cell>
        </row>
        <row r="212">
          <cell r="A212" t="str">
            <v>C010</v>
          </cell>
          <cell r="B212" t="str">
            <v>Banano común, crudo</v>
          </cell>
          <cell r="C212" t="str">
            <v>Pulpa</v>
          </cell>
          <cell r="D212">
            <v>75.3</v>
          </cell>
          <cell r="E212">
            <v>101</v>
          </cell>
          <cell r="F212">
            <v>430</v>
          </cell>
          <cell r="G212">
            <v>1.5</v>
          </cell>
          <cell r="H212">
            <v>0.1</v>
          </cell>
          <cell r="I212">
            <v>22.3</v>
          </cell>
          <cell r="J212">
            <v>19.600000000000001</v>
          </cell>
          <cell r="K212">
            <v>2.6</v>
          </cell>
          <cell r="L212">
            <v>0.8</v>
          </cell>
          <cell r="M212">
            <v>8</v>
          </cell>
          <cell r="N212">
            <v>0.9</v>
          </cell>
          <cell r="O212">
            <v>3</v>
          </cell>
          <cell r="P212">
            <v>27</v>
          </cell>
          <cell r="Q212">
            <v>2</v>
          </cell>
          <cell r="R212">
            <v>0.2</v>
          </cell>
          <cell r="S212">
            <v>29</v>
          </cell>
          <cell r="T212">
            <v>328</v>
          </cell>
          <cell r="U212">
            <v>0.05</v>
          </cell>
          <cell r="V212">
            <v>0.03</v>
          </cell>
          <cell r="W212">
            <v>0.6</v>
          </cell>
          <cell r="X212">
            <v>21</v>
          </cell>
          <cell r="Y212">
            <v>0</v>
          </cell>
          <cell r="Z212">
            <v>19</v>
          </cell>
          <cell r="AA212">
            <v>22</v>
          </cell>
          <cell r="AF212">
            <v>70</v>
          </cell>
          <cell r="AG212" t="str">
            <v>C010</v>
          </cell>
        </row>
        <row r="213">
          <cell r="A213" t="str">
            <v>C011</v>
          </cell>
          <cell r="B213" t="str">
            <v>Banano manzano, crudo</v>
          </cell>
          <cell r="C213" t="str">
            <v>Pulpa</v>
          </cell>
          <cell r="D213">
            <v>69.599999999999994</v>
          </cell>
          <cell r="E213">
            <v>124</v>
          </cell>
          <cell r="F213">
            <v>526</v>
          </cell>
          <cell r="G213">
            <v>1.2</v>
          </cell>
          <cell r="H213">
            <v>0.2</v>
          </cell>
          <cell r="I213">
            <v>28.1</v>
          </cell>
          <cell r="J213">
            <v>25.5</v>
          </cell>
          <cell r="K213">
            <v>2.6</v>
          </cell>
          <cell r="L213">
            <v>0.9</v>
          </cell>
          <cell r="M213">
            <v>6</v>
          </cell>
          <cell r="N213">
            <v>0.4</v>
          </cell>
          <cell r="O213">
            <v>1</v>
          </cell>
          <cell r="P213">
            <v>29</v>
          </cell>
          <cell r="R213">
            <v>0.2</v>
          </cell>
          <cell r="S213">
            <v>24</v>
          </cell>
          <cell r="T213">
            <v>342</v>
          </cell>
          <cell r="U213">
            <v>0.05</v>
          </cell>
          <cell r="V213">
            <v>0.03</v>
          </cell>
          <cell r="W213">
            <v>0.5</v>
          </cell>
          <cell r="Y213">
            <v>0</v>
          </cell>
          <cell r="Z213">
            <v>15</v>
          </cell>
          <cell r="AA213">
            <v>14</v>
          </cell>
          <cell r="AF213">
            <v>80</v>
          </cell>
          <cell r="AG213" t="str">
            <v>C011</v>
          </cell>
        </row>
        <row r="214">
          <cell r="A214" t="str">
            <v>C012</v>
          </cell>
          <cell r="B214" t="str">
            <v>Breva, madura, cruda</v>
          </cell>
          <cell r="C214" t="str">
            <v>Pulpa sin semilla</v>
          </cell>
          <cell r="D214">
            <v>89</v>
          </cell>
          <cell r="E214">
            <v>48</v>
          </cell>
          <cell r="F214">
            <v>201</v>
          </cell>
          <cell r="G214">
            <v>0.9</v>
          </cell>
          <cell r="H214">
            <v>0.2</v>
          </cell>
          <cell r="I214">
            <v>9.1999999999999993</v>
          </cell>
          <cell r="J214">
            <v>6.4</v>
          </cell>
          <cell r="K214">
            <v>2.8</v>
          </cell>
          <cell r="L214">
            <v>0.7</v>
          </cell>
          <cell r="M214">
            <v>25</v>
          </cell>
          <cell r="N214">
            <v>0.4</v>
          </cell>
          <cell r="O214">
            <v>2</v>
          </cell>
          <cell r="P214">
            <v>24</v>
          </cell>
          <cell r="Q214">
            <v>1.5</v>
          </cell>
          <cell r="R214">
            <v>0.2</v>
          </cell>
          <cell r="S214">
            <v>16</v>
          </cell>
          <cell r="T214">
            <v>232</v>
          </cell>
          <cell r="U214">
            <v>0.04</v>
          </cell>
          <cell r="V214">
            <v>0.03</v>
          </cell>
          <cell r="W214">
            <v>0.3</v>
          </cell>
          <cell r="X214">
            <v>6</v>
          </cell>
          <cell r="Y214">
            <v>0</v>
          </cell>
          <cell r="Z214">
            <v>5</v>
          </cell>
          <cell r="AA214">
            <v>8</v>
          </cell>
          <cell r="AF214">
            <v>100</v>
          </cell>
          <cell r="AG214" t="str">
            <v>C012</v>
          </cell>
        </row>
        <row r="215">
          <cell r="A215" t="str">
            <v>C013</v>
          </cell>
          <cell r="B215" t="str">
            <v>Breva, verde, cruda</v>
          </cell>
          <cell r="C215" t="str">
            <v>Pulpa sin semilla</v>
          </cell>
          <cell r="D215">
            <v>86.1</v>
          </cell>
          <cell r="E215">
            <v>59</v>
          </cell>
          <cell r="F215">
            <v>251</v>
          </cell>
          <cell r="G215">
            <v>1.7</v>
          </cell>
          <cell r="H215">
            <v>0.3</v>
          </cell>
          <cell r="I215">
            <v>11.1</v>
          </cell>
          <cell r="J215">
            <v>8.3000000000000007</v>
          </cell>
          <cell r="K215">
            <v>2.8</v>
          </cell>
          <cell r="L215">
            <v>0.8</v>
          </cell>
          <cell r="M215">
            <v>68</v>
          </cell>
          <cell r="N215">
            <v>0.5</v>
          </cell>
          <cell r="O215">
            <v>2</v>
          </cell>
          <cell r="P215">
            <v>34</v>
          </cell>
          <cell r="Q215">
            <v>1.5</v>
          </cell>
          <cell r="R215">
            <v>0.2</v>
          </cell>
          <cell r="S215">
            <v>16</v>
          </cell>
          <cell r="T215">
            <v>232</v>
          </cell>
          <cell r="U215">
            <v>0.05</v>
          </cell>
          <cell r="V215">
            <v>0.06</v>
          </cell>
          <cell r="W215">
            <v>0.3</v>
          </cell>
          <cell r="X215">
            <v>6</v>
          </cell>
          <cell r="Y215">
            <v>0</v>
          </cell>
          <cell r="Z215">
            <v>18</v>
          </cell>
          <cell r="AA215">
            <v>2</v>
          </cell>
          <cell r="AF215">
            <v>100</v>
          </cell>
          <cell r="AG215" t="str">
            <v>C013</v>
          </cell>
        </row>
        <row r="216">
          <cell r="A216" t="str">
            <v>C014</v>
          </cell>
          <cell r="B216" t="str">
            <v>Cereza, cruda</v>
          </cell>
          <cell r="C216" t="str">
            <v>Pulpa sin semilla</v>
          </cell>
          <cell r="D216">
            <v>74.099999999999994</v>
          </cell>
          <cell r="E216">
            <v>104</v>
          </cell>
          <cell r="F216">
            <v>442</v>
          </cell>
          <cell r="G216">
            <v>1.2</v>
          </cell>
          <cell r="H216">
            <v>0.1</v>
          </cell>
          <cell r="I216">
            <v>23.7</v>
          </cell>
          <cell r="J216">
            <v>21.9</v>
          </cell>
          <cell r="K216">
            <v>1.8</v>
          </cell>
          <cell r="L216">
            <v>0.9</v>
          </cell>
          <cell r="M216">
            <v>40</v>
          </cell>
          <cell r="N216">
            <v>1</v>
          </cell>
          <cell r="O216">
            <v>1</v>
          </cell>
          <cell r="P216">
            <v>30</v>
          </cell>
          <cell r="Q216">
            <v>0</v>
          </cell>
          <cell r="R216" t="str">
            <v>0.1</v>
          </cell>
          <cell r="S216">
            <v>11</v>
          </cell>
          <cell r="T216">
            <v>236</v>
          </cell>
          <cell r="U216">
            <v>0.04</v>
          </cell>
          <cell r="V216">
            <v>0.04</v>
          </cell>
          <cell r="W216">
            <v>1.5</v>
          </cell>
          <cell r="X216">
            <v>6</v>
          </cell>
          <cell r="Y216">
            <v>0</v>
          </cell>
          <cell r="Z216">
            <v>30</v>
          </cell>
          <cell r="AA216">
            <v>20</v>
          </cell>
          <cell r="AF216">
            <v>50</v>
          </cell>
          <cell r="AG216" t="str">
            <v>C014</v>
          </cell>
        </row>
        <row r="217">
          <cell r="A217" t="str">
            <v>C015</v>
          </cell>
          <cell r="B217" t="str">
            <v>Chirimoya, cruda</v>
          </cell>
          <cell r="C217" t="str">
            <v>Pulpa sin semilla</v>
          </cell>
          <cell r="D217">
            <v>76.7</v>
          </cell>
          <cell r="E217">
            <v>95</v>
          </cell>
          <cell r="F217">
            <v>403</v>
          </cell>
          <cell r="G217">
            <v>1.5</v>
          </cell>
          <cell r="H217">
            <v>0.5</v>
          </cell>
          <cell r="I217">
            <v>20.2</v>
          </cell>
          <cell r="J217">
            <v>18</v>
          </cell>
          <cell r="K217">
            <v>2.2000000000000002</v>
          </cell>
          <cell r="L217">
            <v>1.1000000000000001</v>
          </cell>
          <cell r="M217">
            <v>7</v>
          </cell>
          <cell r="N217">
            <v>0.5</v>
          </cell>
          <cell r="O217">
            <v>0</v>
          </cell>
          <cell r="P217">
            <v>36</v>
          </cell>
          <cell r="Q217">
            <v>1.5</v>
          </cell>
          <cell r="R217">
            <v>0.2</v>
          </cell>
          <cell r="S217">
            <v>5</v>
          </cell>
          <cell r="T217">
            <v>31</v>
          </cell>
          <cell r="U217">
            <v>0.1</v>
          </cell>
          <cell r="V217">
            <v>0.01</v>
          </cell>
          <cell r="W217">
            <v>0.9</v>
          </cell>
          <cell r="X217">
            <v>18</v>
          </cell>
          <cell r="Y217">
            <v>0</v>
          </cell>
          <cell r="Z217">
            <v>5</v>
          </cell>
          <cell r="AA217">
            <v>5</v>
          </cell>
          <cell r="AF217">
            <v>51</v>
          </cell>
          <cell r="AG217" t="str">
            <v>C015</v>
          </cell>
        </row>
        <row r="218">
          <cell r="A218" t="str">
            <v>C016</v>
          </cell>
          <cell r="B218" t="str">
            <v>Chontaduro, crudo</v>
          </cell>
          <cell r="C218" t="str">
            <v>Pulpa sin semilla</v>
          </cell>
          <cell r="D218">
            <v>48.2</v>
          </cell>
          <cell r="E218">
            <v>358</v>
          </cell>
          <cell r="F218">
            <v>1482</v>
          </cell>
          <cell r="G218">
            <v>6.3</v>
          </cell>
          <cell r="H218">
            <v>25.7</v>
          </cell>
          <cell r="I218">
            <v>19</v>
          </cell>
          <cell r="J218">
            <v>6.3</v>
          </cell>
          <cell r="K218">
            <v>12.7</v>
          </cell>
          <cell r="L218">
            <v>0.8</v>
          </cell>
          <cell r="M218">
            <v>81</v>
          </cell>
          <cell r="N218">
            <v>7</v>
          </cell>
          <cell r="O218">
            <v>22</v>
          </cell>
          <cell r="P218">
            <v>359</v>
          </cell>
          <cell r="R218">
            <v>0.9</v>
          </cell>
          <cell r="S218">
            <v>100</v>
          </cell>
          <cell r="T218">
            <v>620</v>
          </cell>
          <cell r="U218">
            <v>0.04</v>
          </cell>
          <cell r="V218">
            <v>0.28000000000000003</v>
          </cell>
          <cell r="W218">
            <v>1.4</v>
          </cell>
          <cell r="Y218">
            <v>0</v>
          </cell>
          <cell r="Z218">
            <v>18</v>
          </cell>
          <cell r="AF218">
            <v>77</v>
          </cell>
          <cell r="AG218" t="str">
            <v>C016</v>
          </cell>
        </row>
        <row r="219">
          <cell r="A219" t="str">
            <v>C017</v>
          </cell>
          <cell r="B219" t="str">
            <v>Ciruela, común, cruda</v>
          </cell>
          <cell r="C219" t="str">
            <v>Pulpa sin semilla</v>
          </cell>
          <cell r="D219">
            <v>87.8</v>
          </cell>
          <cell r="E219">
            <v>53</v>
          </cell>
          <cell r="F219">
            <v>222</v>
          </cell>
          <cell r="G219">
            <v>0.6</v>
          </cell>
          <cell r="H219">
            <v>0.1</v>
          </cell>
          <cell r="I219">
            <v>11.1</v>
          </cell>
          <cell r="J219">
            <v>8.6999999999999993</v>
          </cell>
          <cell r="K219">
            <v>2.4</v>
          </cell>
          <cell r="L219">
            <v>0.4</v>
          </cell>
          <cell r="M219">
            <v>17</v>
          </cell>
          <cell r="N219">
            <v>0.4</v>
          </cell>
          <cell r="O219">
            <v>2</v>
          </cell>
          <cell r="P219">
            <v>24</v>
          </cell>
          <cell r="R219">
            <v>0.1</v>
          </cell>
          <cell r="S219">
            <v>5</v>
          </cell>
          <cell r="T219">
            <v>134</v>
          </cell>
          <cell r="U219">
            <v>0.06</v>
          </cell>
          <cell r="V219">
            <v>0.02</v>
          </cell>
          <cell r="W219">
            <v>0.4</v>
          </cell>
          <cell r="X219">
            <v>3</v>
          </cell>
          <cell r="Y219">
            <v>0</v>
          </cell>
          <cell r="Z219">
            <v>8</v>
          </cell>
          <cell r="AA219">
            <v>2</v>
          </cell>
          <cell r="AF219">
            <v>95</v>
          </cell>
          <cell r="AG219" t="str">
            <v>C017</v>
          </cell>
        </row>
        <row r="220">
          <cell r="A220" t="str">
            <v>C018</v>
          </cell>
          <cell r="B220" t="str">
            <v>Citrón, crudo</v>
          </cell>
          <cell r="C220" t="str">
            <v>Pulpa sin semilla</v>
          </cell>
          <cell r="D220">
            <v>88</v>
          </cell>
          <cell r="E220">
            <v>47</v>
          </cell>
          <cell r="F220">
            <v>199</v>
          </cell>
          <cell r="G220">
            <v>0.6</v>
          </cell>
          <cell r="H220">
            <v>0.1</v>
          </cell>
          <cell r="I220">
            <v>10.9</v>
          </cell>
          <cell r="L220">
            <v>0.4</v>
          </cell>
          <cell r="M220">
            <v>66</v>
          </cell>
          <cell r="N220">
            <v>0.3</v>
          </cell>
          <cell r="P220">
            <v>17</v>
          </cell>
          <cell r="U220">
            <v>0.04</v>
          </cell>
          <cell r="V220">
            <v>0.04</v>
          </cell>
          <cell r="W220">
            <v>0.2</v>
          </cell>
          <cell r="Y220">
            <v>0</v>
          </cell>
          <cell r="Z220">
            <v>24</v>
          </cell>
          <cell r="AA220">
            <v>0</v>
          </cell>
          <cell r="AF220">
            <v>41</v>
          </cell>
          <cell r="AG220" t="str">
            <v>C018</v>
          </cell>
        </row>
        <row r="221">
          <cell r="A221" t="str">
            <v>C019</v>
          </cell>
          <cell r="B221" t="str">
            <v>Coco, crudo</v>
          </cell>
          <cell r="C221" t="str">
            <v>Pulpa</v>
          </cell>
          <cell r="D221">
            <v>47.3</v>
          </cell>
          <cell r="E221">
            <v>402</v>
          </cell>
          <cell r="F221">
            <v>1660</v>
          </cell>
          <cell r="G221">
            <v>3.6</v>
          </cell>
          <cell r="H221">
            <v>35.5</v>
          </cell>
          <cell r="I221">
            <v>12.6</v>
          </cell>
          <cell r="J221">
            <v>3.6</v>
          </cell>
          <cell r="K221">
            <v>9</v>
          </cell>
          <cell r="L221">
            <v>1.1000000000000001</v>
          </cell>
          <cell r="M221">
            <v>7</v>
          </cell>
          <cell r="N221">
            <v>1.3</v>
          </cell>
          <cell r="O221">
            <v>18</v>
          </cell>
          <cell r="P221">
            <v>80</v>
          </cell>
          <cell r="Q221">
            <v>1</v>
          </cell>
          <cell r="R221">
            <v>0.8</v>
          </cell>
          <cell r="S221">
            <v>40</v>
          </cell>
          <cell r="T221">
            <v>359</v>
          </cell>
          <cell r="U221">
            <v>0.05</v>
          </cell>
          <cell r="V221">
            <v>0.02</v>
          </cell>
          <cell r="W221">
            <v>0.5</v>
          </cell>
          <cell r="X221">
            <v>26</v>
          </cell>
          <cell r="Y221">
            <v>0</v>
          </cell>
          <cell r="Z221">
            <v>5</v>
          </cell>
          <cell r="AA221">
            <v>0</v>
          </cell>
          <cell r="AF221">
            <v>45</v>
          </cell>
          <cell r="AG221" t="str">
            <v>C019</v>
          </cell>
        </row>
        <row r="222">
          <cell r="A222" t="str">
            <v>C020</v>
          </cell>
          <cell r="B222" t="str">
            <v>Coco, Deshidratado</v>
          </cell>
          <cell r="C222" t="str">
            <v>Pulpa</v>
          </cell>
          <cell r="D222">
            <v>3</v>
          </cell>
          <cell r="E222">
            <v>593</v>
          </cell>
          <cell r="F222">
            <v>2467</v>
          </cell>
          <cell r="G222">
            <v>3.8</v>
          </cell>
          <cell r="H222">
            <v>35.1</v>
          </cell>
          <cell r="I222">
            <v>56.9</v>
          </cell>
          <cell r="J222">
            <v>39.9</v>
          </cell>
          <cell r="K222">
            <v>17</v>
          </cell>
          <cell r="L222">
            <v>1.2</v>
          </cell>
          <cell r="M222">
            <v>80</v>
          </cell>
          <cell r="N222">
            <v>434.4</v>
          </cell>
          <cell r="O222">
            <v>66</v>
          </cell>
          <cell r="P222">
            <v>206</v>
          </cell>
          <cell r="Q222">
            <v>0.3</v>
          </cell>
          <cell r="R222">
            <v>2</v>
          </cell>
          <cell r="S222">
            <v>90</v>
          </cell>
          <cell r="T222">
            <v>1165</v>
          </cell>
          <cell r="U222">
            <v>0.03</v>
          </cell>
          <cell r="V222">
            <v>0.02</v>
          </cell>
          <cell r="W222">
            <v>0.3</v>
          </cell>
          <cell r="X222">
            <v>9</v>
          </cell>
          <cell r="Y222">
            <v>0</v>
          </cell>
          <cell r="Z222">
            <v>2</v>
          </cell>
          <cell r="AA222">
            <v>0</v>
          </cell>
          <cell r="AF222">
            <v>100</v>
          </cell>
          <cell r="AG222" t="str">
            <v>C020</v>
          </cell>
        </row>
        <row r="223">
          <cell r="A223" t="str">
            <v>C021</v>
          </cell>
          <cell r="B223" t="str">
            <v>Curuba, cruda</v>
          </cell>
          <cell r="C223" t="str">
            <v>Pulpa sin semilla</v>
          </cell>
          <cell r="D223">
            <v>90.1</v>
          </cell>
          <cell r="E223">
            <v>38</v>
          </cell>
          <cell r="F223">
            <v>160</v>
          </cell>
          <cell r="G223">
            <v>0.6</v>
          </cell>
          <cell r="H223">
            <v>0.1</v>
          </cell>
          <cell r="I223">
            <v>8.5</v>
          </cell>
          <cell r="J223">
            <v>8.4</v>
          </cell>
          <cell r="K223">
            <v>0.1</v>
          </cell>
          <cell r="L223">
            <v>0.6</v>
          </cell>
          <cell r="M223">
            <v>7</v>
          </cell>
          <cell r="N223">
            <v>1</v>
          </cell>
          <cell r="O223">
            <v>85</v>
          </cell>
          <cell r="P223">
            <v>24</v>
          </cell>
          <cell r="S223">
            <v>8</v>
          </cell>
          <cell r="T223">
            <v>187</v>
          </cell>
          <cell r="U223">
            <v>0</v>
          </cell>
          <cell r="V223">
            <v>0.03</v>
          </cell>
          <cell r="W223">
            <v>2.5</v>
          </cell>
          <cell r="Y223">
            <v>0</v>
          </cell>
          <cell r="Z223">
            <v>57</v>
          </cell>
          <cell r="AA223">
            <v>170</v>
          </cell>
          <cell r="AF223">
            <v>50</v>
          </cell>
          <cell r="AG223" t="str">
            <v>C021</v>
          </cell>
        </row>
        <row r="224">
          <cell r="A224" t="str">
            <v>C022</v>
          </cell>
          <cell r="B224" t="str">
            <v>Dátil, seco</v>
          </cell>
          <cell r="C224" t="str">
            <v>Pulpa</v>
          </cell>
          <cell r="D224">
            <v>21.3</v>
          </cell>
          <cell r="E224">
            <v>325</v>
          </cell>
          <cell r="F224">
            <v>1377</v>
          </cell>
          <cell r="G224">
            <v>2.4</v>
          </cell>
          <cell r="H224">
            <v>0.2</v>
          </cell>
          <cell r="I224">
            <v>74.7</v>
          </cell>
          <cell r="J224">
            <v>67.3</v>
          </cell>
          <cell r="K224">
            <v>7.4</v>
          </cell>
          <cell r="L224">
            <v>1.4</v>
          </cell>
          <cell r="M224">
            <v>57</v>
          </cell>
          <cell r="N224">
            <v>0.9</v>
          </cell>
          <cell r="O224">
            <v>2</v>
          </cell>
          <cell r="P224">
            <v>45</v>
          </cell>
          <cell r="Q224">
            <v>1</v>
          </cell>
          <cell r="R224">
            <v>0.3</v>
          </cell>
          <cell r="S224">
            <v>52</v>
          </cell>
          <cell r="T224">
            <v>676</v>
          </cell>
          <cell r="U224">
            <v>0.06</v>
          </cell>
          <cell r="V224">
            <v>0.34</v>
          </cell>
          <cell r="W224">
            <v>0.2</v>
          </cell>
          <cell r="X224">
            <v>22</v>
          </cell>
          <cell r="Y224">
            <v>0</v>
          </cell>
          <cell r="Z224">
            <v>0</v>
          </cell>
          <cell r="AA224">
            <v>2</v>
          </cell>
          <cell r="AF224">
            <v>100</v>
          </cell>
          <cell r="AG224" t="str">
            <v>C022</v>
          </cell>
        </row>
        <row r="225">
          <cell r="A225" t="str">
            <v>C023</v>
          </cell>
          <cell r="B225" t="str">
            <v>Durazno, crudo</v>
          </cell>
          <cell r="C225" t="str">
            <v>Pulpa sin semilla</v>
          </cell>
          <cell r="D225">
            <v>85.7</v>
          </cell>
          <cell r="E225">
            <v>58</v>
          </cell>
          <cell r="F225">
            <v>244</v>
          </cell>
          <cell r="G225">
            <v>1</v>
          </cell>
          <cell r="H225">
            <v>0.1</v>
          </cell>
          <cell r="I225">
            <v>12.5</v>
          </cell>
          <cell r="J225">
            <v>11</v>
          </cell>
          <cell r="K225">
            <v>1.5</v>
          </cell>
          <cell r="L225">
            <v>0.8</v>
          </cell>
          <cell r="M225">
            <v>9</v>
          </cell>
          <cell r="N225">
            <v>0.6</v>
          </cell>
          <cell r="O225">
            <v>1</v>
          </cell>
          <cell r="P225">
            <v>32</v>
          </cell>
          <cell r="Q225">
            <v>3</v>
          </cell>
          <cell r="R225">
            <v>0.1</v>
          </cell>
          <cell r="S225">
            <v>9</v>
          </cell>
          <cell r="T225">
            <v>224</v>
          </cell>
          <cell r="U225">
            <v>0.04</v>
          </cell>
          <cell r="V225">
            <v>0.02</v>
          </cell>
          <cell r="W225">
            <v>0.4</v>
          </cell>
          <cell r="X225">
            <v>4</v>
          </cell>
          <cell r="Y225">
            <v>0</v>
          </cell>
          <cell r="Z225">
            <v>29</v>
          </cell>
          <cell r="AA225">
            <v>46</v>
          </cell>
          <cell r="AF225">
            <v>85</v>
          </cell>
          <cell r="AG225" t="str">
            <v>C023</v>
          </cell>
        </row>
        <row r="226">
          <cell r="A226" t="str">
            <v>C024</v>
          </cell>
          <cell r="B226" t="str">
            <v>Feijoa, crudo</v>
          </cell>
          <cell r="C226" t="str">
            <v>Pulpa sin semilla</v>
          </cell>
          <cell r="D226">
            <v>82</v>
          </cell>
          <cell r="E226">
            <v>83</v>
          </cell>
          <cell r="F226">
            <v>349</v>
          </cell>
          <cell r="G226">
            <v>1.7</v>
          </cell>
          <cell r="H226">
            <v>0</v>
          </cell>
          <cell r="I226">
            <v>15.8</v>
          </cell>
          <cell r="J226">
            <v>9.4</v>
          </cell>
          <cell r="K226">
            <v>6.4</v>
          </cell>
          <cell r="L226">
            <v>0.5</v>
          </cell>
          <cell r="M226">
            <v>41</v>
          </cell>
          <cell r="N226">
            <v>1.9</v>
          </cell>
          <cell r="O226">
            <v>3</v>
          </cell>
          <cell r="P226">
            <v>16</v>
          </cell>
          <cell r="R226">
            <v>0.6</v>
          </cell>
          <cell r="S226">
            <v>23</v>
          </cell>
          <cell r="T226">
            <v>159</v>
          </cell>
          <cell r="U226">
            <v>0.04</v>
          </cell>
          <cell r="V226">
            <v>0.04</v>
          </cell>
          <cell r="W226">
            <v>1</v>
          </cell>
          <cell r="X226">
            <v>23</v>
          </cell>
          <cell r="Y226">
            <v>0</v>
          </cell>
          <cell r="Z226">
            <v>28</v>
          </cell>
          <cell r="AA226">
            <v>2</v>
          </cell>
          <cell r="AF226">
            <v>83</v>
          </cell>
          <cell r="AG226" t="str">
            <v>C024</v>
          </cell>
        </row>
        <row r="227">
          <cell r="A227" t="str">
            <v>C025</v>
          </cell>
          <cell r="B227" t="str">
            <v>Fresa, madura, cruda</v>
          </cell>
          <cell r="C227" t="str">
            <v>Pulpa</v>
          </cell>
          <cell r="D227">
            <v>89.9</v>
          </cell>
          <cell r="E227">
            <v>45</v>
          </cell>
          <cell r="F227">
            <v>189</v>
          </cell>
          <cell r="G227">
            <v>0.8</v>
          </cell>
          <cell r="H227">
            <v>0.5</v>
          </cell>
          <cell r="I227">
            <v>8.3000000000000007</v>
          </cell>
          <cell r="J227">
            <v>6.3</v>
          </cell>
          <cell r="K227">
            <v>2</v>
          </cell>
          <cell r="L227">
            <v>0.5</v>
          </cell>
          <cell r="M227">
            <v>21</v>
          </cell>
          <cell r="N227">
            <v>0.5</v>
          </cell>
          <cell r="O227">
            <v>2</v>
          </cell>
          <cell r="P227">
            <v>26</v>
          </cell>
          <cell r="Q227">
            <v>8</v>
          </cell>
          <cell r="R227">
            <v>0.2</v>
          </cell>
          <cell r="S227">
            <v>13</v>
          </cell>
          <cell r="T227">
            <v>157</v>
          </cell>
          <cell r="U227">
            <v>0.03</v>
          </cell>
          <cell r="V227">
            <v>0.03</v>
          </cell>
          <cell r="W227">
            <v>0.4</v>
          </cell>
          <cell r="X227">
            <v>22</v>
          </cell>
          <cell r="Y227">
            <v>0</v>
          </cell>
          <cell r="Z227">
            <v>67</v>
          </cell>
          <cell r="AA227">
            <v>4</v>
          </cell>
          <cell r="AF227">
            <v>95</v>
          </cell>
          <cell r="AG227" t="str">
            <v>C025</v>
          </cell>
        </row>
        <row r="228">
          <cell r="A228" t="str">
            <v>C026</v>
          </cell>
          <cell r="B228" t="str">
            <v>Fresa, pintona, cruda</v>
          </cell>
          <cell r="C228" t="str">
            <v>Pulpa</v>
          </cell>
          <cell r="D228">
            <v>91.5</v>
          </cell>
          <cell r="E228">
            <v>38</v>
          </cell>
          <cell r="F228">
            <v>159</v>
          </cell>
          <cell r="G228">
            <v>0.8</v>
          </cell>
          <cell r="H228">
            <v>0.3</v>
          </cell>
          <cell r="I228">
            <v>7</v>
          </cell>
          <cell r="J228">
            <v>5.2</v>
          </cell>
          <cell r="K228">
            <v>1.9</v>
          </cell>
          <cell r="L228">
            <v>0.4</v>
          </cell>
          <cell r="M228">
            <v>20</v>
          </cell>
          <cell r="N228">
            <v>0.4</v>
          </cell>
          <cell r="O228">
            <v>1</v>
          </cell>
          <cell r="P228">
            <v>22</v>
          </cell>
          <cell r="Q228">
            <v>8</v>
          </cell>
          <cell r="R228">
            <v>0.2</v>
          </cell>
          <cell r="S228">
            <v>10</v>
          </cell>
          <cell r="T228">
            <v>183</v>
          </cell>
          <cell r="U228">
            <v>0.03</v>
          </cell>
          <cell r="V228">
            <v>7.0000000000000007E-2</v>
          </cell>
          <cell r="W228">
            <v>0.4</v>
          </cell>
          <cell r="X228">
            <v>22</v>
          </cell>
          <cell r="Y228">
            <v>0</v>
          </cell>
          <cell r="Z228">
            <v>64</v>
          </cell>
          <cell r="AA228">
            <v>1</v>
          </cell>
          <cell r="AF228">
            <v>95</v>
          </cell>
          <cell r="AG228" t="str">
            <v>C026</v>
          </cell>
        </row>
        <row r="229">
          <cell r="A229" t="str">
            <v>C027</v>
          </cell>
          <cell r="B229" t="str">
            <v>Granada, cruda</v>
          </cell>
          <cell r="C229" t="str">
            <v>Pulpa sin semillas</v>
          </cell>
          <cell r="D229">
            <v>84.4</v>
          </cell>
          <cell r="E229">
            <v>70</v>
          </cell>
          <cell r="F229">
            <v>295</v>
          </cell>
          <cell r="G229">
            <v>1</v>
          </cell>
          <cell r="H229">
            <v>1.2</v>
          </cell>
          <cell r="I229">
            <v>12.9</v>
          </cell>
          <cell r="J229">
            <v>11.1</v>
          </cell>
          <cell r="K229">
            <v>1.8</v>
          </cell>
          <cell r="L229">
            <v>0.5</v>
          </cell>
          <cell r="M229">
            <v>13</v>
          </cell>
          <cell r="N229">
            <v>0.5</v>
          </cell>
          <cell r="O229">
            <v>2</v>
          </cell>
          <cell r="P229">
            <v>26</v>
          </cell>
          <cell r="R229">
            <v>0.2</v>
          </cell>
          <cell r="S229">
            <v>12</v>
          </cell>
          <cell r="T229">
            <v>244</v>
          </cell>
          <cell r="U229">
            <v>0</v>
          </cell>
          <cell r="V229">
            <v>0.04</v>
          </cell>
          <cell r="W229">
            <v>0.2</v>
          </cell>
          <cell r="X229">
            <v>35</v>
          </cell>
          <cell r="Y229">
            <v>0</v>
          </cell>
          <cell r="Z229">
            <v>5</v>
          </cell>
          <cell r="AA229">
            <v>5</v>
          </cell>
          <cell r="AF229">
            <v>30</v>
          </cell>
          <cell r="AG229" t="str">
            <v>C027</v>
          </cell>
        </row>
        <row r="230">
          <cell r="A230" t="str">
            <v>C028</v>
          </cell>
          <cell r="B230" t="str">
            <v>Granadilla, cruda</v>
          </cell>
          <cell r="C230" t="str">
            <v>Pulpa sin semillas</v>
          </cell>
          <cell r="D230">
            <v>80.2</v>
          </cell>
          <cell r="E230">
            <v>95</v>
          </cell>
          <cell r="F230">
            <v>398</v>
          </cell>
          <cell r="G230">
            <v>2.1</v>
          </cell>
          <cell r="H230">
            <v>1.6</v>
          </cell>
          <cell r="I230">
            <v>14.9</v>
          </cell>
          <cell r="J230">
            <v>9</v>
          </cell>
          <cell r="K230">
            <v>5.9</v>
          </cell>
          <cell r="L230">
            <v>1.1000000000000001</v>
          </cell>
          <cell r="M230">
            <v>12</v>
          </cell>
          <cell r="N230">
            <v>0.9</v>
          </cell>
          <cell r="O230">
            <v>20</v>
          </cell>
          <cell r="P230">
            <v>50</v>
          </cell>
          <cell r="R230">
            <v>0.8</v>
          </cell>
          <cell r="S230">
            <v>25</v>
          </cell>
          <cell r="T230">
            <v>480</v>
          </cell>
          <cell r="U230">
            <v>0.02</v>
          </cell>
          <cell r="V230">
            <v>0.35</v>
          </cell>
          <cell r="W230">
            <v>2.1</v>
          </cell>
          <cell r="X230">
            <v>14</v>
          </cell>
          <cell r="Y230">
            <v>0</v>
          </cell>
          <cell r="Z230">
            <v>0</v>
          </cell>
          <cell r="AA230">
            <v>28</v>
          </cell>
          <cell r="AF230">
            <v>30</v>
          </cell>
          <cell r="AG230" t="str">
            <v>C028</v>
          </cell>
        </row>
        <row r="231">
          <cell r="A231" t="str">
            <v>C029</v>
          </cell>
          <cell r="B231" t="str">
            <v>Guama, cruda</v>
          </cell>
          <cell r="C231" t="str">
            <v>Pulpa sin semillas</v>
          </cell>
          <cell r="D231">
            <v>85.6</v>
          </cell>
          <cell r="E231">
            <v>59</v>
          </cell>
          <cell r="F231">
            <v>249</v>
          </cell>
          <cell r="G231">
            <v>0.9</v>
          </cell>
          <cell r="H231">
            <v>0.1</v>
          </cell>
          <cell r="I231">
            <v>13.1</v>
          </cell>
          <cell r="J231">
            <v>12.2</v>
          </cell>
          <cell r="K231">
            <v>0.9</v>
          </cell>
          <cell r="L231">
            <v>0.3</v>
          </cell>
          <cell r="M231">
            <v>38</v>
          </cell>
          <cell r="N231">
            <v>0.8</v>
          </cell>
          <cell r="P231">
            <v>13</v>
          </cell>
          <cell r="U231">
            <v>0.03</v>
          </cell>
          <cell r="V231">
            <v>0.05</v>
          </cell>
          <cell r="W231">
            <v>0.3</v>
          </cell>
          <cell r="Y231">
            <v>0</v>
          </cell>
          <cell r="Z231">
            <v>4</v>
          </cell>
          <cell r="AA231">
            <v>0</v>
          </cell>
          <cell r="AF231">
            <v>23</v>
          </cell>
          <cell r="AG231" t="str">
            <v>C029</v>
          </cell>
        </row>
        <row r="232">
          <cell r="A232" t="str">
            <v>C030</v>
          </cell>
          <cell r="B232" t="str">
            <v>Guanábana, cruda</v>
          </cell>
          <cell r="C232" t="str">
            <v>Pulpa sin semillas</v>
          </cell>
          <cell r="D232">
            <v>92.1</v>
          </cell>
          <cell r="E232">
            <v>33</v>
          </cell>
          <cell r="F232">
            <v>139</v>
          </cell>
          <cell r="G232">
            <v>0.6</v>
          </cell>
          <cell r="H232">
            <v>0.2</v>
          </cell>
          <cell r="I232">
            <v>6.8</v>
          </cell>
          <cell r="J232">
            <v>6</v>
          </cell>
          <cell r="K232">
            <v>0.8</v>
          </cell>
          <cell r="L232">
            <v>0.3</v>
          </cell>
          <cell r="M232">
            <v>11</v>
          </cell>
          <cell r="N232">
            <v>0.2</v>
          </cell>
          <cell r="O232">
            <v>9</v>
          </cell>
          <cell r="P232">
            <v>12</v>
          </cell>
          <cell r="R232">
            <v>15.7</v>
          </cell>
          <cell r="S232">
            <v>5</v>
          </cell>
          <cell r="T232">
            <v>57</v>
          </cell>
          <cell r="U232">
            <v>0.03</v>
          </cell>
          <cell r="V232">
            <v>0.06</v>
          </cell>
          <cell r="W232">
            <v>1.1000000000000001</v>
          </cell>
          <cell r="X232">
            <v>14</v>
          </cell>
          <cell r="Y232">
            <v>0</v>
          </cell>
          <cell r="Z232">
            <v>0</v>
          </cell>
          <cell r="AA232">
            <v>1</v>
          </cell>
          <cell r="AF232">
            <v>70</v>
          </cell>
          <cell r="AG232" t="str">
            <v>C030</v>
          </cell>
        </row>
        <row r="233">
          <cell r="A233" t="str">
            <v>C031</v>
          </cell>
          <cell r="B233" t="str">
            <v>Guayaba, madura, cruda</v>
          </cell>
          <cell r="C233" t="str">
            <v>Pulpa sin semillas</v>
          </cell>
          <cell r="D233">
            <v>84.6</v>
          </cell>
          <cell r="E233">
            <v>71</v>
          </cell>
          <cell r="F233">
            <v>298</v>
          </cell>
          <cell r="G233">
            <v>0.9</v>
          </cell>
          <cell r="H233">
            <v>0.3</v>
          </cell>
          <cell r="I233">
            <v>13.4</v>
          </cell>
          <cell r="J233">
            <v>8</v>
          </cell>
          <cell r="K233">
            <v>5.4</v>
          </cell>
          <cell r="L233">
            <v>0.7</v>
          </cell>
          <cell r="M233">
            <v>13</v>
          </cell>
          <cell r="N233">
            <v>0.3</v>
          </cell>
          <cell r="O233">
            <v>3</v>
          </cell>
          <cell r="P233">
            <v>33</v>
          </cell>
          <cell r="Q233">
            <v>1.5</v>
          </cell>
          <cell r="R233">
            <v>0.3</v>
          </cell>
          <cell r="S233">
            <v>12</v>
          </cell>
          <cell r="T233">
            <v>337</v>
          </cell>
          <cell r="U233">
            <v>0.04</v>
          </cell>
          <cell r="V233">
            <v>0.04</v>
          </cell>
          <cell r="W233">
            <v>1.5</v>
          </cell>
          <cell r="X233">
            <v>49</v>
          </cell>
          <cell r="Y233">
            <v>0</v>
          </cell>
          <cell r="Z233">
            <v>217</v>
          </cell>
          <cell r="AA233">
            <v>31</v>
          </cell>
          <cell r="AF233">
            <v>75</v>
          </cell>
          <cell r="AG233" t="str">
            <v>C031</v>
          </cell>
        </row>
        <row r="234">
          <cell r="A234" t="str">
            <v>C032</v>
          </cell>
          <cell r="B234" t="str">
            <v>Guayaba, pintona, cruda</v>
          </cell>
          <cell r="C234" t="str">
            <v>Pulpa sin semillas</v>
          </cell>
          <cell r="D234">
            <v>82.8</v>
          </cell>
          <cell r="E234">
            <v>78</v>
          </cell>
          <cell r="F234">
            <v>330</v>
          </cell>
          <cell r="G234">
            <v>0.9</v>
          </cell>
          <cell r="H234">
            <v>0.4</v>
          </cell>
          <cell r="I234">
            <v>15.1</v>
          </cell>
          <cell r="J234">
            <v>9.6999999999999993</v>
          </cell>
          <cell r="K234">
            <v>5.4</v>
          </cell>
          <cell r="L234">
            <v>0.8</v>
          </cell>
          <cell r="M234">
            <v>16</v>
          </cell>
          <cell r="N234">
            <v>0.3</v>
          </cell>
          <cell r="O234">
            <v>3</v>
          </cell>
          <cell r="P234">
            <v>26</v>
          </cell>
          <cell r="Q234">
            <v>1.5</v>
          </cell>
          <cell r="R234">
            <v>0.2</v>
          </cell>
          <cell r="S234">
            <v>14</v>
          </cell>
          <cell r="T234">
            <v>353</v>
          </cell>
          <cell r="U234">
            <v>0.04</v>
          </cell>
          <cell r="V234">
            <v>0.04</v>
          </cell>
          <cell r="W234">
            <v>1.1000000000000001</v>
          </cell>
          <cell r="X234">
            <v>49</v>
          </cell>
          <cell r="Y234">
            <v>0</v>
          </cell>
          <cell r="Z234">
            <v>214</v>
          </cell>
          <cell r="AA234">
            <v>31</v>
          </cell>
          <cell r="AF234">
            <v>75</v>
          </cell>
          <cell r="AG234" t="str">
            <v>C032</v>
          </cell>
        </row>
        <row r="235">
          <cell r="A235" t="str">
            <v>C033</v>
          </cell>
          <cell r="B235" t="str">
            <v>Gulupa, madura, cruda</v>
          </cell>
          <cell r="C235" t="str">
            <v>Pulpa sin semillas</v>
          </cell>
          <cell r="D235">
            <v>81.5</v>
          </cell>
          <cell r="E235">
            <v>74</v>
          </cell>
          <cell r="F235">
            <v>315</v>
          </cell>
          <cell r="G235">
            <v>0.9</v>
          </cell>
          <cell r="H235">
            <v>0.1</v>
          </cell>
          <cell r="I235">
            <v>17.2</v>
          </cell>
          <cell r="J235">
            <v>17</v>
          </cell>
          <cell r="K235">
            <v>0.2</v>
          </cell>
          <cell r="L235">
            <v>0.2</v>
          </cell>
          <cell r="M235">
            <v>4</v>
          </cell>
          <cell r="N235">
            <v>0.2</v>
          </cell>
          <cell r="O235">
            <v>7</v>
          </cell>
          <cell r="P235">
            <v>13</v>
          </cell>
          <cell r="R235">
            <v>0.1</v>
          </cell>
          <cell r="S235">
            <v>17</v>
          </cell>
          <cell r="T235">
            <v>278</v>
          </cell>
          <cell r="U235">
            <v>0</v>
          </cell>
          <cell r="V235">
            <v>0.13</v>
          </cell>
          <cell r="W235">
            <v>1.5</v>
          </cell>
          <cell r="X235">
            <v>7</v>
          </cell>
          <cell r="Y235">
            <v>0</v>
          </cell>
          <cell r="Z235">
            <v>30</v>
          </cell>
          <cell r="AA235">
            <v>36</v>
          </cell>
          <cell r="AF235">
            <v>56</v>
          </cell>
          <cell r="AG235" t="str">
            <v>C033</v>
          </cell>
        </row>
        <row r="236">
          <cell r="A236" t="str">
            <v>C034</v>
          </cell>
          <cell r="B236" t="str">
            <v>Gulupa, pintona, cruda</v>
          </cell>
          <cell r="C236" t="str">
            <v>Pulpa sin semillas</v>
          </cell>
          <cell r="D236">
            <v>83.2</v>
          </cell>
          <cell r="E236">
            <v>66</v>
          </cell>
          <cell r="F236">
            <v>279</v>
          </cell>
          <cell r="G236">
            <v>0.7</v>
          </cell>
          <cell r="H236">
            <v>0</v>
          </cell>
          <cell r="I236">
            <v>15.6</v>
          </cell>
          <cell r="J236">
            <v>15.4</v>
          </cell>
          <cell r="K236">
            <v>0.2</v>
          </cell>
          <cell r="L236">
            <v>0.5</v>
          </cell>
          <cell r="M236">
            <v>4</v>
          </cell>
          <cell r="N236">
            <v>0.2</v>
          </cell>
          <cell r="O236">
            <v>6</v>
          </cell>
          <cell r="P236">
            <v>13</v>
          </cell>
          <cell r="R236">
            <v>0</v>
          </cell>
          <cell r="S236">
            <v>17</v>
          </cell>
          <cell r="T236">
            <v>278</v>
          </cell>
          <cell r="U236">
            <v>0</v>
          </cell>
          <cell r="V236">
            <v>0.13</v>
          </cell>
          <cell r="W236">
            <v>1.5</v>
          </cell>
          <cell r="X236">
            <v>7</v>
          </cell>
          <cell r="Y236">
            <v>0</v>
          </cell>
          <cell r="Z236">
            <v>30</v>
          </cell>
          <cell r="AA236">
            <v>36</v>
          </cell>
          <cell r="AF236">
            <v>56</v>
          </cell>
          <cell r="AG236" t="str">
            <v>C034</v>
          </cell>
        </row>
        <row r="237">
          <cell r="A237" t="str">
            <v>C035</v>
          </cell>
          <cell r="B237" t="str">
            <v>Gulupa, verde, cruda</v>
          </cell>
          <cell r="C237" t="str">
            <v>Pulpa sin semillas</v>
          </cell>
          <cell r="D237">
            <v>85.3</v>
          </cell>
          <cell r="E237">
            <v>57</v>
          </cell>
          <cell r="F237">
            <v>241</v>
          </cell>
          <cell r="G237">
            <v>0.8</v>
          </cell>
          <cell r="H237">
            <v>0</v>
          </cell>
          <cell r="I237">
            <v>13.3</v>
          </cell>
          <cell r="J237">
            <v>13.1</v>
          </cell>
          <cell r="K237">
            <v>0.2</v>
          </cell>
          <cell r="L237">
            <v>0.6</v>
          </cell>
          <cell r="M237">
            <v>4</v>
          </cell>
          <cell r="N237">
            <v>0.2</v>
          </cell>
          <cell r="O237">
            <v>6</v>
          </cell>
          <cell r="P237">
            <v>13</v>
          </cell>
          <cell r="R237">
            <v>0</v>
          </cell>
          <cell r="S237">
            <v>17</v>
          </cell>
          <cell r="T237">
            <v>278</v>
          </cell>
          <cell r="U237">
            <v>0</v>
          </cell>
          <cell r="V237">
            <v>0.13</v>
          </cell>
          <cell r="W237">
            <v>1.5</v>
          </cell>
          <cell r="X237">
            <v>7</v>
          </cell>
          <cell r="Y237">
            <v>0</v>
          </cell>
          <cell r="Z237">
            <v>30</v>
          </cell>
          <cell r="AA237">
            <v>36</v>
          </cell>
          <cell r="AF237">
            <v>56</v>
          </cell>
          <cell r="AG237" t="str">
            <v>C035</v>
          </cell>
        </row>
        <row r="238">
          <cell r="A238" t="str">
            <v>C036</v>
          </cell>
          <cell r="B238" t="str">
            <v>Harina de banano, cruda</v>
          </cell>
          <cell r="D238">
            <v>14.1</v>
          </cell>
          <cell r="E238">
            <v>340</v>
          </cell>
          <cell r="F238">
            <v>1444</v>
          </cell>
          <cell r="G238">
            <v>3</v>
          </cell>
          <cell r="H238">
            <v>0.4</v>
          </cell>
          <cell r="I238">
            <v>80.7</v>
          </cell>
          <cell r="J238">
            <v>79.8</v>
          </cell>
          <cell r="K238">
            <v>0.9</v>
          </cell>
          <cell r="L238">
            <v>1.8</v>
          </cell>
          <cell r="M238">
            <v>10</v>
          </cell>
          <cell r="N238">
            <v>1.5</v>
          </cell>
          <cell r="P238">
            <v>95</v>
          </cell>
          <cell r="R238">
            <v>0.6</v>
          </cell>
          <cell r="U238">
            <v>0.08</v>
          </cell>
          <cell r="V238">
            <v>0.06</v>
          </cell>
          <cell r="W238">
            <v>1.1000000000000001</v>
          </cell>
          <cell r="Y238">
            <v>0</v>
          </cell>
          <cell r="Z238">
            <v>1</v>
          </cell>
          <cell r="AA238">
            <v>28</v>
          </cell>
          <cell r="AF238">
            <v>100</v>
          </cell>
          <cell r="AG238" t="str">
            <v>C036</v>
          </cell>
        </row>
        <row r="239">
          <cell r="A239" t="str">
            <v>C037</v>
          </cell>
          <cell r="B239" t="str">
            <v>Harina de chontaduro, cruda</v>
          </cell>
          <cell r="D239">
            <v>7.8</v>
          </cell>
          <cell r="E239">
            <v>375</v>
          </cell>
          <cell r="F239">
            <v>1590</v>
          </cell>
          <cell r="G239">
            <v>6.4</v>
          </cell>
          <cell r="H239">
            <v>0.6</v>
          </cell>
          <cell r="I239">
            <v>83.9</v>
          </cell>
          <cell r="J239">
            <v>79.7</v>
          </cell>
          <cell r="K239">
            <v>4.2</v>
          </cell>
          <cell r="L239">
            <v>1.3</v>
          </cell>
          <cell r="M239">
            <v>0</v>
          </cell>
          <cell r="P239">
            <v>0</v>
          </cell>
          <cell r="Y239">
            <v>0</v>
          </cell>
          <cell r="AF239">
            <v>100</v>
          </cell>
          <cell r="AG239" t="str">
            <v>C037</v>
          </cell>
        </row>
        <row r="240">
          <cell r="A240" t="str">
            <v>C038</v>
          </cell>
          <cell r="B240" t="str">
            <v>Higo, maduro, crudo</v>
          </cell>
          <cell r="C240" t="str">
            <v>Pulpa sin semillas</v>
          </cell>
          <cell r="D240">
            <v>89</v>
          </cell>
          <cell r="E240">
            <v>48</v>
          </cell>
          <cell r="F240">
            <v>203</v>
          </cell>
          <cell r="G240">
            <v>0.7</v>
          </cell>
          <cell r="H240">
            <v>0.1</v>
          </cell>
          <cell r="I240">
            <v>9.6999999999999993</v>
          </cell>
          <cell r="J240">
            <v>6.8</v>
          </cell>
          <cell r="K240">
            <v>2.8</v>
          </cell>
          <cell r="L240">
            <v>0.5</v>
          </cell>
          <cell r="M240">
            <v>46</v>
          </cell>
          <cell r="N240">
            <v>0.5</v>
          </cell>
          <cell r="O240">
            <v>3</v>
          </cell>
          <cell r="P240">
            <v>27</v>
          </cell>
          <cell r="Q240">
            <v>1.5</v>
          </cell>
          <cell r="R240">
            <v>0.1</v>
          </cell>
          <cell r="S240">
            <v>57</v>
          </cell>
          <cell r="T240">
            <v>240</v>
          </cell>
          <cell r="U240">
            <v>0.03</v>
          </cell>
          <cell r="V240">
            <v>0.05</v>
          </cell>
          <cell r="W240">
            <v>0.5</v>
          </cell>
          <cell r="X240">
            <v>6</v>
          </cell>
          <cell r="Y240">
            <v>0</v>
          </cell>
          <cell r="Z240">
            <v>15</v>
          </cell>
          <cell r="AA240">
            <v>7</v>
          </cell>
          <cell r="AF240">
            <v>61</v>
          </cell>
          <cell r="AG240" t="str">
            <v>C038</v>
          </cell>
        </row>
        <row r="241">
          <cell r="A241" t="str">
            <v>C039</v>
          </cell>
          <cell r="B241" t="str">
            <v>Higo, pintón, crudo</v>
          </cell>
          <cell r="C241" t="str">
            <v>Pulpa sin semillas</v>
          </cell>
          <cell r="D241">
            <v>83.3</v>
          </cell>
          <cell r="E241">
            <v>72</v>
          </cell>
          <cell r="F241">
            <v>302</v>
          </cell>
          <cell r="G241">
            <v>1.4</v>
          </cell>
          <cell r="H241">
            <v>1.1000000000000001</v>
          </cell>
          <cell r="I241">
            <v>12.5</v>
          </cell>
          <cell r="J241">
            <v>9.6</v>
          </cell>
          <cell r="K241">
            <v>2.9</v>
          </cell>
          <cell r="L241">
            <v>1.7</v>
          </cell>
          <cell r="M241">
            <v>48</v>
          </cell>
          <cell r="N241">
            <v>0.4</v>
          </cell>
          <cell r="O241">
            <v>4</v>
          </cell>
          <cell r="P241">
            <v>27</v>
          </cell>
          <cell r="Q241">
            <v>1.5</v>
          </cell>
          <cell r="R241">
            <v>0.1</v>
          </cell>
          <cell r="S241">
            <v>57</v>
          </cell>
          <cell r="T241">
            <v>231</v>
          </cell>
          <cell r="U241">
            <v>0.03</v>
          </cell>
          <cell r="V241">
            <v>0.05</v>
          </cell>
          <cell r="W241">
            <v>0.5</v>
          </cell>
          <cell r="X241">
            <v>6</v>
          </cell>
          <cell r="Y241">
            <v>0</v>
          </cell>
          <cell r="Z241">
            <v>14</v>
          </cell>
          <cell r="AA241">
            <v>7</v>
          </cell>
          <cell r="AF241">
            <v>61</v>
          </cell>
          <cell r="AG241" t="str">
            <v>C039</v>
          </cell>
        </row>
        <row r="242">
          <cell r="A242" t="str">
            <v>C040</v>
          </cell>
          <cell r="B242" t="str">
            <v>Higo, verde, crudo</v>
          </cell>
          <cell r="C242" t="str">
            <v>Pulpa sin semillas</v>
          </cell>
          <cell r="D242">
            <v>85.1</v>
          </cell>
          <cell r="E242">
            <v>65</v>
          </cell>
          <cell r="F242">
            <v>273</v>
          </cell>
          <cell r="G242">
            <v>0.7</v>
          </cell>
          <cell r="H242">
            <v>0.5</v>
          </cell>
          <cell r="I242">
            <v>12.5</v>
          </cell>
          <cell r="J242">
            <v>8.9</v>
          </cell>
          <cell r="K242">
            <v>3</v>
          </cell>
          <cell r="L242">
            <v>1.1000000000000001</v>
          </cell>
          <cell r="M242">
            <v>51</v>
          </cell>
          <cell r="N242">
            <v>0.5</v>
          </cell>
          <cell r="O242">
            <v>3</v>
          </cell>
          <cell r="P242">
            <v>28</v>
          </cell>
          <cell r="Q242">
            <v>1.5</v>
          </cell>
          <cell r="R242">
            <v>0.1</v>
          </cell>
          <cell r="S242">
            <v>52</v>
          </cell>
          <cell r="T242">
            <v>235</v>
          </cell>
          <cell r="U242">
            <v>0.03</v>
          </cell>
          <cell r="V242">
            <v>0.06</v>
          </cell>
          <cell r="W242">
            <v>0.4</v>
          </cell>
          <cell r="X242">
            <v>6</v>
          </cell>
          <cell r="Y242">
            <v>0</v>
          </cell>
          <cell r="Z242">
            <v>14</v>
          </cell>
          <cell r="AA242">
            <v>8</v>
          </cell>
          <cell r="AF242">
            <v>61</v>
          </cell>
          <cell r="AG242" t="str">
            <v>C040</v>
          </cell>
        </row>
        <row r="243">
          <cell r="A243" t="str">
            <v>C041</v>
          </cell>
          <cell r="B243" t="str">
            <v>Icaco, crudo</v>
          </cell>
          <cell r="C243" t="str">
            <v>Pulpa sin semillas</v>
          </cell>
          <cell r="D243">
            <v>84.4</v>
          </cell>
          <cell r="E243">
            <v>57</v>
          </cell>
          <cell r="F243">
            <v>243</v>
          </cell>
          <cell r="G243">
            <v>0.3</v>
          </cell>
          <cell r="H243">
            <v>0.1</v>
          </cell>
          <cell r="I243">
            <v>13.8</v>
          </cell>
          <cell r="L243">
            <v>1</v>
          </cell>
          <cell r="M243">
            <v>50</v>
          </cell>
          <cell r="N243">
            <v>0.3</v>
          </cell>
          <cell r="P243">
            <v>20</v>
          </cell>
          <cell r="U243">
            <v>0.03</v>
          </cell>
          <cell r="V243">
            <v>0.02</v>
          </cell>
          <cell r="W243">
            <v>0.3</v>
          </cell>
          <cell r="Y243">
            <v>0</v>
          </cell>
          <cell r="Z243">
            <v>24</v>
          </cell>
          <cell r="AA243">
            <v>0</v>
          </cell>
          <cell r="AF243">
            <v>20</v>
          </cell>
          <cell r="AG243" t="str">
            <v>C041</v>
          </cell>
        </row>
        <row r="244">
          <cell r="A244" t="str">
            <v>C042</v>
          </cell>
          <cell r="B244" t="str">
            <v>Kiwi, crudo</v>
          </cell>
          <cell r="C244" t="str">
            <v>Pulpa sin semillas</v>
          </cell>
          <cell r="D244">
            <v>83</v>
          </cell>
          <cell r="E244">
            <v>73</v>
          </cell>
          <cell r="F244">
            <v>310</v>
          </cell>
          <cell r="G244">
            <v>1</v>
          </cell>
          <cell r="H244">
            <v>0.4</v>
          </cell>
          <cell r="I244">
            <v>15</v>
          </cell>
          <cell r="J244">
            <v>12.1</v>
          </cell>
          <cell r="K244">
            <v>2.9</v>
          </cell>
          <cell r="L244">
            <v>0.6</v>
          </cell>
          <cell r="M244">
            <v>30</v>
          </cell>
          <cell r="N244">
            <v>0.4</v>
          </cell>
          <cell r="O244">
            <v>3</v>
          </cell>
          <cell r="P244">
            <v>34</v>
          </cell>
          <cell r="Q244">
            <v>0.3</v>
          </cell>
          <cell r="R244">
            <v>0.1</v>
          </cell>
          <cell r="S244">
            <v>16</v>
          </cell>
          <cell r="T244">
            <v>299</v>
          </cell>
          <cell r="U244">
            <v>0.03</v>
          </cell>
          <cell r="V244">
            <v>0.03</v>
          </cell>
          <cell r="W244">
            <v>0.4</v>
          </cell>
          <cell r="X244">
            <v>25</v>
          </cell>
          <cell r="Y244">
            <v>0</v>
          </cell>
          <cell r="Z244">
            <v>80</v>
          </cell>
          <cell r="AA244">
            <v>18</v>
          </cell>
          <cell r="AF244">
            <v>91</v>
          </cell>
          <cell r="AG244" t="str">
            <v>C042</v>
          </cell>
        </row>
        <row r="245">
          <cell r="A245" t="str">
            <v>C043</v>
          </cell>
          <cell r="B245" t="str">
            <v>Lima, cruda</v>
          </cell>
          <cell r="C245" t="str">
            <v>Pulpa sin semillas</v>
          </cell>
          <cell r="D245">
            <v>92.4</v>
          </cell>
          <cell r="E245">
            <v>35</v>
          </cell>
          <cell r="F245">
            <v>147</v>
          </cell>
          <cell r="G245">
            <v>0.5</v>
          </cell>
          <cell r="H245">
            <v>0.1</v>
          </cell>
          <cell r="I245">
            <v>6.6</v>
          </cell>
          <cell r="J245">
            <v>3.8</v>
          </cell>
          <cell r="K245">
            <v>2.8</v>
          </cell>
          <cell r="L245">
            <v>0.4</v>
          </cell>
          <cell r="M245">
            <v>28</v>
          </cell>
          <cell r="N245">
            <v>0.3</v>
          </cell>
          <cell r="O245">
            <v>2</v>
          </cell>
          <cell r="P245">
            <v>10</v>
          </cell>
          <cell r="Q245">
            <v>1.5</v>
          </cell>
          <cell r="R245">
            <v>0.1</v>
          </cell>
          <cell r="S245">
            <v>19</v>
          </cell>
          <cell r="T245">
            <v>39</v>
          </cell>
          <cell r="U245">
            <v>0.04</v>
          </cell>
          <cell r="V245">
            <v>0.01</v>
          </cell>
          <cell r="W245">
            <v>0.2</v>
          </cell>
          <cell r="X245">
            <v>8</v>
          </cell>
          <cell r="Y245">
            <v>0</v>
          </cell>
          <cell r="Z245">
            <v>45</v>
          </cell>
          <cell r="AA245">
            <v>0</v>
          </cell>
          <cell r="AF245">
            <v>40</v>
          </cell>
          <cell r="AG245" t="str">
            <v>C043</v>
          </cell>
        </row>
        <row r="246">
          <cell r="A246" t="str">
            <v>C044</v>
          </cell>
          <cell r="B246" t="str">
            <v>Limón, crudo</v>
          </cell>
          <cell r="C246" t="str">
            <v>Pulpa sin semillas</v>
          </cell>
          <cell r="D246">
            <v>89.7</v>
          </cell>
          <cell r="E246">
            <v>44</v>
          </cell>
          <cell r="F246">
            <v>186</v>
          </cell>
          <cell r="G246">
            <v>0.3</v>
          </cell>
          <cell r="H246">
            <v>0.3</v>
          </cell>
          <cell r="I246">
            <v>9.3000000000000007</v>
          </cell>
          <cell r="J246">
            <v>7.8</v>
          </cell>
          <cell r="K246">
            <v>1.5</v>
          </cell>
          <cell r="L246">
            <v>0.4</v>
          </cell>
          <cell r="M246">
            <v>19</v>
          </cell>
          <cell r="N246">
            <v>0.5</v>
          </cell>
          <cell r="O246">
            <v>4</v>
          </cell>
          <cell r="P246">
            <v>15</v>
          </cell>
          <cell r="R246">
            <v>0.1</v>
          </cell>
          <cell r="S246">
            <v>8</v>
          </cell>
          <cell r="T246">
            <v>143</v>
          </cell>
          <cell r="U246">
            <v>0.05</v>
          </cell>
          <cell r="V246">
            <v>0.01</v>
          </cell>
          <cell r="W246">
            <v>0.1</v>
          </cell>
          <cell r="X246">
            <v>11</v>
          </cell>
          <cell r="Y246">
            <v>0</v>
          </cell>
          <cell r="Z246">
            <v>42</v>
          </cell>
          <cell r="AA246">
            <v>1</v>
          </cell>
          <cell r="AF246">
            <v>50</v>
          </cell>
          <cell r="AG246" t="str">
            <v>C044</v>
          </cell>
        </row>
        <row r="247">
          <cell r="A247" t="str">
            <v>C045</v>
          </cell>
          <cell r="B247" t="str">
            <v>Lulo, crudo</v>
          </cell>
          <cell r="C247" t="str">
            <v>Pulpa sin semillas</v>
          </cell>
          <cell r="D247">
            <v>89.2</v>
          </cell>
          <cell r="E247">
            <v>48</v>
          </cell>
          <cell r="F247">
            <v>200</v>
          </cell>
          <cell r="G247">
            <v>0.9</v>
          </cell>
          <cell r="H247">
            <v>0.1</v>
          </cell>
          <cell r="I247">
            <v>8.9</v>
          </cell>
          <cell r="J247">
            <v>5.3</v>
          </cell>
          <cell r="K247">
            <v>3.6</v>
          </cell>
          <cell r="L247">
            <v>0.8</v>
          </cell>
          <cell r="M247">
            <v>10</v>
          </cell>
          <cell r="N247">
            <v>0.6</v>
          </cell>
          <cell r="O247">
            <v>0</v>
          </cell>
          <cell r="P247">
            <v>15</v>
          </cell>
          <cell r="R247">
            <v>0.1</v>
          </cell>
          <cell r="S247">
            <v>19</v>
          </cell>
          <cell r="T247">
            <v>248</v>
          </cell>
          <cell r="U247">
            <v>0.04</v>
          </cell>
          <cell r="V247">
            <v>0.04</v>
          </cell>
          <cell r="W247">
            <v>0.1</v>
          </cell>
          <cell r="X247">
            <v>7</v>
          </cell>
          <cell r="Y247">
            <v>0</v>
          </cell>
          <cell r="Z247">
            <v>20</v>
          </cell>
          <cell r="AA247">
            <v>37</v>
          </cell>
          <cell r="AF247">
            <v>60</v>
          </cell>
          <cell r="AG247" t="str">
            <v>C045</v>
          </cell>
        </row>
        <row r="248">
          <cell r="A248" t="str">
            <v>C046</v>
          </cell>
          <cell r="B248" t="str">
            <v>Macadamia, seca</v>
          </cell>
          <cell r="C248" t="str">
            <v>Nuez</v>
          </cell>
          <cell r="D248">
            <v>3</v>
          </cell>
          <cell r="E248">
            <v>579</v>
          </cell>
          <cell r="F248">
            <v>2411</v>
          </cell>
          <cell r="G248">
            <v>5.9</v>
          </cell>
          <cell r="H248">
            <v>36.4</v>
          </cell>
          <cell r="I248">
            <v>52.6</v>
          </cell>
          <cell r="J248">
            <v>44</v>
          </cell>
          <cell r="K248">
            <v>8.6</v>
          </cell>
          <cell r="L248">
            <v>2</v>
          </cell>
          <cell r="M248">
            <v>85</v>
          </cell>
          <cell r="N248">
            <v>3.7</v>
          </cell>
          <cell r="O248">
            <v>5</v>
          </cell>
          <cell r="P248">
            <v>188</v>
          </cell>
          <cell r="R248">
            <v>1.2</v>
          </cell>
          <cell r="S248">
            <v>130</v>
          </cell>
          <cell r="T248">
            <v>368</v>
          </cell>
          <cell r="U248">
            <v>1.2</v>
          </cell>
          <cell r="V248">
            <v>0.16</v>
          </cell>
          <cell r="W248">
            <v>2.5</v>
          </cell>
          <cell r="X248">
            <v>11</v>
          </cell>
          <cell r="Y248">
            <v>0</v>
          </cell>
          <cell r="Z248">
            <v>1</v>
          </cell>
          <cell r="AA248">
            <v>0</v>
          </cell>
          <cell r="AF248">
            <v>100</v>
          </cell>
          <cell r="AG248" t="str">
            <v>C046</v>
          </cell>
        </row>
        <row r="249">
          <cell r="A249" t="str">
            <v>C047</v>
          </cell>
          <cell r="B249" t="str">
            <v>Madroño, crudo</v>
          </cell>
          <cell r="C249" t="str">
            <v>Pulpa sin semillas</v>
          </cell>
          <cell r="D249">
            <v>88.3</v>
          </cell>
          <cell r="E249">
            <v>47</v>
          </cell>
          <cell r="F249">
            <v>198</v>
          </cell>
          <cell r="G249">
            <v>0.5</v>
          </cell>
          <cell r="H249">
            <v>0.1</v>
          </cell>
          <cell r="I249">
            <v>10.9</v>
          </cell>
          <cell r="L249">
            <v>0.2</v>
          </cell>
          <cell r="M249">
            <v>10</v>
          </cell>
          <cell r="N249">
            <v>0.3</v>
          </cell>
          <cell r="P249">
            <v>21</v>
          </cell>
          <cell r="U249">
            <v>0.05</v>
          </cell>
          <cell r="V249">
            <v>0.05</v>
          </cell>
          <cell r="W249">
            <v>0.3</v>
          </cell>
          <cell r="Y249">
            <v>0</v>
          </cell>
          <cell r="Z249">
            <v>10</v>
          </cell>
          <cell r="AA249">
            <v>0</v>
          </cell>
          <cell r="AF249">
            <v>15</v>
          </cell>
          <cell r="AG249" t="str">
            <v>C047</v>
          </cell>
        </row>
        <row r="250">
          <cell r="A250" t="str">
            <v>C048</v>
          </cell>
          <cell r="B250" t="str">
            <v>Mamey, crudo</v>
          </cell>
          <cell r="C250" t="str">
            <v>Pulpa sin semillas</v>
          </cell>
          <cell r="D250">
            <v>85.8</v>
          </cell>
          <cell r="E250">
            <v>62</v>
          </cell>
          <cell r="F250">
            <v>262</v>
          </cell>
          <cell r="G250">
            <v>0.4</v>
          </cell>
          <cell r="H250">
            <v>0.1</v>
          </cell>
          <cell r="I250">
            <v>13.4</v>
          </cell>
          <cell r="J250">
            <v>10.4</v>
          </cell>
          <cell r="K250">
            <v>3</v>
          </cell>
          <cell r="L250">
            <v>0.3</v>
          </cell>
          <cell r="M250">
            <v>20</v>
          </cell>
          <cell r="N250">
            <v>0.4</v>
          </cell>
          <cell r="O250">
            <v>15</v>
          </cell>
          <cell r="P250">
            <v>15</v>
          </cell>
          <cell r="R250">
            <v>0.1</v>
          </cell>
          <cell r="S250">
            <v>16</v>
          </cell>
          <cell r="T250">
            <v>47</v>
          </cell>
          <cell r="U250">
            <v>0.04</v>
          </cell>
          <cell r="V250">
            <v>0.04</v>
          </cell>
          <cell r="W250">
            <v>0.4</v>
          </cell>
          <cell r="X250">
            <v>14</v>
          </cell>
          <cell r="Y250">
            <v>0</v>
          </cell>
          <cell r="Z250">
            <v>8</v>
          </cell>
          <cell r="AA250">
            <v>120</v>
          </cell>
          <cell r="AF250">
            <v>65</v>
          </cell>
          <cell r="AG250" t="str">
            <v>C048</v>
          </cell>
        </row>
        <row r="251">
          <cell r="A251" t="str">
            <v>C049</v>
          </cell>
          <cell r="B251" t="str">
            <v>Mamoncillo, crudo</v>
          </cell>
          <cell r="C251" t="str">
            <v>Pulpa sin semillas</v>
          </cell>
          <cell r="D251">
            <v>77.400000000000006</v>
          </cell>
          <cell r="E251">
            <v>90</v>
          </cell>
          <cell r="F251">
            <v>381</v>
          </cell>
          <cell r="G251">
            <v>1</v>
          </cell>
          <cell r="H251">
            <v>0.2</v>
          </cell>
          <cell r="I251">
            <v>21</v>
          </cell>
          <cell r="L251">
            <v>0.4</v>
          </cell>
          <cell r="M251">
            <v>15</v>
          </cell>
          <cell r="N251">
            <v>0.6</v>
          </cell>
          <cell r="P251">
            <v>20</v>
          </cell>
          <cell r="U251">
            <v>0.03</v>
          </cell>
          <cell r="V251">
            <v>0.02</v>
          </cell>
          <cell r="W251">
            <v>0.9</v>
          </cell>
          <cell r="Y251">
            <v>0</v>
          </cell>
          <cell r="Z251">
            <v>3</v>
          </cell>
          <cell r="AA251">
            <v>7</v>
          </cell>
          <cell r="AF251">
            <v>35</v>
          </cell>
          <cell r="AG251" t="str">
            <v>C049</v>
          </cell>
        </row>
        <row r="252">
          <cell r="A252" t="str">
            <v>C050</v>
          </cell>
          <cell r="B252" t="str">
            <v>Mandarina, cruda</v>
          </cell>
          <cell r="C252" t="str">
            <v>Pulpa sin semillas</v>
          </cell>
          <cell r="D252">
            <v>87.2</v>
          </cell>
          <cell r="E252">
            <v>54</v>
          </cell>
          <cell r="F252">
            <v>228</v>
          </cell>
          <cell r="G252">
            <v>0.9</v>
          </cell>
          <cell r="H252">
            <v>0.1</v>
          </cell>
          <cell r="I252">
            <v>11.4</v>
          </cell>
          <cell r="J252">
            <v>9.6</v>
          </cell>
          <cell r="K252">
            <v>1.8</v>
          </cell>
          <cell r="L252">
            <v>0.4</v>
          </cell>
          <cell r="M252">
            <v>35</v>
          </cell>
          <cell r="N252">
            <v>0.3</v>
          </cell>
          <cell r="O252">
            <v>2</v>
          </cell>
          <cell r="P252">
            <v>21</v>
          </cell>
          <cell r="R252">
            <v>0.2</v>
          </cell>
          <cell r="S252">
            <v>12</v>
          </cell>
          <cell r="T252">
            <v>151</v>
          </cell>
          <cell r="U252">
            <v>0.06</v>
          </cell>
          <cell r="V252">
            <v>0.03</v>
          </cell>
          <cell r="W252">
            <v>0.2</v>
          </cell>
          <cell r="X252">
            <v>18</v>
          </cell>
          <cell r="Y252">
            <v>0</v>
          </cell>
          <cell r="Z252">
            <v>24</v>
          </cell>
          <cell r="AA252">
            <v>35</v>
          </cell>
          <cell r="AF252">
            <v>70</v>
          </cell>
          <cell r="AG252" t="str">
            <v>C050</v>
          </cell>
        </row>
        <row r="253">
          <cell r="A253" t="str">
            <v>C051</v>
          </cell>
          <cell r="B253" t="str">
            <v>Mango común, crudo</v>
          </cell>
          <cell r="C253" t="str">
            <v>Pulpa sin semillas</v>
          </cell>
          <cell r="D253">
            <v>81.8</v>
          </cell>
          <cell r="E253">
            <v>79</v>
          </cell>
          <cell r="F253">
            <v>334</v>
          </cell>
          <cell r="G253">
            <v>0.6</v>
          </cell>
          <cell r="H253">
            <v>0</v>
          </cell>
          <cell r="I253">
            <v>17.100000000000001</v>
          </cell>
          <cell r="J253">
            <v>13.2</v>
          </cell>
          <cell r="K253">
            <v>3.9</v>
          </cell>
          <cell r="L253">
            <v>0.5</v>
          </cell>
          <cell r="M253">
            <v>15</v>
          </cell>
          <cell r="N253">
            <v>0.5</v>
          </cell>
          <cell r="O253">
            <v>4</v>
          </cell>
          <cell r="P253">
            <v>21</v>
          </cell>
          <cell r="Q253">
            <v>0</v>
          </cell>
          <cell r="R253">
            <v>0.1</v>
          </cell>
          <cell r="S253">
            <v>24</v>
          </cell>
          <cell r="T253">
            <v>382</v>
          </cell>
          <cell r="U253">
            <v>0.12</v>
          </cell>
          <cell r="V253">
            <v>0.12</v>
          </cell>
          <cell r="W253">
            <v>0.5</v>
          </cell>
          <cell r="X253">
            <v>39</v>
          </cell>
          <cell r="Y253">
            <v>0</v>
          </cell>
          <cell r="Z253">
            <v>48</v>
          </cell>
          <cell r="AA253">
            <v>140</v>
          </cell>
          <cell r="AF253">
            <v>50</v>
          </cell>
          <cell r="AG253" t="str">
            <v>C051</v>
          </cell>
        </row>
        <row r="254">
          <cell r="A254" t="str">
            <v>C052</v>
          </cell>
          <cell r="B254" t="str">
            <v>Mango Tommy Atkins, crudo</v>
          </cell>
          <cell r="C254" t="str">
            <v>Pulpa sin semillas</v>
          </cell>
          <cell r="D254">
            <v>52.5</v>
          </cell>
          <cell r="E254">
            <v>194</v>
          </cell>
          <cell r="F254">
            <v>824</v>
          </cell>
          <cell r="G254">
            <v>0.4</v>
          </cell>
          <cell r="H254">
            <v>0.1</v>
          </cell>
          <cell r="I254">
            <v>46.9</v>
          </cell>
          <cell r="J254">
            <v>44.8</v>
          </cell>
          <cell r="K254">
            <v>2.1</v>
          </cell>
          <cell r="L254">
            <v>0</v>
          </cell>
          <cell r="M254">
            <v>8</v>
          </cell>
          <cell r="N254">
            <v>0.1</v>
          </cell>
          <cell r="P254">
            <v>14</v>
          </cell>
          <cell r="R254">
            <v>0.1</v>
          </cell>
          <cell r="S254">
            <v>7</v>
          </cell>
          <cell r="T254">
            <v>138</v>
          </cell>
          <cell r="V254">
            <v>0.04</v>
          </cell>
          <cell r="Y254">
            <v>0</v>
          </cell>
          <cell r="Z254">
            <v>70</v>
          </cell>
          <cell r="AF254">
            <v>76</v>
          </cell>
          <cell r="AG254" t="str">
            <v>C052</v>
          </cell>
        </row>
        <row r="255">
          <cell r="A255" t="str">
            <v>C053</v>
          </cell>
          <cell r="B255" t="str">
            <v>Mangostino, crudo</v>
          </cell>
          <cell r="C255" t="str">
            <v>Pulpa sin semillas</v>
          </cell>
          <cell r="D255">
            <v>82</v>
          </cell>
          <cell r="E255">
            <v>75</v>
          </cell>
          <cell r="F255">
            <v>319</v>
          </cell>
          <cell r="G255">
            <v>0.8</v>
          </cell>
          <cell r="H255">
            <v>0.1</v>
          </cell>
          <cell r="I255">
            <v>16.8</v>
          </cell>
          <cell r="J255">
            <v>15</v>
          </cell>
          <cell r="K255">
            <v>1.8</v>
          </cell>
          <cell r="L255">
            <v>0.2</v>
          </cell>
          <cell r="M255">
            <v>7</v>
          </cell>
          <cell r="N255">
            <v>1.6</v>
          </cell>
          <cell r="O255">
            <v>2</v>
          </cell>
          <cell r="P255">
            <v>12</v>
          </cell>
          <cell r="R255">
            <v>0.2</v>
          </cell>
          <cell r="S255">
            <v>13</v>
          </cell>
          <cell r="T255">
            <v>130</v>
          </cell>
          <cell r="U255">
            <v>0.05</v>
          </cell>
          <cell r="V255">
            <v>0.01</v>
          </cell>
          <cell r="W255">
            <v>0.3</v>
          </cell>
          <cell r="X255">
            <v>3.1</v>
          </cell>
          <cell r="Y255">
            <v>0</v>
          </cell>
          <cell r="Z255">
            <v>13</v>
          </cell>
          <cell r="AA255">
            <v>0</v>
          </cell>
          <cell r="AF255">
            <v>32</v>
          </cell>
          <cell r="AG255" t="str">
            <v>C053</v>
          </cell>
        </row>
        <row r="256">
          <cell r="A256" t="str">
            <v>C054</v>
          </cell>
          <cell r="B256" t="str">
            <v>Manzana común cruda</v>
          </cell>
          <cell r="C256" t="str">
            <v>Pulpa sin semillas</v>
          </cell>
          <cell r="D256">
            <v>82.7</v>
          </cell>
          <cell r="E256">
            <v>72</v>
          </cell>
          <cell r="F256">
            <v>305</v>
          </cell>
          <cell r="G256">
            <v>0.3</v>
          </cell>
          <cell r="H256">
            <v>0.2</v>
          </cell>
          <cell r="I256">
            <v>16.5</v>
          </cell>
          <cell r="J256">
            <v>15</v>
          </cell>
          <cell r="K256">
            <v>1.5</v>
          </cell>
          <cell r="L256">
            <v>0.3</v>
          </cell>
          <cell r="M256">
            <v>16</v>
          </cell>
          <cell r="N256">
            <v>0.3</v>
          </cell>
          <cell r="O256">
            <v>2</v>
          </cell>
          <cell r="P256">
            <v>10</v>
          </cell>
          <cell r="Q256">
            <v>0</v>
          </cell>
          <cell r="R256">
            <v>0</v>
          </cell>
          <cell r="S256">
            <v>5</v>
          </cell>
          <cell r="T256">
            <v>107</v>
          </cell>
          <cell r="U256">
            <v>0.05</v>
          </cell>
          <cell r="V256">
            <v>0.02</v>
          </cell>
          <cell r="W256">
            <v>0.2</v>
          </cell>
          <cell r="X256">
            <v>1</v>
          </cell>
          <cell r="Y256">
            <v>0</v>
          </cell>
          <cell r="Z256">
            <v>10</v>
          </cell>
          <cell r="AA256">
            <v>3</v>
          </cell>
          <cell r="AF256">
            <v>85</v>
          </cell>
          <cell r="AG256" t="str">
            <v>C054</v>
          </cell>
        </row>
        <row r="257">
          <cell r="A257" t="str">
            <v>C055</v>
          </cell>
          <cell r="B257" t="str">
            <v>Manzana de agua, cruda</v>
          </cell>
          <cell r="C257" t="str">
            <v>Pulpa sin semillas</v>
          </cell>
          <cell r="D257">
            <v>87.8</v>
          </cell>
          <cell r="E257">
            <v>53</v>
          </cell>
          <cell r="F257">
            <v>222</v>
          </cell>
          <cell r="G257">
            <v>1.7</v>
          </cell>
          <cell r="H257">
            <v>1</v>
          </cell>
          <cell r="I257">
            <v>9.1999999999999993</v>
          </cell>
          <cell r="L257">
            <v>0.3</v>
          </cell>
          <cell r="M257">
            <v>12</v>
          </cell>
          <cell r="N257">
            <v>0.4</v>
          </cell>
          <cell r="O257">
            <v>8</v>
          </cell>
          <cell r="P257">
            <v>10</v>
          </cell>
          <cell r="Y257">
            <v>0</v>
          </cell>
          <cell r="Z257">
            <v>4</v>
          </cell>
          <cell r="AF257">
            <v>65</v>
          </cell>
          <cell r="AG257" t="str">
            <v>C055</v>
          </cell>
        </row>
        <row r="258">
          <cell r="A258" t="str">
            <v>C056</v>
          </cell>
          <cell r="B258" t="str">
            <v>Maracuyá, cruda</v>
          </cell>
          <cell r="C258" t="str">
            <v>Pulpa sin semillas</v>
          </cell>
          <cell r="D258">
            <v>84.9</v>
          </cell>
          <cell r="E258">
            <v>60</v>
          </cell>
          <cell r="F258">
            <v>256</v>
          </cell>
          <cell r="G258">
            <v>1.5</v>
          </cell>
          <cell r="H258">
            <v>0.5</v>
          </cell>
          <cell r="I258">
            <v>12.4</v>
          </cell>
          <cell r="J258">
            <v>12.2</v>
          </cell>
          <cell r="K258">
            <v>0.2</v>
          </cell>
          <cell r="L258">
            <v>0.7</v>
          </cell>
          <cell r="M258">
            <v>9</v>
          </cell>
          <cell r="N258">
            <v>1.7</v>
          </cell>
          <cell r="O258">
            <v>6</v>
          </cell>
          <cell r="P258">
            <v>21</v>
          </cell>
          <cell r="R258">
            <v>0.1</v>
          </cell>
          <cell r="S258">
            <v>25</v>
          </cell>
          <cell r="T258">
            <v>271</v>
          </cell>
          <cell r="U258">
            <v>0.01</v>
          </cell>
          <cell r="V258">
            <v>0.17</v>
          </cell>
          <cell r="W258">
            <v>0.8</v>
          </cell>
          <cell r="X258">
            <v>8</v>
          </cell>
          <cell r="Y258">
            <v>0</v>
          </cell>
          <cell r="Z258">
            <v>20</v>
          </cell>
          <cell r="AA258">
            <v>173</v>
          </cell>
          <cell r="AF258">
            <v>32</v>
          </cell>
          <cell r="AG258" t="str">
            <v>C056</v>
          </cell>
        </row>
        <row r="259">
          <cell r="A259" t="str">
            <v>C057</v>
          </cell>
          <cell r="B259" t="str">
            <v>Marañón, frito, sin sal</v>
          </cell>
          <cell r="C259" t="str">
            <v>Nuez</v>
          </cell>
          <cell r="D259">
            <v>4.0999999999999996</v>
          </cell>
          <cell r="E259">
            <v>623</v>
          </cell>
          <cell r="F259">
            <v>2587</v>
          </cell>
          <cell r="G259">
            <v>16.100000000000001</v>
          </cell>
          <cell r="H259">
            <v>48.2</v>
          </cell>
          <cell r="I259">
            <v>29.6</v>
          </cell>
          <cell r="J259">
            <v>26.3</v>
          </cell>
          <cell r="K259">
            <v>3.3</v>
          </cell>
          <cell r="L259">
            <v>2</v>
          </cell>
          <cell r="M259">
            <v>43</v>
          </cell>
          <cell r="N259">
            <v>6</v>
          </cell>
          <cell r="O259">
            <v>13</v>
          </cell>
          <cell r="P259">
            <v>531</v>
          </cell>
          <cell r="R259">
            <v>5.3</v>
          </cell>
          <cell r="S259">
            <v>273</v>
          </cell>
          <cell r="T259">
            <v>632</v>
          </cell>
          <cell r="U259">
            <v>0.36</v>
          </cell>
          <cell r="V259">
            <v>0.22</v>
          </cell>
          <cell r="W259">
            <v>1.7</v>
          </cell>
          <cell r="X259">
            <v>25</v>
          </cell>
          <cell r="Y259">
            <v>0</v>
          </cell>
          <cell r="Z259">
            <v>0</v>
          </cell>
          <cell r="AA259">
            <v>0</v>
          </cell>
          <cell r="AF259">
            <v>100</v>
          </cell>
          <cell r="AG259" t="str">
            <v>C057</v>
          </cell>
        </row>
        <row r="260">
          <cell r="A260" t="str">
            <v>C058</v>
          </cell>
          <cell r="B260" t="str">
            <v>Marañón, seco</v>
          </cell>
          <cell r="C260" t="str">
            <v>Nuez</v>
          </cell>
          <cell r="D260">
            <v>87</v>
          </cell>
          <cell r="E260">
            <v>56</v>
          </cell>
          <cell r="F260">
            <v>237</v>
          </cell>
          <cell r="G260">
            <v>0.7</v>
          </cell>
          <cell r="H260">
            <v>0.4</v>
          </cell>
          <cell r="I260">
            <v>11.5</v>
          </cell>
          <cell r="J260">
            <v>9.8000000000000007</v>
          </cell>
          <cell r="K260">
            <v>1.7</v>
          </cell>
          <cell r="L260">
            <v>0.4</v>
          </cell>
          <cell r="M260">
            <v>5</v>
          </cell>
          <cell r="N260">
            <v>0.4</v>
          </cell>
          <cell r="O260">
            <v>7</v>
          </cell>
          <cell r="P260">
            <v>24</v>
          </cell>
          <cell r="R260">
            <v>0.1</v>
          </cell>
          <cell r="S260">
            <v>10</v>
          </cell>
          <cell r="T260">
            <v>122</v>
          </cell>
          <cell r="U260">
            <v>0.03</v>
          </cell>
          <cell r="V260">
            <v>0.05</v>
          </cell>
          <cell r="W260">
            <v>0.4</v>
          </cell>
          <cell r="Y260">
            <v>0</v>
          </cell>
          <cell r="Z260">
            <v>200</v>
          </cell>
          <cell r="AA260">
            <v>5</v>
          </cell>
          <cell r="AF260">
            <v>70</v>
          </cell>
          <cell r="AG260" t="str">
            <v>C058</v>
          </cell>
        </row>
        <row r="261">
          <cell r="A261" t="str">
            <v>C059</v>
          </cell>
          <cell r="B261" t="str">
            <v>Marañón, tostado, sin sal</v>
          </cell>
          <cell r="C261" t="str">
            <v>Nuez</v>
          </cell>
          <cell r="D261">
            <v>2</v>
          </cell>
          <cell r="E261">
            <v>620</v>
          </cell>
          <cell r="F261">
            <v>2576</v>
          </cell>
          <cell r="G261">
            <v>15.3</v>
          </cell>
          <cell r="H261">
            <v>46.4</v>
          </cell>
          <cell r="I261">
            <v>33.9</v>
          </cell>
          <cell r="J261">
            <v>30.9</v>
          </cell>
          <cell r="K261">
            <v>3</v>
          </cell>
          <cell r="L261">
            <v>2.5</v>
          </cell>
          <cell r="M261">
            <v>45</v>
          </cell>
          <cell r="N261">
            <v>6</v>
          </cell>
          <cell r="O261">
            <v>16</v>
          </cell>
          <cell r="P261">
            <v>495</v>
          </cell>
          <cell r="Q261">
            <v>11</v>
          </cell>
          <cell r="R261">
            <v>5.6</v>
          </cell>
          <cell r="S261">
            <v>258</v>
          </cell>
          <cell r="T261">
            <v>565</v>
          </cell>
          <cell r="U261">
            <v>0.2</v>
          </cell>
          <cell r="V261">
            <v>0.2</v>
          </cell>
          <cell r="W261">
            <v>1.4</v>
          </cell>
          <cell r="X261">
            <v>69</v>
          </cell>
          <cell r="Y261">
            <v>0</v>
          </cell>
          <cell r="Z261">
            <v>0</v>
          </cell>
          <cell r="AA261">
            <v>0</v>
          </cell>
          <cell r="AF261">
            <v>100</v>
          </cell>
          <cell r="AG261" t="str">
            <v>C059</v>
          </cell>
        </row>
        <row r="262">
          <cell r="A262" t="str">
            <v>C060</v>
          </cell>
          <cell r="B262" t="str">
            <v>Melón, crudo</v>
          </cell>
          <cell r="C262" t="str">
            <v>Pulpa sin semillas</v>
          </cell>
          <cell r="D262">
            <v>93.6</v>
          </cell>
          <cell r="E262">
            <v>25</v>
          </cell>
          <cell r="F262">
            <v>106</v>
          </cell>
          <cell r="G262">
            <v>0.7</v>
          </cell>
          <cell r="H262">
            <v>0</v>
          </cell>
          <cell r="I262">
            <v>5</v>
          </cell>
          <cell r="J262">
            <v>4</v>
          </cell>
          <cell r="K262">
            <v>1</v>
          </cell>
          <cell r="L262">
            <v>0.6</v>
          </cell>
          <cell r="M262">
            <v>11</v>
          </cell>
          <cell r="N262">
            <v>0.4</v>
          </cell>
          <cell r="O262">
            <v>7</v>
          </cell>
          <cell r="P262">
            <v>17</v>
          </cell>
          <cell r="Q262">
            <v>0.6</v>
          </cell>
          <cell r="R262">
            <v>0.1</v>
          </cell>
          <cell r="S262">
            <v>7</v>
          </cell>
          <cell r="T262">
            <v>224</v>
          </cell>
          <cell r="U262">
            <v>0.04</v>
          </cell>
          <cell r="V262">
            <v>0.02</v>
          </cell>
          <cell r="W262">
            <v>0.6</v>
          </cell>
          <cell r="X262">
            <v>21</v>
          </cell>
          <cell r="Y262">
            <v>0</v>
          </cell>
          <cell r="Z262">
            <v>0</v>
          </cell>
          <cell r="AA262">
            <v>68</v>
          </cell>
          <cell r="AF262">
            <v>50</v>
          </cell>
          <cell r="AG262" t="str">
            <v>C060</v>
          </cell>
        </row>
        <row r="263">
          <cell r="A263" t="str">
            <v>C061</v>
          </cell>
          <cell r="B263" t="str">
            <v>Mora de castilla, cruda</v>
          </cell>
          <cell r="C263" t="str">
            <v>Pulpa sin semillas</v>
          </cell>
          <cell r="D263">
            <v>83.7</v>
          </cell>
          <cell r="E263">
            <v>74</v>
          </cell>
          <cell r="F263">
            <v>311</v>
          </cell>
          <cell r="G263">
            <v>1</v>
          </cell>
          <cell r="H263">
            <v>0.1</v>
          </cell>
          <cell r="I263">
            <v>14.6</v>
          </cell>
          <cell r="J263">
            <v>9.3000000000000007</v>
          </cell>
          <cell r="K263">
            <v>5.3</v>
          </cell>
          <cell r="L263">
            <v>0.6</v>
          </cell>
          <cell r="M263">
            <v>42</v>
          </cell>
          <cell r="N263">
            <v>1.7</v>
          </cell>
          <cell r="O263">
            <v>1</v>
          </cell>
          <cell r="P263">
            <v>10</v>
          </cell>
          <cell r="R263">
            <v>0.5</v>
          </cell>
          <cell r="S263">
            <v>20</v>
          </cell>
          <cell r="T263">
            <v>161</v>
          </cell>
          <cell r="U263">
            <v>0.22</v>
          </cell>
          <cell r="V263">
            <v>0.05</v>
          </cell>
          <cell r="W263">
            <v>0.9</v>
          </cell>
          <cell r="X263">
            <v>25</v>
          </cell>
          <cell r="Y263">
            <v>0</v>
          </cell>
          <cell r="Z263">
            <v>18</v>
          </cell>
          <cell r="AA263">
            <v>0</v>
          </cell>
          <cell r="AF263">
            <v>90</v>
          </cell>
          <cell r="AG263" t="str">
            <v>C061</v>
          </cell>
        </row>
        <row r="264">
          <cell r="A264" t="str">
            <v>C062</v>
          </cell>
          <cell r="B264" t="str">
            <v>Naranja, cruda</v>
          </cell>
          <cell r="C264" t="str">
            <v>Pulpa sin semillas</v>
          </cell>
          <cell r="D264">
            <v>88.5</v>
          </cell>
          <cell r="E264">
            <v>41</v>
          </cell>
          <cell r="F264">
            <v>174</v>
          </cell>
          <cell r="G264">
            <v>0.7</v>
          </cell>
          <cell r="H264">
            <v>0.3</v>
          </cell>
          <cell r="I264">
            <v>8.8000000000000007</v>
          </cell>
          <cell r="J264">
            <v>8.6</v>
          </cell>
          <cell r="K264">
            <v>0.2</v>
          </cell>
          <cell r="L264">
            <v>1.7</v>
          </cell>
          <cell r="M264">
            <v>33</v>
          </cell>
          <cell r="N264">
            <v>1.3</v>
          </cell>
          <cell r="O264">
            <v>2</v>
          </cell>
          <cell r="P264">
            <v>20</v>
          </cell>
          <cell r="Q264">
            <v>2</v>
          </cell>
          <cell r="R264">
            <v>0.5</v>
          </cell>
          <cell r="S264">
            <v>213</v>
          </cell>
          <cell r="T264">
            <v>134</v>
          </cell>
          <cell r="U264">
            <v>0.35</v>
          </cell>
          <cell r="V264">
            <v>0.16</v>
          </cell>
          <cell r="W264">
            <v>0.2</v>
          </cell>
          <cell r="X264">
            <v>30</v>
          </cell>
          <cell r="Y264">
            <v>0</v>
          </cell>
          <cell r="Z264">
            <v>27</v>
          </cell>
          <cell r="AA264">
            <v>2</v>
          </cell>
          <cell r="AF264">
            <v>60</v>
          </cell>
          <cell r="AG264" t="str">
            <v>C062</v>
          </cell>
        </row>
        <row r="265">
          <cell r="A265" t="str">
            <v>C063</v>
          </cell>
          <cell r="B265" t="str">
            <v>Noni, crudo</v>
          </cell>
          <cell r="C265" t="str">
            <v>Pulpa sin semillas</v>
          </cell>
          <cell r="D265">
            <v>90.8</v>
          </cell>
          <cell r="E265">
            <v>36</v>
          </cell>
          <cell r="F265">
            <v>153</v>
          </cell>
          <cell r="G265">
            <v>0.6</v>
          </cell>
          <cell r="H265">
            <v>0.2</v>
          </cell>
          <cell r="I265">
            <v>8</v>
          </cell>
          <cell r="L265">
            <v>0.4</v>
          </cell>
          <cell r="M265">
            <v>0</v>
          </cell>
          <cell r="P265">
            <v>0</v>
          </cell>
          <cell r="Y265">
            <v>0</v>
          </cell>
          <cell r="AF265">
            <v>65</v>
          </cell>
          <cell r="AG265" t="str">
            <v>C063</v>
          </cell>
        </row>
        <row r="266">
          <cell r="A266" t="str">
            <v>C064</v>
          </cell>
          <cell r="B266" t="str">
            <v>Nuez de Brasil, seca</v>
          </cell>
          <cell r="C266" t="str">
            <v>Nuez</v>
          </cell>
          <cell r="D266">
            <v>3.6</v>
          </cell>
          <cell r="E266">
            <v>721</v>
          </cell>
          <cell r="F266">
            <v>2976</v>
          </cell>
          <cell r="G266">
            <v>14.3</v>
          </cell>
          <cell r="H266">
            <v>66.8</v>
          </cell>
          <cell r="I266">
            <v>11.8</v>
          </cell>
          <cell r="J266">
            <v>4.2</v>
          </cell>
          <cell r="K266">
            <v>7.5</v>
          </cell>
          <cell r="L266">
            <v>3.5</v>
          </cell>
          <cell r="M266">
            <v>166</v>
          </cell>
          <cell r="N266">
            <v>2.4</v>
          </cell>
          <cell r="O266">
            <v>3</v>
          </cell>
          <cell r="P266">
            <v>746</v>
          </cell>
          <cell r="Q266">
            <v>20</v>
          </cell>
          <cell r="R266">
            <v>4.0999999999999996</v>
          </cell>
          <cell r="S266">
            <v>378</v>
          </cell>
          <cell r="T266">
            <v>662</v>
          </cell>
          <cell r="U266">
            <v>0.64</v>
          </cell>
          <cell r="V266">
            <v>0.04</v>
          </cell>
          <cell r="W266">
            <v>0.3</v>
          </cell>
          <cell r="X266">
            <v>22</v>
          </cell>
          <cell r="Y266">
            <v>0</v>
          </cell>
          <cell r="Z266">
            <v>1</v>
          </cell>
          <cell r="AA266">
            <v>0</v>
          </cell>
          <cell r="AF266">
            <v>100</v>
          </cell>
          <cell r="AG266" t="str">
            <v>C064</v>
          </cell>
        </row>
        <row r="267">
          <cell r="A267" t="str">
            <v>C065</v>
          </cell>
          <cell r="B267" t="str">
            <v>Papaya, madura, cruda</v>
          </cell>
          <cell r="C267" t="str">
            <v>Pulpa sin semillas</v>
          </cell>
          <cell r="D267">
            <v>90.7</v>
          </cell>
          <cell r="E267">
            <v>40</v>
          </cell>
          <cell r="F267">
            <v>169</v>
          </cell>
          <cell r="G267">
            <v>0.5</v>
          </cell>
          <cell r="H267">
            <v>0.1</v>
          </cell>
          <cell r="I267">
            <v>8.1999999999999993</v>
          </cell>
          <cell r="J267">
            <v>6.2</v>
          </cell>
          <cell r="K267">
            <v>2</v>
          </cell>
          <cell r="L267">
            <v>0.5</v>
          </cell>
          <cell r="M267">
            <v>24</v>
          </cell>
          <cell r="N267">
            <v>0.3</v>
          </cell>
          <cell r="O267">
            <v>5</v>
          </cell>
          <cell r="P267">
            <v>9</v>
          </cell>
          <cell r="Q267">
            <v>1</v>
          </cell>
          <cell r="R267">
            <v>0.1</v>
          </cell>
          <cell r="S267">
            <v>23</v>
          </cell>
          <cell r="T267">
            <v>216</v>
          </cell>
          <cell r="U267">
            <v>0.03</v>
          </cell>
          <cell r="V267">
            <v>0.03</v>
          </cell>
          <cell r="W267">
            <v>0.3</v>
          </cell>
          <cell r="X267">
            <v>37</v>
          </cell>
          <cell r="Y267">
            <v>0</v>
          </cell>
          <cell r="Z267">
            <v>62</v>
          </cell>
          <cell r="AA267">
            <v>235</v>
          </cell>
          <cell r="AF267">
            <v>70</v>
          </cell>
          <cell r="AG267" t="str">
            <v>C065</v>
          </cell>
        </row>
        <row r="268">
          <cell r="A268" t="str">
            <v>C066</v>
          </cell>
          <cell r="B268" t="str">
            <v>Papaya, pintona, cruda</v>
          </cell>
          <cell r="C268" t="str">
            <v>Pulpa sin semillas</v>
          </cell>
          <cell r="D268">
            <v>89</v>
          </cell>
          <cell r="E268">
            <v>47</v>
          </cell>
          <cell r="F268">
            <v>197</v>
          </cell>
          <cell r="G268">
            <v>0.5</v>
          </cell>
          <cell r="H268">
            <v>0.1</v>
          </cell>
          <cell r="I268">
            <v>9.9</v>
          </cell>
          <cell r="J268">
            <v>8</v>
          </cell>
          <cell r="K268">
            <v>1.9</v>
          </cell>
          <cell r="L268">
            <v>0.5</v>
          </cell>
          <cell r="M268">
            <v>22</v>
          </cell>
          <cell r="N268">
            <v>0.3</v>
          </cell>
          <cell r="O268">
            <v>3</v>
          </cell>
          <cell r="P268">
            <v>11</v>
          </cell>
          <cell r="Q268">
            <v>1</v>
          </cell>
          <cell r="R268">
            <v>0.1</v>
          </cell>
          <cell r="S268">
            <v>21</v>
          </cell>
          <cell r="T268">
            <v>203</v>
          </cell>
          <cell r="U268">
            <v>0.03</v>
          </cell>
          <cell r="V268">
            <v>0.03</v>
          </cell>
          <cell r="W268">
            <v>0.3</v>
          </cell>
          <cell r="X268">
            <v>37</v>
          </cell>
          <cell r="Y268">
            <v>0</v>
          </cell>
          <cell r="Z268">
            <v>62</v>
          </cell>
          <cell r="AA268">
            <v>179</v>
          </cell>
          <cell r="AF268">
            <v>79</v>
          </cell>
          <cell r="AG268" t="str">
            <v>C066</v>
          </cell>
        </row>
        <row r="269">
          <cell r="A269" t="str">
            <v>C067</v>
          </cell>
          <cell r="B269" t="str">
            <v>Papayuela, cruda</v>
          </cell>
          <cell r="C269" t="str">
            <v>Pulpa sin semillas</v>
          </cell>
          <cell r="D269">
            <v>93.5</v>
          </cell>
          <cell r="E269">
            <v>27</v>
          </cell>
          <cell r="F269">
            <v>113</v>
          </cell>
          <cell r="G269">
            <v>0.7</v>
          </cell>
          <cell r="H269">
            <v>0.1</v>
          </cell>
          <cell r="I269">
            <v>5.0999999999999996</v>
          </cell>
          <cell r="J269">
            <v>3.8</v>
          </cell>
          <cell r="K269">
            <v>1.3</v>
          </cell>
          <cell r="L269">
            <v>0.6</v>
          </cell>
          <cell r="M269">
            <v>10</v>
          </cell>
          <cell r="N269">
            <v>0.3</v>
          </cell>
          <cell r="P269">
            <v>11</v>
          </cell>
          <cell r="U269">
            <v>0.02</v>
          </cell>
          <cell r="V269">
            <v>0.03</v>
          </cell>
          <cell r="W269">
            <v>0.6</v>
          </cell>
          <cell r="Y269">
            <v>0</v>
          </cell>
          <cell r="Z269">
            <v>70</v>
          </cell>
          <cell r="AA269">
            <v>24</v>
          </cell>
          <cell r="AF269">
            <v>45</v>
          </cell>
          <cell r="AG269" t="str">
            <v>C067</v>
          </cell>
        </row>
        <row r="270">
          <cell r="A270" t="str">
            <v>C068</v>
          </cell>
          <cell r="B270" t="str">
            <v>Pepino dulce, maduro, crudo</v>
          </cell>
          <cell r="C270" t="str">
            <v>Pulpa sin semillas</v>
          </cell>
          <cell r="D270">
            <v>92</v>
          </cell>
          <cell r="E270">
            <v>33</v>
          </cell>
          <cell r="F270">
            <v>138</v>
          </cell>
          <cell r="G270">
            <v>0.3</v>
          </cell>
          <cell r="H270">
            <v>0</v>
          </cell>
          <cell r="I270">
            <v>7.4</v>
          </cell>
          <cell r="J270">
            <v>6.6</v>
          </cell>
          <cell r="K270">
            <v>0.8</v>
          </cell>
          <cell r="L270">
            <v>0.3</v>
          </cell>
          <cell r="M270">
            <v>7</v>
          </cell>
          <cell r="N270">
            <v>0.9</v>
          </cell>
          <cell r="P270">
            <v>9</v>
          </cell>
          <cell r="U270">
            <v>0.06</v>
          </cell>
          <cell r="V270">
            <v>0.04</v>
          </cell>
          <cell r="W270">
            <v>0.3</v>
          </cell>
          <cell r="Y270">
            <v>0</v>
          </cell>
          <cell r="Z270">
            <v>82</v>
          </cell>
          <cell r="AA270">
            <v>32</v>
          </cell>
          <cell r="AF270">
            <v>89</v>
          </cell>
          <cell r="AG270" t="str">
            <v>C068</v>
          </cell>
        </row>
        <row r="271">
          <cell r="A271" t="str">
            <v>C069</v>
          </cell>
          <cell r="B271" t="str">
            <v>Pepino dulce, pintón, crudo</v>
          </cell>
          <cell r="C271" t="str">
            <v>Pulpa sin semillas</v>
          </cell>
          <cell r="D271">
            <v>91.7</v>
          </cell>
          <cell r="E271">
            <v>34</v>
          </cell>
          <cell r="F271">
            <v>146</v>
          </cell>
          <cell r="G271">
            <v>0.3</v>
          </cell>
          <cell r="H271">
            <v>0.2</v>
          </cell>
          <cell r="I271">
            <v>7.4</v>
          </cell>
          <cell r="J271">
            <v>6.6</v>
          </cell>
          <cell r="K271">
            <v>0.8</v>
          </cell>
          <cell r="L271">
            <v>0.4</v>
          </cell>
          <cell r="M271">
            <v>7</v>
          </cell>
          <cell r="N271">
            <v>0.9</v>
          </cell>
          <cell r="P271">
            <v>9</v>
          </cell>
          <cell r="U271">
            <v>0.06</v>
          </cell>
          <cell r="V271">
            <v>0.04</v>
          </cell>
          <cell r="W271">
            <v>0.3</v>
          </cell>
          <cell r="Y271">
            <v>0</v>
          </cell>
          <cell r="Z271">
            <v>82</v>
          </cell>
          <cell r="AA271">
            <v>32</v>
          </cell>
          <cell r="AF271">
            <v>88</v>
          </cell>
          <cell r="AG271" t="str">
            <v>C069</v>
          </cell>
        </row>
        <row r="272">
          <cell r="A272" t="str">
            <v>C070</v>
          </cell>
          <cell r="B272" t="str">
            <v>Pepino dulce, verde, crudo</v>
          </cell>
          <cell r="C272" t="str">
            <v>Pulpa sin semillas</v>
          </cell>
          <cell r="D272">
            <v>91.5</v>
          </cell>
          <cell r="E272">
            <v>36</v>
          </cell>
          <cell r="F272">
            <v>152</v>
          </cell>
          <cell r="G272">
            <v>0.2</v>
          </cell>
          <cell r="H272">
            <v>0.4</v>
          </cell>
          <cell r="I272">
            <v>7.5</v>
          </cell>
          <cell r="J272">
            <v>6.7</v>
          </cell>
          <cell r="K272">
            <v>0.8</v>
          </cell>
          <cell r="L272">
            <v>0.4</v>
          </cell>
          <cell r="M272">
            <v>7</v>
          </cell>
          <cell r="N272">
            <v>0.9</v>
          </cell>
          <cell r="P272">
            <v>9</v>
          </cell>
          <cell r="U272">
            <v>0.06</v>
          </cell>
          <cell r="V272">
            <v>0.04</v>
          </cell>
          <cell r="W272">
            <v>0.3</v>
          </cell>
          <cell r="Y272">
            <v>0</v>
          </cell>
          <cell r="Z272">
            <v>82</v>
          </cell>
          <cell r="AA272">
            <v>32</v>
          </cell>
          <cell r="AF272">
            <v>87</v>
          </cell>
          <cell r="AG272" t="str">
            <v>C070</v>
          </cell>
        </row>
        <row r="273">
          <cell r="A273" t="str">
            <v>C071</v>
          </cell>
          <cell r="B273" t="str">
            <v>Pera, cruda</v>
          </cell>
          <cell r="C273" t="str">
            <v>Pulpa sin semillas</v>
          </cell>
          <cell r="D273">
            <v>86.3</v>
          </cell>
          <cell r="E273">
            <v>63</v>
          </cell>
          <cell r="F273">
            <v>265</v>
          </cell>
          <cell r="G273">
            <v>0.3</v>
          </cell>
          <cell r="H273">
            <v>0.2</v>
          </cell>
          <cell r="I273">
            <v>12.9</v>
          </cell>
          <cell r="J273">
            <v>8.5</v>
          </cell>
          <cell r="K273">
            <v>4.4000000000000004</v>
          </cell>
          <cell r="L273">
            <v>0.3</v>
          </cell>
          <cell r="M273">
            <v>8</v>
          </cell>
          <cell r="N273">
            <v>0.4</v>
          </cell>
          <cell r="O273">
            <v>1</v>
          </cell>
          <cell r="P273">
            <v>9</v>
          </cell>
          <cell r="Q273">
            <v>2</v>
          </cell>
          <cell r="R273">
            <v>0.1</v>
          </cell>
          <cell r="S273">
            <v>5</v>
          </cell>
          <cell r="T273">
            <v>106</v>
          </cell>
          <cell r="U273">
            <v>7.0000000000000007E-2</v>
          </cell>
          <cell r="V273">
            <v>0.04</v>
          </cell>
          <cell r="W273">
            <v>0.2</v>
          </cell>
          <cell r="X273">
            <v>7</v>
          </cell>
          <cell r="Y273">
            <v>0</v>
          </cell>
          <cell r="Z273">
            <v>2</v>
          </cell>
          <cell r="AA273">
            <v>0</v>
          </cell>
          <cell r="AF273">
            <v>85</v>
          </cell>
          <cell r="AG273" t="str">
            <v>C071</v>
          </cell>
        </row>
        <row r="274">
          <cell r="A274" t="str">
            <v>C072</v>
          </cell>
          <cell r="B274" t="str">
            <v>Piña, cruda</v>
          </cell>
          <cell r="C274" t="str">
            <v>Pulpa sin semillas</v>
          </cell>
          <cell r="D274">
            <v>86.5</v>
          </cell>
          <cell r="E274">
            <v>56</v>
          </cell>
          <cell r="F274">
            <v>239</v>
          </cell>
          <cell r="G274">
            <v>0.6</v>
          </cell>
          <cell r="H274">
            <v>0.1</v>
          </cell>
          <cell r="I274">
            <v>12.4</v>
          </cell>
          <cell r="J274">
            <v>10.7</v>
          </cell>
          <cell r="K274">
            <v>1.7</v>
          </cell>
          <cell r="L274">
            <v>0.4</v>
          </cell>
          <cell r="M274">
            <v>16</v>
          </cell>
          <cell r="N274">
            <v>0.5</v>
          </cell>
          <cell r="O274">
            <v>3</v>
          </cell>
          <cell r="P274">
            <v>9</v>
          </cell>
          <cell r="Q274">
            <v>0</v>
          </cell>
          <cell r="R274">
            <v>0.2</v>
          </cell>
          <cell r="S274">
            <v>12</v>
          </cell>
          <cell r="T274">
            <v>159</v>
          </cell>
          <cell r="U274">
            <v>0.06</v>
          </cell>
          <cell r="V274">
            <v>0.05</v>
          </cell>
          <cell r="W274">
            <v>0.3</v>
          </cell>
          <cell r="X274">
            <v>16</v>
          </cell>
          <cell r="Y274">
            <v>0</v>
          </cell>
          <cell r="Z274">
            <v>23</v>
          </cell>
          <cell r="AA274">
            <v>8</v>
          </cell>
          <cell r="AF274">
            <v>55</v>
          </cell>
          <cell r="AG274" t="str">
            <v>C072</v>
          </cell>
        </row>
        <row r="275">
          <cell r="A275" t="str">
            <v>C073</v>
          </cell>
          <cell r="B275" t="str">
            <v>Piñuela, cruda</v>
          </cell>
          <cell r="C275" t="str">
            <v>Pulpa sin semillas</v>
          </cell>
          <cell r="D275">
            <v>85.9</v>
          </cell>
          <cell r="E275">
            <v>54</v>
          </cell>
          <cell r="F275">
            <v>228</v>
          </cell>
          <cell r="G275">
            <v>0.2</v>
          </cell>
          <cell r="H275">
            <v>1.1000000000000001</v>
          </cell>
          <cell r="I275">
            <v>10.8</v>
          </cell>
          <cell r="L275">
            <v>2</v>
          </cell>
          <cell r="M275">
            <v>31</v>
          </cell>
          <cell r="N275">
            <v>0.2</v>
          </cell>
          <cell r="O275">
            <v>2</v>
          </cell>
          <cell r="P275">
            <v>30</v>
          </cell>
          <cell r="S275">
            <v>11</v>
          </cell>
          <cell r="T275">
            <v>75</v>
          </cell>
          <cell r="U275">
            <v>0.06</v>
          </cell>
          <cell r="V275">
            <v>0.02</v>
          </cell>
          <cell r="W275">
            <v>0.3</v>
          </cell>
          <cell r="Y275">
            <v>0</v>
          </cell>
          <cell r="Z275">
            <v>57</v>
          </cell>
          <cell r="AF275">
            <v>23</v>
          </cell>
          <cell r="AG275" t="str">
            <v>C073</v>
          </cell>
        </row>
        <row r="276">
          <cell r="A276" t="str">
            <v>C074</v>
          </cell>
          <cell r="B276" t="str">
            <v>Pistacho, tostado, sin sal</v>
          </cell>
          <cell r="C276" t="str">
            <v>Nuez</v>
          </cell>
          <cell r="D276">
            <v>2.1</v>
          </cell>
          <cell r="E276">
            <v>666</v>
          </cell>
          <cell r="F276">
            <v>2759</v>
          </cell>
          <cell r="G276">
            <v>14.9</v>
          </cell>
          <cell r="H276">
            <v>52.8</v>
          </cell>
          <cell r="I276">
            <v>27.6</v>
          </cell>
          <cell r="J276">
            <v>17.3</v>
          </cell>
          <cell r="K276">
            <v>10.3</v>
          </cell>
          <cell r="L276">
            <v>2.6</v>
          </cell>
          <cell r="M276">
            <v>109</v>
          </cell>
          <cell r="N276">
            <v>4.2</v>
          </cell>
          <cell r="O276">
            <v>1</v>
          </cell>
          <cell r="P276">
            <v>486</v>
          </cell>
          <cell r="R276">
            <v>2.2999999999999998</v>
          </cell>
          <cell r="S276">
            <v>120</v>
          </cell>
          <cell r="T276">
            <v>1040</v>
          </cell>
          <cell r="U276">
            <v>0.85</v>
          </cell>
          <cell r="V276">
            <v>0.16</v>
          </cell>
          <cell r="W276">
            <v>1.3</v>
          </cell>
          <cell r="X276">
            <v>50</v>
          </cell>
          <cell r="Y276">
            <v>0</v>
          </cell>
          <cell r="Z276">
            <v>6</v>
          </cell>
          <cell r="AA276">
            <v>24</v>
          </cell>
          <cell r="AF276">
            <v>100</v>
          </cell>
          <cell r="AG276" t="str">
            <v>C074</v>
          </cell>
        </row>
        <row r="277">
          <cell r="A277" t="str">
            <v>C075</v>
          </cell>
          <cell r="B277" t="str">
            <v>Pitahaya amarilla, cruda</v>
          </cell>
          <cell r="C277" t="str">
            <v>Pulpa sin semillas</v>
          </cell>
          <cell r="D277">
            <v>85.5</v>
          </cell>
          <cell r="E277">
            <v>63</v>
          </cell>
          <cell r="F277">
            <v>268</v>
          </cell>
          <cell r="G277">
            <v>0.4</v>
          </cell>
          <cell r="H277">
            <v>0.1</v>
          </cell>
          <cell r="I277">
            <v>13.6</v>
          </cell>
          <cell r="J277">
            <v>10.3</v>
          </cell>
          <cell r="K277">
            <v>3.3</v>
          </cell>
          <cell r="L277">
            <v>0.4</v>
          </cell>
          <cell r="M277">
            <v>26</v>
          </cell>
          <cell r="N277">
            <v>0.3</v>
          </cell>
          <cell r="O277">
            <v>4</v>
          </cell>
          <cell r="P277">
            <v>26</v>
          </cell>
          <cell r="R277">
            <v>0.1</v>
          </cell>
          <cell r="S277">
            <v>19</v>
          </cell>
          <cell r="T277">
            <v>155</v>
          </cell>
          <cell r="U277">
            <v>0.03</v>
          </cell>
          <cell r="V277">
            <v>0.04</v>
          </cell>
          <cell r="W277">
            <v>0.2</v>
          </cell>
          <cell r="X277">
            <v>6</v>
          </cell>
          <cell r="Y277">
            <v>0</v>
          </cell>
          <cell r="Z277">
            <v>20</v>
          </cell>
          <cell r="AA277">
            <v>2</v>
          </cell>
          <cell r="AF277">
            <v>55</v>
          </cell>
          <cell r="AG277" t="str">
            <v>C075</v>
          </cell>
        </row>
        <row r="278">
          <cell r="A278" t="str">
            <v>C076</v>
          </cell>
          <cell r="B278" t="str">
            <v>Pitahaya roja, cruda</v>
          </cell>
          <cell r="C278" t="str">
            <v>Pulpa sin semillas</v>
          </cell>
          <cell r="D278">
            <v>87.3</v>
          </cell>
          <cell r="E278">
            <v>56</v>
          </cell>
          <cell r="F278">
            <v>236</v>
          </cell>
          <cell r="G278">
            <v>0.5</v>
          </cell>
          <cell r="H278">
            <v>0.1</v>
          </cell>
          <cell r="I278">
            <v>11.6</v>
          </cell>
          <cell r="J278">
            <v>8.3000000000000007</v>
          </cell>
          <cell r="K278">
            <v>3.3</v>
          </cell>
          <cell r="L278">
            <v>0.5</v>
          </cell>
          <cell r="M278">
            <v>26</v>
          </cell>
          <cell r="N278">
            <v>0.2</v>
          </cell>
          <cell r="P278">
            <v>26</v>
          </cell>
          <cell r="R278">
            <v>0.1</v>
          </cell>
          <cell r="U278">
            <v>0.01</v>
          </cell>
          <cell r="V278">
            <v>0.03</v>
          </cell>
          <cell r="W278">
            <v>0.2</v>
          </cell>
          <cell r="Y278">
            <v>0</v>
          </cell>
          <cell r="Z278">
            <v>25</v>
          </cell>
          <cell r="AA278">
            <v>3</v>
          </cell>
          <cell r="AF278">
            <v>55</v>
          </cell>
          <cell r="AG278" t="str">
            <v>C076</v>
          </cell>
        </row>
        <row r="279">
          <cell r="A279" t="str">
            <v>C077</v>
          </cell>
          <cell r="B279" t="str">
            <v>Pomarrosa, cruda</v>
          </cell>
          <cell r="C279" t="str">
            <v>Pulpa sin semillas</v>
          </cell>
          <cell r="D279">
            <v>81.099999999999994</v>
          </cell>
          <cell r="E279">
            <v>85</v>
          </cell>
          <cell r="F279">
            <v>358</v>
          </cell>
          <cell r="G279">
            <v>0.6</v>
          </cell>
          <cell r="H279">
            <v>0.2</v>
          </cell>
          <cell r="I279">
            <v>17.7</v>
          </cell>
          <cell r="J279">
            <v>12.6</v>
          </cell>
          <cell r="K279">
            <v>5.0999999999999996</v>
          </cell>
          <cell r="L279">
            <v>0.4</v>
          </cell>
          <cell r="M279">
            <v>49</v>
          </cell>
          <cell r="N279">
            <v>0.9</v>
          </cell>
          <cell r="O279">
            <v>2</v>
          </cell>
          <cell r="P279">
            <v>31</v>
          </cell>
          <cell r="R279">
            <v>0.2</v>
          </cell>
          <cell r="S279">
            <v>14</v>
          </cell>
          <cell r="T279">
            <v>78</v>
          </cell>
          <cell r="U279">
            <v>0.02</v>
          </cell>
          <cell r="V279">
            <v>0.03</v>
          </cell>
          <cell r="W279">
            <v>0.7</v>
          </cell>
          <cell r="Y279">
            <v>0</v>
          </cell>
          <cell r="Z279">
            <v>25</v>
          </cell>
          <cell r="AA279">
            <v>40</v>
          </cell>
          <cell r="AF279">
            <v>65</v>
          </cell>
          <cell r="AG279" t="str">
            <v>C077</v>
          </cell>
        </row>
        <row r="280">
          <cell r="A280" t="str">
            <v>C078</v>
          </cell>
          <cell r="B280" t="str">
            <v>Ruibarbo, crudo</v>
          </cell>
          <cell r="C280" t="str">
            <v xml:space="preserve">Tallo </v>
          </cell>
          <cell r="D280">
            <v>94.9</v>
          </cell>
          <cell r="E280">
            <v>22</v>
          </cell>
          <cell r="F280">
            <v>91</v>
          </cell>
          <cell r="G280">
            <v>0.9</v>
          </cell>
          <cell r="H280">
            <v>0.1</v>
          </cell>
          <cell r="I280">
            <v>3.4</v>
          </cell>
          <cell r="J280">
            <v>1.6</v>
          </cell>
          <cell r="K280">
            <v>1.8</v>
          </cell>
          <cell r="L280">
            <v>0.7</v>
          </cell>
          <cell r="M280">
            <v>88</v>
          </cell>
          <cell r="N280">
            <v>0.3</v>
          </cell>
          <cell r="O280">
            <v>4</v>
          </cell>
          <cell r="P280">
            <v>15</v>
          </cell>
          <cell r="R280">
            <v>0.1</v>
          </cell>
          <cell r="S280">
            <v>12</v>
          </cell>
          <cell r="T280">
            <v>289</v>
          </cell>
          <cell r="U280">
            <v>0.02</v>
          </cell>
          <cell r="V280">
            <v>0.02</v>
          </cell>
          <cell r="W280">
            <v>0.3</v>
          </cell>
          <cell r="X280">
            <v>7</v>
          </cell>
          <cell r="Y280">
            <v>0</v>
          </cell>
          <cell r="Z280">
            <v>10</v>
          </cell>
          <cell r="AA280">
            <v>3</v>
          </cell>
          <cell r="AF280">
            <v>65</v>
          </cell>
          <cell r="AG280" t="str">
            <v>C078</v>
          </cell>
        </row>
        <row r="281">
          <cell r="A281" t="str">
            <v>C079</v>
          </cell>
          <cell r="B281" t="str">
            <v>Sandía, cruda</v>
          </cell>
          <cell r="C281" t="str">
            <v>Pulpa sin semillas</v>
          </cell>
          <cell r="D281">
            <v>95.7</v>
          </cell>
          <cell r="E281">
            <v>17</v>
          </cell>
          <cell r="F281">
            <v>73</v>
          </cell>
          <cell r="G281">
            <v>0.4</v>
          </cell>
          <cell r="H281">
            <v>0</v>
          </cell>
          <cell r="I281">
            <v>3.7</v>
          </cell>
          <cell r="J281">
            <v>3.3</v>
          </cell>
          <cell r="K281">
            <v>0.4</v>
          </cell>
          <cell r="L281">
            <v>0.2</v>
          </cell>
          <cell r="M281">
            <v>4</v>
          </cell>
          <cell r="N281">
            <v>0.3</v>
          </cell>
          <cell r="O281">
            <v>1</v>
          </cell>
          <cell r="P281">
            <v>5</v>
          </cell>
          <cell r="Q281">
            <v>0</v>
          </cell>
          <cell r="R281">
            <v>0.1</v>
          </cell>
          <cell r="S281">
            <v>10</v>
          </cell>
          <cell r="T281">
            <v>111</v>
          </cell>
          <cell r="U281">
            <v>0.02</v>
          </cell>
          <cell r="V281">
            <v>0.01</v>
          </cell>
          <cell r="W281">
            <v>0.1</v>
          </cell>
          <cell r="X281">
            <v>3</v>
          </cell>
          <cell r="Y281">
            <v>0</v>
          </cell>
          <cell r="Z281">
            <v>7</v>
          </cell>
          <cell r="AA281">
            <v>30</v>
          </cell>
          <cell r="AF281">
            <v>40</v>
          </cell>
          <cell r="AG281" t="str">
            <v>C079</v>
          </cell>
        </row>
        <row r="282">
          <cell r="A282" t="str">
            <v>C080</v>
          </cell>
          <cell r="B282" t="str">
            <v>Tamarindo, crudo</v>
          </cell>
          <cell r="C282" t="str">
            <v>Pulpa sin semillas</v>
          </cell>
          <cell r="D282">
            <v>18.399999999999999</v>
          </cell>
          <cell r="E282">
            <v>329</v>
          </cell>
          <cell r="F282">
            <v>1396</v>
          </cell>
          <cell r="G282">
            <v>5.4</v>
          </cell>
          <cell r="H282">
            <v>0.5</v>
          </cell>
          <cell r="I282">
            <v>73.2</v>
          </cell>
          <cell r="J282">
            <v>68.099999999999994</v>
          </cell>
          <cell r="K282">
            <v>5.0999999999999996</v>
          </cell>
          <cell r="L282">
            <v>2.5</v>
          </cell>
          <cell r="M282">
            <v>81</v>
          </cell>
          <cell r="N282">
            <v>1.1000000000000001</v>
          </cell>
          <cell r="O282">
            <v>28</v>
          </cell>
          <cell r="P282">
            <v>86</v>
          </cell>
          <cell r="R282">
            <v>0.1</v>
          </cell>
          <cell r="S282">
            <v>92</v>
          </cell>
          <cell r="T282">
            <v>621</v>
          </cell>
          <cell r="U282">
            <v>0.2</v>
          </cell>
          <cell r="V282">
            <v>0.19</v>
          </cell>
          <cell r="W282">
            <v>2.5</v>
          </cell>
          <cell r="X282">
            <v>14</v>
          </cell>
          <cell r="Y282">
            <v>0</v>
          </cell>
          <cell r="Z282">
            <v>20</v>
          </cell>
          <cell r="AA282">
            <v>2</v>
          </cell>
          <cell r="AF282">
            <v>45</v>
          </cell>
          <cell r="AG282" t="str">
            <v>C080</v>
          </cell>
        </row>
        <row r="283">
          <cell r="A283" t="str">
            <v>C081</v>
          </cell>
          <cell r="B283" t="str">
            <v>Tomate de árbol amarillo, crudo</v>
          </cell>
          <cell r="C283" t="str">
            <v>Pulpa sin semillas</v>
          </cell>
          <cell r="D283">
            <v>84.9</v>
          </cell>
          <cell r="E283">
            <v>58</v>
          </cell>
          <cell r="F283">
            <v>245</v>
          </cell>
          <cell r="G283">
            <v>1.7</v>
          </cell>
          <cell r="H283">
            <v>0.1</v>
          </cell>
          <cell r="I283">
            <v>12.5</v>
          </cell>
          <cell r="L283">
            <v>0.8</v>
          </cell>
          <cell r="M283">
            <v>10</v>
          </cell>
          <cell r="N283">
            <v>0.8</v>
          </cell>
          <cell r="O283">
            <v>1</v>
          </cell>
          <cell r="P283">
            <v>43</v>
          </cell>
          <cell r="R283">
            <v>0.1</v>
          </cell>
          <cell r="S283">
            <v>19</v>
          </cell>
          <cell r="T283">
            <v>300</v>
          </cell>
          <cell r="U283">
            <v>0.06</v>
          </cell>
          <cell r="V283">
            <v>0.03</v>
          </cell>
          <cell r="W283">
            <v>0.3</v>
          </cell>
          <cell r="Y283">
            <v>0</v>
          </cell>
          <cell r="Z283">
            <v>23</v>
          </cell>
          <cell r="AA283">
            <v>155</v>
          </cell>
          <cell r="AF283">
            <v>60</v>
          </cell>
          <cell r="AG283" t="str">
            <v>C081</v>
          </cell>
        </row>
        <row r="284">
          <cell r="A284" t="str">
            <v>C082</v>
          </cell>
          <cell r="B284" t="str">
            <v>Tomate de árbol rojo, crudo</v>
          </cell>
          <cell r="C284" t="str">
            <v>Pulpa sin semillas</v>
          </cell>
          <cell r="D284">
            <v>86.7</v>
          </cell>
          <cell r="E284">
            <v>55</v>
          </cell>
          <cell r="F284">
            <v>232</v>
          </cell>
          <cell r="G284">
            <v>2</v>
          </cell>
          <cell r="H284">
            <v>0.2</v>
          </cell>
          <cell r="I284">
            <v>10.199999999999999</v>
          </cell>
          <cell r="J284">
            <v>8.1999999999999993</v>
          </cell>
          <cell r="K284">
            <v>2</v>
          </cell>
          <cell r="L284">
            <v>0.8</v>
          </cell>
          <cell r="M284">
            <v>10</v>
          </cell>
          <cell r="N284">
            <v>0.9</v>
          </cell>
          <cell r="O284">
            <v>0</v>
          </cell>
          <cell r="P284">
            <v>41</v>
          </cell>
          <cell r="R284">
            <v>0.1</v>
          </cell>
          <cell r="S284">
            <v>16</v>
          </cell>
          <cell r="T284">
            <v>280</v>
          </cell>
          <cell r="U284">
            <v>0.05</v>
          </cell>
          <cell r="V284">
            <v>0.03</v>
          </cell>
          <cell r="W284">
            <v>1.1000000000000001</v>
          </cell>
          <cell r="Y284">
            <v>0</v>
          </cell>
          <cell r="Z284">
            <v>29</v>
          </cell>
          <cell r="AA284">
            <v>112</v>
          </cell>
          <cell r="AF284">
            <v>86</v>
          </cell>
          <cell r="AG284" t="str">
            <v>C082</v>
          </cell>
        </row>
        <row r="285">
          <cell r="A285" t="str">
            <v>C083</v>
          </cell>
          <cell r="B285" t="str">
            <v>Toronja, cruda</v>
          </cell>
          <cell r="C285" t="str">
            <v>Pulpa sin semillas</v>
          </cell>
          <cell r="D285">
            <v>87.3</v>
          </cell>
          <cell r="E285">
            <v>53</v>
          </cell>
          <cell r="F285">
            <v>222</v>
          </cell>
          <cell r="G285">
            <v>0.7</v>
          </cell>
          <cell r="H285">
            <v>0.1</v>
          </cell>
          <cell r="I285">
            <v>11.4</v>
          </cell>
          <cell r="J285">
            <v>9.8000000000000007</v>
          </cell>
          <cell r="K285">
            <v>1.6</v>
          </cell>
          <cell r="L285">
            <v>0.5</v>
          </cell>
          <cell r="M285">
            <v>27</v>
          </cell>
          <cell r="N285">
            <v>0.5</v>
          </cell>
          <cell r="O285">
            <v>0</v>
          </cell>
          <cell r="P285">
            <v>32</v>
          </cell>
          <cell r="R285">
            <v>0.1</v>
          </cell>
          <cell r="S285">
            <v>9</v>
          </cell>
          <cell r="T285">
            <v>135</v>
          </cell>
          <cell r="U285">
            <v>0.06</v>
          </cell>
          <cell r="V285">
            <v>0.02</v>
          </cell>
          <cell r="W285">
            <v>0.2</v>
          </cell>
          <cell r="X285">
            <v>13</v>
          </cell>
          <cell r="Y285">
            <v>0</v>
          </cell>
          <cell r="Z285">
            <v>40</v>
          </cell>
          <cell r="AA285">
            <v>55</v>
          </cell>
          <cell r="AF285">
            <v>60</v>
          </cell>
          <cell r="AG285" t="str">
            <v>C083</v>
          </cell>
        </row>
        <row r="286">
          <cell r="A286" t="str">
            <v>C084</v>
          </cell>
          <cell r="B286" t="str">
            <v>Uchuva, cruda</v>
          </cell>
          <cell r="C286" t="str">
            <v>Pulpa sin semillas</v>
          </cell>
          <cell r="D286">
            <v>82.1</v>
          </cell>
          <cell r="E286">
            <v>77</v>
          </cell>
          <cell r="F286">
            <v>326</v>
          </cell>
          <cell r="G286">
            <v>1.5</v>
          </cell>
          <cell r="H286">
            <v>0.5</v>
          </cell>
          <cell r="I286">
            <v>14.2</v>
          </cell>
          <cell r="J286">
            <v>9.1</v>
          </cell>
          <cell r="K286">
            <v>5.0999999999999996</v>
          </cell>
          <cell r="L286">
            <v>1.7</v>
          </cell>
          <cell r="M286">
            <v>7</v>
          </cell>
          <cell r="N286">
            <v>1</v>
          </cell>
          <cell r="O286">
            <v>0</v>
          </cell>
          <cell r="P286">
            <v>23</v>
          </cell>
          <cell r="S286">
            <v>17</v>
          </cell>
          <cell r="T286">
            <v>134</v>
          </cell>
          <cell r="U286">
            <v>0.01</v>
          </cell>
          <cell r="V286">
            <v>0.17</v>
          </cell>
          <cell r="W286">
            <v>0.8</v>
          </cell>
          <cell r="X286">
            <v>6</v>
          </cell>
          <cell r="Y286">
            <v>0</v>
          </cell>
          <cell r="Z286">
            <v>34</v>
          </cell>
          <cell r="AA286">
            <v>202</v>
          </cell>
          <cell r="AF286">
            <v>94</v>
          </cell>
          <cell r="AG286" t="str">
            <v>C084</v>
          </cell>
        </row>
        <row r="287">
          <cell r="A287" t="str">
            <v>C085</v>
          </cell>
          <cell r="B287" t="str">
            <v>Uva blanca, cruda</v>
          </cell>
          <cell r="C287" t="str">
            <v>Pulpa sin semillas</v>
          </cell>
          <cell r="D287">
            <v>90.5</v>
          </cell>
          <cell r="E287">
            <v>38</v>
          </cell>
          <cell r="F287">
            <v>162</v>
          </cell>
          <cell r="G287">
            <v>0.5</v>
          </cell>
          <cell r="H287">
            <v>0</v>
          </cell>
          <cell r="I287">
            <v>8.6</v>
          </cell>
          <cell r="J287">
            <v>7.7</v>
          </cell>
          <cell r="K287">
            <v>0.9</v>
          </cell>
          <cell r="L287">
            <v>0.4</v>
          </cell>
          <cell r="M287">
            <v>6</v>
          </cell>
          <cell r="N287">
            <v>0.4</v>
          </cell>
          <cell r="O287">
            <v>2</v>
          </cell>
          <cell r="P287">
            <v>20</v>
          </cell>
          <cell r="Q287">
            <v>2</v>
          </cell>
          <cell r="R287">
            <v>0.1</v>
          </cell>
          <cell r="S287">
            <v>20</v>
          </cell>
          <cell r="T287">
            <v>128</v>
          </cell>
          <cell r="U287">
            <v>0.03</v>
          </cell>
          <cell r="V287">
            <v>0.01</v>
          </cell>
          <cell r="W287">
            <v>0.1</v>
          </cell>
          <cell r="X287">
            <v>9</v>
          </cell>
          <cell r="Y287">
            <v>0</v>
          </cell>
          <cell r="Z287">
            <v>5</v>
          </cell>
          <cell r="AA287">
            <v>7</v>
          </cell>
          <cell r="AF287">
            <v>90</v>
          </cell>
          <cell r="AG287" t="str">
            <v>C085</v>
          </cell>
        </row>
        <row r="288">
          <cell r="A288" t="str">
            <v>C086</v>
          </cell>
          <cell r="B288" t="str">
            <v>Uva Isabella, cruda</v>
          </cell>
          <cell r="C288" t="str">
            <v>Pulpa sin semillas</v>
          </cell>
          <cell r="D288">
            <v>87.2</v>
          </cell>
          <cell r="E288">
            <v>51</v>
          </cell>
          <cell r="F288">
            <v>216</v>
          </cell>
          <cell r="G288">
            <v>0.4</v>
          </cell>
          <cell r="H288">
            <v>0</v>
          </cell>
          <cell r="I288">
            <v>12.1</v>
          </cell>
          <cell r="J288">
            <v>11.7</v>
          </cell>
          <cell r="K288">
            <v>0.4</v>
          </cell>
          <cell r="L288">
            <v>0.3</v>
          </cell>
          <cell r="M288">
            <v>8</v>
          </cell>
          <cell r="N288">
            <v>0.4</v>
          </cell>
          <cell r="O288">
            <v>9</v>
          </cell>
          <cell r="P288">
            <v>10</v>
          </cell>
          <cell r="Q288">
            <v>2</v>
          </cell>
          <cell r="R288">
            <v>0.1</v>
          </cell>
          <cell r="S288">
            <v>4</v>
          </cell>
          <cell r="T288">
            <v>320</v>
          </cell>
          <cell r="U288">
            <v>0.03</v>
          </cell>
          <cell r="V288">
            <v>0.01</v>
          </cell>
          <cell r="W288">
            <v>0.1</v>
          </cell>
          <cell r="X288">
            <v>27</v>
          </cell>
          <cell r="Y288">
            <v>0</v>
          </cell>
          <cell r="Z288">
            <v>14</v>
          </cell>
          <cell r="AA288">
            <v>7</v>
          </cell>
          <cell r="AF288">
            <v>90</v>
          </cell>
          <cell r="AG288" t="str">
            <v>C086</v>
          </cell>
        </row>
        <row r="289">
          <cell r="A289" t="str">
            <v>C087</v>
          </cell>
          <cell r="B289" t="str">
            <v>Uva, deshidratada</v>
          </cell>
          <cell r="C289" t="str">
            <v>Pulpa sin semillas</v>
          </cell>
          <cell r="D289">
            <v>20.2</v>
          </cell>
          <cell r="E289">
            <v>327</v>
          </cell>
          <cell r="F289">
            <v>1385</v>
          </cell>
          <cell r="G289">
            <v>2.5</v>
          </cell>
          <cell r="H289">
            <v>0.3</v>
          </cell>
          <cell r="I289">
            <v>75.2</v>
          </cell>
          <cell r="J289">
            <v>68.5</v>
          </cell>
          <cell r="K289">
            <v>6.7</v>
          </cell>
          <cell r="L289">
            <v>1.8</v>
          </cell>
          <cell r="M289">
            <v>38</v>
          </cell>
          <cell r="N289">
            <v>2.4</v>
          </cell>
          <cell r="O289">
            <v>25</v>
          </cell>
          <cell r="P289">
            <v>75</v>
          </cell>
          <cell r="Q289">
            <v>2</v>
          </cell>
          <cell r="R289">
            <v>0.3</v>
          </cell>
          <cell r="S289">
            <v>32</v>
          </cell>
          <cell r="T289">
            <v>792</v>
          </cell>
          <cell r="U289">
            <v>0.12</v>
          </cell>
          <cell r="V289">
            <v>0.11</v>
          </cell>
          <cell r="W289">
            <v>0.8</v>
          </cell>
          <cell r="X289">
            <v>7</v>
          </cell>
          <cell r="Y289">
            <v>0</v>
          </cell>
          <cell r="Z289">
            <v>2</v>
          </cell>
          <cell r="AA289">
            <v>3</v>
          </cell>
          <cell r="AF289">
            <v>100</v>
          </cell>
          <cell r="AG289" t="str">
            <v>C087</v>
          </cell>
        </row>
        <row r="290">
          <cell r="A290" t="str">
            <v>C088</v>
          </cell>
          <cell r="B290" t="str">
            <v>Zapote blanco, crudo</v>
          </cell>
          <cell r="C290" t="str">
            <v>Pulpa sin semillas</v>
          </cell>
          <cell r="D290">
            <v>76.900000000000006</v>
          </cell>
          <cell r="E290">
            <v>102</v>
          </cell>
          <cell r="F290">
            <v>430</v>
          </cell>
          <cell r="G290">
            <v>1.2</v>
          </cell>
          <cell r="H290">
            <v>2.6</v>
          </cell>
          <cell r="I290">
            <v>18.5</v>
          </cell>
          <cell r="L290">
            <v>0.8</v>
          </cell>
          <cell r="M290">
            <v>0</v>
          </cell>
          <cell r="N290">
            <v>0.3</v>
          </cell>
          <cell r="P290">
            <v>0</v>
          </cell>
          <cell r="T290">
            <v>45</v>
          </cell>
          <cell r="Y290">
            <v>0</v>
          </cell>
          <cell r="Z290">
            <v>27</v>
          </cell>
          <cell r="AF290">
            <v>82</v>
          </cell>
          <cell r="AG290" t="str">
            <v>C088</v>
          </cell>
        </row>
        <row r="291">
          <cell r="A291" t="str">
            <v>C089</v>
          </cell>
          <cell r="B291" t="str">
            <v>Zapote común, crudo</v>
          </cell>
          <cell r="C291" t="str">
            <v>Pulpa sin semillas</v>
          </cell>
          <cell r="D291">
            <v>86.6</v>
          </cell>
          <cell r="E291">
            <v>59</v>
          </cell>
          <cell r="F291">
            <v>248</v>
          </cell>
          <cell r="G291">
            <v>1.1000000000000001</v>
          </cell>
          <cell r="H291">
            <v>0</v>
          </cell>
          <cell r="I291">
            <v>11.7</v>
          </cell>
          <cell r="J291">
            <v>8.1999999999999993</v>
          </cell>
          <cell r="K291">
            <v>3.5</v>
          </cell>
          <cell r="L291">
            <v>0.6</v>
          </cell>
          <cell r="M291">
            <v>38</v>
          </cell>
          <cell r="N291">
            <v>1.4</v>
          </cell>
          <cell r="O291">
            <v>11</v>
          </cell>
          <cell r="P291">
            <v>18</v>
          </cell>
          <cell r="R291">
            <v>0.1</v>
          </cell>
          <cell r="S291">
            <v>12</v>
          </cell>
          <cell r="T291">
            <v>192</v>
          </cell>
          <cell r="U291">
            <v>0.05</v>
          </cell>
          <cell r="V291">
            <v>0.09</v>
          </cell>
          <cell r="W291">
            <v>0.4</v>
          </cell>
          <cell r="X291">
            <v>14</v>
          </cell>
          <cell r="Y291">
            <v>0</v>
          </cell>
          <cell r="Z291">
            <v>20</v>
          </cell>
          <cell r="AA291">
            <v>141</v>
          </cell>
          <cell r="AF291">
            <v>30</v>
          </cell>
          <cell r="AG291" t="str">
            <v>C089</v>
          </cell>
        </row>
        <row r="292">
          <cell r="A292" t="str">
            <v>D001</v>
          </cell>
          <cell r="B292" t="str">
            <v>Aceite de ajonjolí o sésamo</v>
          </cell>
          <cell r="D292">
            <v>0</v>
          </cell>
          <cell r="E292">
            <v>900</v>
          </cell>
          <cell r="F292">
            <v>3700</v>
          </cell>
          <cell r="G292">
            <v>0</v>
          </cell>
          <cell r="H292">
            <v>100</v>
          </cell>
          <cell r="I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14.3</v>
          </cell>
          <cell r="AC292">
            <v>39.299999999999997</v>
          </cell>
          <cell r="AD292">
            <v>42</v>
          </cell>
          <cell r="AE292">
            <v>0</v>
          </cell>
          <cell r="AF292">
            <v>100</v>
          </cell>
          <cell r="AG292" t="str">
            <v>D001</v>
          </cell>
        </row>
        <row r="293">
          <cell r="A293" t="str">
            <v>D002</v>
          </cell>
          <cell r="B293" t="str">
            <v>Aceite de algodón</v>
          </cell>
          <cell r="D293">
            <v>0</v>
          </cell>
          <cell r="E293">
            <v>900</v>
          </cell>
          <cell r="F293">
            <v>3700</v>
          </cell>
          <cell r="G293">
            <v>0</v>
          </cell>
          <cell r="H293">
            <v>100</v>
          </cell>
          <cell r="I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25.9</v>
          </cell>
          <cell r="AC293">
            <v>17.899999999999999</v>
          </cell>
          <cell r="AD293">
            <v>51.5</v>
          </cell>
          <cell r="AE293">
            <v>0</v>
          </cell>
          <cell r="AF293">
            <v>100</v>
          </cell>
          <cell r="AG293" t="str">
            <v>D002</v>
          </cell>
        </row>
        <row r="294">
          <cell r="A294" t="str">
            <v>D003</v>
          </cell>
          <cell r="B294" t="str">
            <v>Aceite de canola o colza</v>
          </cell>
          <cell r="D294">
            <v>0</v>
          </cell>
          <cell r="E294">
            <v>900</v>
          </cell>
          <cell r="F294">
            <v>3699</v>
          </cell>
          <cell r="G294">
            <v>0</v>
          </cell>
          <cell r="H294">
            <v>100</v>
          </cell>
          <cell r="I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6.9</v>
          </cell>
          <cell r="AC294">
            <v>61.5</v>
          </cell>
          <cell r="AD294">
            <v>29.3</v>
          </cell>
          <cell r="AE294">
            <v>0</v>
          </cell>
          <cell r="AF294">
            <v>100</v>
          </cell>
          <cell r="AG294" t="str">
            <v>D003</v>
          </cell>
        </row>
        <row r="295">
          <cell r="A295" t="str">
            <v>D004</v>
          </cell>
          <cell r="B295" t="str">
            <v>Aceite de girasol</v>
          </cell>
          <cell r="D295">
            <v>0</v>
          </cell>
          <cell r="E295">
            <v>900</v>
          </cell>
          <cell r="F295">
            <v>3700</v>
          </cell>
          <cell r="G295">
            <v>0</v>
          </cell>
          <cell r="H295">
            <v>100</v>
          </cell>
          <cell r="I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10.5</v>
          </cell>
          <cell r="AC295">
            <v>34.4</v>
          </cell>
          <cell r="AD295">
            <v>51.6</v>
          </cell>
          <cell r="AE295">
            <v>0</v>
          </cell>
          <cell r="AF295">
            <v>100</v>
          </cell>
          <cell r="AG295" t="str">
            <v>D004</v>
          </cell>
        </row>
        <row r="296">
          <cell r="A296" t="str">
            <v>D005</v>
          </cell>
          <cell r="B296" t="str">
            <v>Aceite de linaza o lino</v>
          </cell>
          <cell r="D296">
            <v>0</v>
          </cell>
          <cell r="E296">
            <v>900</v>
          </cell>
          <cell r="F296">
            <v>3700</v>
          </cell>
          <cell r="G296">
            <v>0</v>
          </cell>
          <cell r="H296">
            <v>100</v>
          </cell>
          <cell r="I296">
            <v>0</v>
          </cell>
          <cell r="K296">
            <v>0</v>
          </cell>
          <cell r="L296">
            <v>0</v>
          </cell>
          <cell r="M296">
            <v>1</v>
          </cell>
          <cell r="N296">
            <v>0</v>
          </cell>
          <cell r="O296">
            <v>0</v>
          </cell>
          <cell r="P296">
            <v>1</v>
          </cell>
          <cell r="Q296">
            <v>0</v>
          </cell>
          <cell r="R296">
            <v>1</v>
          </cell>
          <cell r="S296">
            <v>0</v>
          </cell>
          <cell r="T296">
            <v>0</v>
          </cell>
          <cell r="U296">
            <v>0</v>
          </cell>
          <cell r="V296">
            <v>0</v>
          </cell>
          <cell r="W296">
            <v>0</v>
          </cell>
          <cell r="X296">
            <v>0</v>
          </cell>
          <cell r="Y296">
            <v>0</v>
          </cell>
          <cell r="Z296">
            <v>0</v>
          </cell>
          <cell r="AA296">
            <v>0</v>
          </cell>
          <cell r="AB296">
            <v>9.1</v>
          </cell>
          <cell r="AC296">
            <v>19</v>
          </cell>
          <cell r="AD296">
            <v>67.2</v>
          </cell>
          <cell r="AE296">
            <v>0</v>
          </cell>
          <cell r="AF296">
            <v>100</v>
          </cell>
          <cell r="AG296" t="str">
            <v>D005</v>
          </cell>
        </row>
        <row r="297">
          <cell r="A297" t="str">
            <v>D006</v>
          </cell>
          <cell r="B297" t="str">
            <v>Aceite de maíz</v>
          </cell>
          <cell r="D297">
            <v>0</v>
          </cell>
          <cell r="E297">
            <v>900</v>
          </cell>
          <cell r="F297">
            <v>3700</v>
          </cell>
          <cell r="G297">
            <v>0</v>
          </cell>
          <cell r="H297">
            <v>100</v>
          </cell>
          <cell r="I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14.2</v>
          </cell>
          <cell r="AC297">
            <v>85.8</v>
          </cell>
          <cell r="AD297">
            <v>0</v>
          </cell>
          <cell r="AE297">
            <v>0</v>
          </cell>
          <cell r="AF297">
            <v>100</v>
          </cell>
          <cell r="AG297" t="str">
            <v>D006</v>
          </cell>
        </row>
        <row r="298">
          <cell r="A298" t="str">
            <v>D007</v>
          </cell>
          <cell r="B298" t="str">
            <v>Aceite de maní</v>
          </cell>
          <cell r="D298">
            <v>0</v>
          </cell>
          <cell r="E298">
            <v>900</v>
          </cell>
          <cell r="F298">
            <v>3700</v>
          </cell>
          <cell r="G298">
            <v>0</v>
          </cell>
          <cell r="H298">
            <v>100</v>
          </cell>
          <cell r="I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18.100000000000001</v>
          </cell>
          <cell r="AC298">
            <v>46.1</v>
          </cell>
          <cell r="AD298">
            <v>30.9</v>
          </cell>
          <cell r="AE298">
            <v>0</v>
          </cell>
          <cell r="AF298">
            <v>100</v>
          </cell>
          <cell r="AG298" t="str">
            <v>D007</v>
          </cell>
        </row>
        <row r="299">
          <cell r="A299" t="str">
            <v>D008</v>
          </cell>
          <cell r="B299" t="str">
            <v>Aceite de oliva</v>
          </cell>
          <cell r="D299">
            <v>0</v>
          </cell>
          <cell r="E299">
            <v>900</v>
          </cell>
          <cell r="F299">
            <v>3700</v>
          </cell>
          <cell r="G299">
            <v>0</v>
          </cell>
          <cell r="H299">
            <v>100</v>
          </cell>
          <cell r="I299">
            <v>0</v>
          </cell>
          <cell r="K299">
            <v>0</v>
          </cell>
          <cell r="L299">
            <v>0</v>
          </cell>
          <cell r="M299">
            <v>0</v>
          </cell>
          <cell r="N299">
            <v>0</v>
          </cell>
          <cell r="O299">
            <v>2</v>
          </cell>
          <cell r="P299">
            <v>0</v>
          </cell>
          <cell r="Q299">
            <v>0</v>
          </cell>
          <cell r="R299">
            <v>0</v>
          </cell>
          <cell r="S299">
            <v>0</v>
          </cell>
          <cell r="T299">
            <v>1</v>
          </cell>
          <cell r="U299">
            <v>0</v>
          </cell>
          <cell r="V299">
            <v>0</v>
          </cell>
          <cell r="W299">
            <v>0</v>
          </cell>
          <cell r="X299">
            <v>0</v>
          </cell>
          <cell r="Y299">
            <v>0</v>
          </cell>
          <cell r="Z299">
            <v>0</v>
          </cell>
          <cell r="AA299">
            <v>0</v>
          </cell>
          <cell r="AB299">
            <v>8.4</v>
          </cell>
          <cell r="AC299">
            <v>90.6</v>
          </cell>
          <cell r="AD299">
            <v>0</v>
          </cell>
          <cell r="AE299">
            <v>0</v>
          </cell>
          <cell r="AF299">
            <v>100</v>
          </cell>
          <cell r="AG299" t="str">
            <v>D008</v>
          </cell>
        </row>
        <row r="300">
          <cell r="A300" t="str">
            <v>D009</v>
          </cell>
          <cell r="B300" t="str">
            <v>Aceite de palma</v>
          </cell>
          <cell r="D300">
            <v>0</v>
          </cell>
          <cell r="E300">
            <v>900</v>
          </cell>
          <cell r="F300">
            <v>3700</v>
          </cell>
          <cell r="G300">
            <v>0</v>
          </cell>
          <cell r="H300">
            <v>100</v>
          </cell>
          <cell r="I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49.3</v>
          </cell>
          <cell r="AC300">
            <v>37</v>
          </cell>
          <cell r="AD300">
            <v>9.3000000000000007</v>
          </cell>
          <cell r="AE300">
            <v>0</v>
          </cell>
          <cell r="AF300">
            <v>100</v>
          </cell>
          <cell r="AG300" t="str">
            <v>D009</v>
          </cell>
        </row>
        <row r="301">
          <cell r="A301" t="str">
            <v>D010</v>
          </cell>
          <cell r="B301" t="str">
            <v>Aceite de palma africana</v>
          </cell>
          <cell r="D301">
            <v>0</v>
          </cell>
          <cell r="E301">
            <v>900</v>
          </cell>
          <cell r="F301">
            <v>3700</v>
          </cell>
          <cell r="G301">
            <v>0</v>
          </cell>
          <cell r="H301">
            <v>100</v>
          </cell>
          <cell r="I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50.9</v>
          </cell>
          <cell r="AC301">
            <v>47.3</v>
          </cell>
          <cell r="AD301">
            <v>0</v>
          </cell>
          <cell r="AE301">
            <v>0</v>
          </cell>
          <cell r="AF301">
            <v>100</v>
          </cell>
          <cell r="AG301" t="str">
            <v>D010</v>
          </cell>
        </row>
        <row r="302">
          <cell r="A302" t="str">
            <v>D011</v>
          </cell>
          <cell r="B302" t="str">
            <v>Aceite de sacha inchi</v>
          </cell>
          <cell r="D302">
            <v>0</v>
          </cell>
          <cell r="E302">
            <v>900</v>
          </cell>
          <cell r="F302">
            <v>3700</v>
          </cell>
          <cell r="G302">
            <v>0</v>
          </cell>
          <cell r="H302">
            <v>100</v>
          </cell>
          <cell r="I302">
            <v>0</v>
          </cell>
          <cell r="K302">
            <v>0</v>
          </cell>
          <cell r="M302">
            <v>0</v>
          </cell>
          <cell r="P302">
            <v>0</v>
          </cell>
          <cell r="Y302">
            <v>0</v>
          </cell>
          <cell r="AB302">
            <v>6.1</v>
          </cell>
          <cell r="AC302">
            <v>7.8</v>
          </cell>
          <cell r="AD302">
            <v>86.1</v>
          </cell>
          <cell r="AE302">
            <v>0</v>
          </cell>
          <cell r="AF302">
            <v>100</v>
          </cell>
          <cell r="AG302" t="str">
            <v>D011</v>
          </cell>
        </row>
        <row r="303">
          <cell r="A303" t="str">
            <v>D012</v>
          </cell>
          <cell r="B303" t="str">
            <v>Aceite de soya</v>
          </cell>
          <cell r="D303">
            <v>0</v>
          </cell>
          <cell r="E303">
            <v>900</v>
          </cell>
          <cell r="F303">
            <v>3700</v>
          </cell>
          <cell r="G303">
            <v>0</v>
          </cell>
          <cell r="H303">
            <v>100</v>
          </cell>
          <cell r="I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14.4</v>
          </cell>
          <cell r="AC303">
            <v>23.3</v>
          </cell>
          <cell r="AD303">
            <v>57.9</v>
          </cell>
          <cell r="AE303">
            <v>0</v>
          </cell>
          <cell r="AF303">
            <v>100</v>
          </cell>
          <cell r="AG303" t="str">
            <v>D012</v>
          </cell>
        </row>
        <row r="304">
          <cell r="A304" t="str">
            <v>D013</v>
          </cell>
          <cell r="B304" t="str">
            <v>Aceite, mezcla vegetal</v>
          </cell>
          <cell r="D304">
            <v>0</v>
          </cell>
          <cell r="E304">
            <v>900</v>
          </cell>
          <cell r="F304">
            <v>3700</v>
          </cell>
          <cell r="G304">
            <v>0</v>
          </cell>
          <cell r="H304">
            <v>100</v>
          </cell>
          <cell r="I304">
            <v>0</v>
          </cell>
          <cell r="K304">
            <v>0</v>
          </cell>
          <cell r="L304">
            <v>0</v>
          </cell>
          <cell r="M304">
            <v>0</v>
          </cell>
          <cell r="N304">
            <v>0</v>
          </cell>
          <cell r="O304">
            <v>0</v>
          </cell>
          <cell r="P304">
            <v>1</v>
          </cell>
          <cell r="Q304">
            <v>11</v>
          </cell>
          <cell r="R304">
            <v>0</v>
          </cell>
          <cell r="S304">
            <v>0</v>
          </cell>
          <cell r="T304">
            <v>0</v>
          </cell>
          <cell r="U304">
            <v>0</v>
          </cell>
          <cell r="V304">
            <v>0</v>
          </cell>
          <cell r="W304">
            <v>0</v>
          </cell>
          <cell r="X304">
            <v>0</v>
          </cell>
          <cell r="Y304">
            <v>0</v>
          </cell>
          <cell r="Z304">
            <v>0</v>
          </cell>
          <cell r="AA304">
            <v>0</v>
          </cell>
          <cell r="AB304">
            <v>13.4</v>
          </cell>
          <cell r="AC304">
            <v>51.1</v>
          </cell>
          <cell r="AD304">
            <v>31.7</v>
          </cell>
          <cell r="AE304">
            <v>0</v>
          </cell>
          <cell r="AF304">
            <v>100</v>
          </cell>
          <cell r="AG304" t="str">
            <v>D013</v>
          </cell>
        </row>
        <row r="305">
          <cell r="A305" t="str">
            <v>D014</v>
          </cell>
          <cell r="B305" t="str">
            <v>Manteca o grasa de cerdo</v>
          </cell>
          <cell r="D305">
            <v>1</v>
          </cell>
          <cell r="E305">
            <v>891</v>
          </cell>
          <cell r="F305">
            <v>3663</v>
          </cell>
          <cell r="G305">
            <v>0</v>
          </cell>
          <cell r="H305">
            <v>99</v>
          </cell>
          <cell r="I305">
            <v>0</v>
          </cell>
          <cell r="K305">
            <v>0</v>
          </cell>
          <cell r="L305">
            <v>0</v>
          </cell>
          <cell r="M305">
            <v>0</v>
          </cell>
          <cell r="N305">
            <v>0</v>
          </cell>
          <cell r="O305">
            <v>0</v>
          </cell>
          <cell r="P305">
            <v>0</v>
          </cell>
          <cell r="Q305">
            <v>0</v>
          </cell>
          <cell r="R305">
            <v>0.1</v>
          </cell>
          <cell r="S305">
            <v>157</v>
          </cell>
          <cell r="T305">
            <v>721</v>
          </cell>
          <cell r="U305">
            <v>0</v>
          </cell>
          <cell r="V305">
            <v>0</v>
          </cell>
          <cell r="W305">
            <v>0</v>
          </cell>
          <cell r="X305">
            <v>0</v>
          </cell>
          <cell r="Y305">
            <v>0</v>
          </cell>
          <cell r="Z305">
            <v>0</v>
          </cell>
          <cell r="AA305">
            <v>0</v>
          </cell>
          <cell r="AB305">
            <v>39.6</v>
          </cell>
          <cell r="AC305">
            <v>45.1</v>
          </cell>
          <cell r="AD305">
            <v>11.2</v>
          </cell>
          <cell r="AE305">
            <v>95</v>
          </cell>
          <cell r="AF305">
            <v>100</v>
          </cell>
          <cell r="AG305" t="str">
            <v>D014</v>
          </cell>
        </row>
        <row r="306">
          <cell r="A306" t="str">
            <v>D015</v>
          </cell>
          <cell r="B306" t="str">
            <v>Mantequilla</v>
          </cell>
          <cell r="D306">
            <v>16.899999999999999</v>
          </cell>
          <cell r="E306">
            <v>743</v>
          </cell>
          <cell r="F306">
            <v>3055</v>
          </cell>
          <cell r="G306">
            <v>0.8</v>
          </cell>
          <cell r="H306">
            <v>82.2</v>
          </cell>
          <cell r="I306">
            <v>0</v>
          </cell>
          <cell r="K306">
            <v>0</v>
          </cell>
          <cell r="L306">
            <v>0.1</v>
          </cell>
          <cell r="M306">
            <v>22</v>
          </cell>
          <cell r="N306">
            <v>0.2</v>
          </cell>
          <cell r="O306">
            <v>223</v>
          </cell>
          <cell r="P306">
            <v>20</v>
          </cell>
          <cell r="Q306">
            <v>38</v>
          </cell>
          <cell r="R306">
            <v>0.1</v>
          </cell>
          <cell r="S306">
            <v>2</v>
          </cell>
          <cell r="T306">
            <v>19</v>
          </cell>
          <cell r="U306">
            <v>0</v>
          </cell>
          <cell r="V306">
            <v>0.01</v>
          </cell>
          <cell r="W306">
            <v>0.1</v>
          </cell>
          <cell r="X306">
            <v>1</v>
          </cell>
          <cell r="Y306">
            <v>0.3</v>
          </cell>
          <cell r="Z306">
            <v>0</v>
          </cell>
          <cell r="AA306">
            <v>1170</v>
          </cell>
          <cell r="AB306">
            <v>52.6</v>
          </cell>
          <cell r="AC306">
            <v>21.4</v>
          </cell>
          <cell r="AD306">
            <v>2.7</v>
          </cell>
          <cell r="AE306">
            <v>214</v>
          </cell>
          <cell r="AF306">
            <v>100</v>
          </cell>
          <cell r="AG306" t="str">
            <v>D015</v>
          </cell>
        </row>
        <row r="307">
          <cell r="A307" t="str">
            <v>D016</v>
          </cell>
          <cell r="B307" t="str">
            <v>Mantequilla de maní</v>
          </cell>
          <cell r="D307">
            <v>1.4</v>
          </cell>
          <cell r="E307">
            <v>643</v>
          </cell>
          <cell r="F307">
            <v>2666</v>
          </cell>
          <cell r="G307">
            <v>24.6</v>
          </cell>
          <cell r="H307">
            <v>50</v>
          </cell>
          <cell r="I307">
            <v>20.7</v>
          </cell>
          <cell r="K307">
            <v>5.8</v>
          </cell>
          <cell r="L307">
            <v>3.3</v>
          </cell>
          <cell r="M307">
            <v>34</v>
          </cell>
          <cell r="N307">
            <v>1.7</v>
          </cell>
          <cell r="O307">
            <v>478</v>
          </cell>
          <cell r="P307">
            <v>323</v>
          </cell>
          <cell r="R307">
            <v>2.5</v>
          </cell>
          <cell r="S307">
            <v>162</v>
          </cell>
          <cell r="T307">
            <v>649</v>
          </cell>
          <cell r="U307">
            <v>0.1</v>
          </cell>
          <cell r="V307">
            <v>0.1</v>
          </cell>
          <cell r="W307">
            <v>13.3</v>
          </cell>
          <cell r="X307">
            <v>74</v>
          </cell>
          <cell r="Y307">
            <v>0</v>
          </cell>
          <cell r="Z307">
            <v>0</v>
          </cell>
          <cell r="AA307">
            <v>0</v>
          </cell>
          <cell r="AB307">
            <v>9.6</v>
          </cell>
          <cell r="AC307">
            <v>23.6</v>
          </cell>
          <cell r="AD307">
            <v>14.4</v>
          </cell>
          <cell r="AE307">
            <v>0</v>
          </cell>
          <cell r="AF307">
            <v>100</v>
          </cell>
          <cell r="AG307" t="str">
            <v>D016</v>
          </cell>
        </row>
        <row r="308">
          <cell r="A308" t="str">
            <v>D017</v>
          </cell>
          <cell r="B308" t="str">
            <v>Margarina de canola</v>
          </cell>
          <cell r="D308">
            <v>16</v>
          </cell>
          <cell r="E308">
            <v>731</v>
          </cell>
          <cell r="F308">
            <v>3005</v>
          </cell>
          <cell r="G308">
            <v>0.5</v>
          </cell>
          <cell r="H308">
            <v>81</v>
          </cell>
          <cell r="I308">
            <v>0</v>
          </cell>
          <cell r="K308">
            <v>0</v>
          </cell>
          <cell r="L308">
            <v>2.5</v>
          </cell>
          <cell r="M308">
            <v>4</v>
          </cell>
          <cell r="N308">
            <v>0.1</v>
          </cell>
          <cell r="O308">
            <v>742</v>
          </cell>
          <cell r="P308">
            <v>11</v>
          </cell>
          <cell r="R308">
            <v>0</v>
          </cell>
          <cell r="S308">
            <v>1</v>
          </cell>
          <cell r="T308">
            <v>44</v>
          </cell>
          <cell r="U308">
            <v>0</v>
          </cell>
          <cell r="V308">
            <v>0</v>
          </cell>
          <cell r="W308">
            <v>0</v>
          </cell>
          <cell r="X308">
            <v>0</v>
          </cell>
          <cell r="Y308">
            <v>0</v>
          </cell>
          <cell r="Z308">
            <v>0</v>
          </cell>
          <cell r="AA308">
            <v>819</v>
          </cell>
          <cell r="AB308">
            <v>15.2</v>
          </cell>
          <cell r="AC308">
            <v>31.6</v>
          </cell>
          <cell r="AD308">
            <v>25.9</v>
          </cell>
          <cell r="AE308">
            <v>0</v>
          </cell>
          <cell r="AF308">
            <v>100</v>
          </cell>
          <cell r="AG308" t="str">
            <v>D017</v>
          </cell>
        </row>
        <row r="309">
          <cell r="A309" t="str">
            <v>D018</v>
          </cell>
          <cell r="B309" t="str">
            <v>Margarina, con sal</v>
          </cell>
          <cell r="D309">
            <v>15.8</v>
          </cell>
          <cell r="E309">
            <v>732</v>
          </cell>
          <cell r="F309">
            <v>3011</v>
          </cell>
          <cell r="G309">
            <v>0.6</v>
          </cell>
          <cell r="H309">
            <v>81.099999999999994</v>
          </cell>
          <cell r="I309">
            <v>0</v>
          </cell>
          <cell r="K309">
            <v>0</v>
          </cell>
          <cell r="L309">
            <v>2.5</v>
          </cell>
          <cell r="M309">
            <v>14</v>
          </cell>
          <cell r="N309">
            <v>0</v>
          </cell>
          <cell r="O309">
            <v>877</v>
          </cell>
          <cell r="P309">
            <v>14</v>
          </cell>
          <cell r="Q309">
            <v>26</v>
          </cell>
          <cell r="R309">
            <v>0</v>
          </cell>
          <cell r="S309">
            <v>2</v>
          </cell>
          <cell r="T309">
            <v>44</v>
          </cell>
          <cell r="U309">
            <v>0.01</v>
          </cell>
          <cell r="V309">
            <v>0.04</v>
          </cell>
          <cell r="W309">
            <v>0</v>
          </cell>
          <cell r="X309">
            <v>1</v>
          </cell>
          <cell r="Y309">
            <v>0.1</v>
          </cell>
          <cell r="Z309">
            <v>0</v>
          </cell>
          <cell r="AA309">
            <v>819</v>
          </cell>
          <cell r="AB309">
            <v>34.6</v>
          </cell>
          <cell r="AC309">
            <v>45.8</v>
          </cell>
          <cell r="AD309">
            <v>0</v>
          </cell>
          <cell r="AE309">
            <v>0</v>
          </cell>
          <cell r="AF309">
            <v>100</v>
          </cell>
          <cell r="AG309" t="str">
            <v>D018</v>
          </cell>
        </row>
        <row r="310">
          <cell r="A310" t="str">
            <v>D019</v>
          </cell>
          <cell r="B310" t="str">
            <v>Margarina, esparcible</v>
          </cell>
          <cell r="D310">
            <v>16</v>
          </cell>
          <cell r="E310">
            <v>731</v>
          </cell>
          <cell r="F310">
            <v>3006</v>
          </cell>
          <cell r="G310">
            <v>0.6</v>
          </cell>
          <cell r="H310">
            <v>81</v>
          </cell>
          <cell r="I310">
            <v>0</v>
          </cell>
          <cell r="K310">
            <v>0</v>
          </cell>
          <cell r="L310">
            <v>2.5</v>
          </cell>
          <cell r="M310">
            <v>3</v>
          </cell>
          <cell r="N310">
            <v>0.1</v>
          </cell>
          <cell r="O310">
            <v>685</v>
          </cell>
          <cell r="P310">
            <v>12</v>
          </cell>
          <cell r="Q310">
            <v>0</v>
          </cell>
          <cell r="R310">
            <v>0.4</v>
          </cell>
          <cell r="S310">
            <v>1</v>
          </cell>
          <cell r="T310">
            <v>32</v>
          </cell>
          <cell r="U310">
            <v>0</v>
          </cell>
          <cell r="V310">
            <v>0.01</v>
          </cell>
          <cell r="W310">
            <v>0</v>
          </cell>
          <cell r="X310">
            <v>0</v>
          </cell>
          <cell r="Y310">
            <v>0.04</v>
          </cell>
          <cell r="Z310">
            <v>0</v>
          </cell>
          <cell r="AA310">
            <v>819</v>
          </cell>
          <cell r="AB310">
            <v>14.9</v>
          </cell>
          <cell r="AC310">
            <v>38.5</v>
          </cell>
          <cell r="AD310">
            <v>26.4</v>
          </cell>
          <cell r="AE310">
            <v>0</v>
          </cell>
          <cell r="AF310">
            <v>100</v>
          </cell>
          <cell r="AG310" t="str">
            <v>D019</v>
          </cell>
        </row>
        <row r="311">
          <cell r="A311" t="str">
            <v>D020</v>
          </cell>
          <cell r="B311" t="str">
            <v>Mayonesa, con sal</v>
          </cell>
          <cell r="D311">
            <v>58.4</v>
          </cell>
          <cell r="E311">
            <v>326</v>
          </cell>
          <cell r="F311">
            <v>1343</v>
          </cell>
          <cell r="G311">
            <v>0.9</v>
          </cell>
          <cell r="H311">
            <v>33.4</v>
          </cell>
          <cell r="I311">
            <v>5.4</v>
          </cell>
          <cell r="K311">
            <v>0</v>
          </cell>
          <cell r="L311">
            <v>1.9</v>
          </cell>
          <cell r="M311">
            <v>14</v>
          </cell>
          <cell r="N311">
            <v>0.2</v>
          </cell>
          <cell r="O311">
            <v>711</v>
          </cell>
          <cell r="P311">
            <v>26</v>
          </cell>
          <cell r="Q311">
            <v>35</v>
          </cell>
          <cell r="R311">
            <v>0.2</v>
          </cell>
          <cell r="S311">
            <v>1</v>
          </cell>
          <cell r="T311">
            <v>18</v>
          </cell>
          <cell r="U311">
            <v>0.01</v>
          </cell>
          <cell r="V311">
            <v>0.04</v>
          </cell>
          <cell r="W311">
            <v>0</v>
          </cell>
          <cell r="X311">
            <v>6</v>
          </cell>
          <cell r="Y311">
            <v>0.24</v>
          </cell>
          <cell r="Z311">
            <v>0</v>
          </cell>
          <cell r="AA311">
            <v>84</v>
          </cell>
          <cell r="AB311">
            <v>4.9000000000000004</v>
          </cell>
          <cell r="AC311">
            <v>9</v>
          </cell>
          <cell r="AD311">
            <v>18</v>
          </cell>
          <cell r="AE311">
            <v>50</v>
          </cell>
          <cell r="AF311">
            <v>100</v>
          </cell>
          <cell r="AG311" t="str">
            <v>D020</v>
          </cell>
        </row>
        <row r="312">
          <cell r="A312" t="str">
            <v>E001</v>
          </cell>
          <cell r="B312" t="str">
            <v>Almeja, de agua dule, cruda</v>
          </cell>
          <cell r="D312">
            <v>82.8</v>
          </cell>
          <cell r="E312">
            <v>66</v>
          </cell>
          <cell r="F312">
            <v>278</v>
          </cell>
          <cell r="G312">
            <v>14</v>
          </cell>
          <cell r="H312">
            <v>1</v>
          </cell>
          <cell r="I312">
            <v>0.3</v>
          </cell>
          <cell r="K312">
            <v>0</v>
          </cell>
          <cell r="L312">
            <v>2</v>
          </cell>
          <cell r="M312">
            <v>43</v>
          </cell>
          <cell r="N312">
            <v>1.7</v>
          </cell>
          <cell r="O312">
            <v>46</v>
          </cell>
          <cell r="P312">
            <v>170</v>
          </cell>
          <cell r="Q312">
            <v>160</v>
          </cell>
          <cell r="R312">
            <v>1.3</v>
          </cell>
          <cell r="S312">
            <v>19</v>
          </cell>
          <cell r="T312">
            <v>274</v>
          </cell>
          <cell r="U312">
            <v>0.08</v>
          </cell>
          <cell r="V312">
            <v>0.14000000000000001</v>
          </cell>
          <cell r="W312">
            <v>1.3</v>
          </cell>
          <cell r="X312">
            <v>16</v>
          </cell>
          <cell r="Y312">
            <v>11.28</v>
          </cell>
          <cell r="Z312">
            <v>2</v>
          </cell>
          <cell r="AA312">
            <v>90</v>
          </cell>
          <cell r="AB312">
            <v>0.2</v>
          </cell>
          <cell r="AC312">
            <v>0.1</v>
          </cell>
          <cell r="AD312">
            <v>0.2</v>
          </cell>
          <cell r="AE312">
            <v>30</v>
          </cell>
          <cell r="AF312">
            <v>11</v>
          </cell>
          <cell r="AG312" t="str">
            <v>E001</v>
          </cell>
        </row>
        <row r="313">
          <cell r="A313" t="str">
            <v>E002</v>
          </cell>
          <cell r="B313" t="str">
            <v>Arenque, entero, crudo</v>
          </cell>
          <cell r="D313">
            <v>70.3</v>
          </cell>
          <cell r="E313">
            <v>156</v>
          </cell>
          <cell r="F313">
            <v>651</v>
          </cell>
          <cell r="G313">
            <v>17.899999999999999</v>
          </cell>
          <cell r="H313">
            <v>9</v>
          </cell>
          <cell r="I313">
            <v>0.7</v>
          </cell>
          <cell r="K313">
            <v>0</v>
          </cell>
          <cell r="L313">
            <v>2.1</v>
          </cell>
          <cell r="M313">
            <v>57</v>
          </cell>
          <cell r="N313">
            <v>1.1000000000000001</v>
          </cell>
          <cell r="O313">
            <v>80</v>
          </cell>
          <cell r="P313">
            <v>235</v>
          </cell>
          <cell r="Q313">
            <v>29</v>
          </cell>
          <cell r="R313">
            <v>1</v>
          </cell>
          <cell r="S313">
            <v>32</v>
          </cell>
          <cell r="T313">
            <v>326</v>
          </cell>
          <cell r="U313">
            <v>0.09</v>
          </cell>
          <cell r="V313">
            <v>0.24</v>
          </cell>
          <cell r="W313">
            <v>3.6</v>
          </cell>
          <cell r="X313">
            <v>10</v>
          </cell>
          <cell r="Y313">
            <v>13.54</v>
          </cell>
          <cell r="Z313">
            <v>0</v>
          </cell>
          <cell r="AA313">
            <v>32</v>
          </cell>
          <cell r="AB313">
            <v>2</v>
          </cell>
          <cell r="AC313">
            <v>3.7</v>
          </cell>
          <cell r="AD313">
            <v>2.1</v>
          </cell>
          <cell r="AE313">
            <v>60</v>
          </cell>
          <cell r="AF313">
            <v>54</v>
          </cell>
          <cell r="AG313" t="str">
            <v>E002</v>
          </cell>
        </row>
        <row r="314">
          <cell r="A314" t="str">
            <v>E003</v>
          </cell>
          <cell r="B314" t="str">
            <v>Atún, enlatado en aceite</v>
          </cell>
          <cell r="D314">
            <v>61.4</v>
          </cell>
          <cell r="E314">
            <v>211</v>
          </cell>
          <cell r="F314">
            <v>881</v>
          </cell>
          <cell r="G314">
            <v>25.5</v>
          </cell>
          <cell r="H314">
            <v>12.1</v>
          </cell>
          <cell r="I314">
            <v>0</v>
          </cell>
          <cell r="K314">
            <v>0</v>
          </cell>
          <cell r="L314">
            <v>1.5</v>
          </cell>
          <cell r="M314">
            <v>8</v>
          </cell>
          <cell r="N314">
            <v>1.5</v>
          </cell>
          <cell r="O314">
            <v>391</v>
          </cell>
          <cell r="P314">
            <v>250</v>
          </cell>
          <cell r="Q314">
            <v>14</v>
          </cell>
          <cell r="R314">
            <v>0.5</v>
          </cell>
          <cell r="S314">
            <v>34</v>
          </cell>
          <cell r="T314">
            <v>212</v>
          </cell>
          <cell r="U314">
            <v>0.02</v>
          </cell>
          <cell r="V314">
            <v>0.08</v>
          </cell>
          <cell r="W314">
            <v>12.3</v>
          </cell>
          <cell r="X314">
            <v>5</v>
          </cell>
          <cell r="Y314">
            <v>2.2000000000000002</v>
          </cell>
          <cell r="Z314">
            <v>0</v>
          </cell>
          <cell r="AA314">
            <v>5</v>
          </cell>
          <cell r="AB314">
            <v>1.8</v>
          </cell>
          <cell r="AC314">
            <v>3.6</v>
          </cell>
          <cell r="AD314">
            <v>5.5</v>
          </cell>
          <cell r="AE314">
            <v>40</v>
          </cell>
          <cell r="AF314">
            <v>100</v>
          </cell>
          <cell r="AG314" t="str">
            <v>E003</v>
          </cell>
        </row>
        <row r="315">
          <cell r="A315" t="str">
            <v>E004</v>
          </cell>
          <cell r="B315" t="str">
            <v>Atún, enlatado en agua</v>
          </cell>
          <cell r="D315">
            <v>70</v>
          </cell>
          <cell r="E315">
            <v>127</v>
          </cell>
          <cell r="F315">
            <v>537</v>
          </cell>
          <cell r="G315">
            <v>24.2</v>
          </cell>
          <cell r="H315">
            <v>3</v>
          </cell>
          <cell r="I315">
            <v>0.9</v>
          </cell>
          <cell r="K315">
            <v>0</v>
          </cell>
          <cell r="L315">
            <v>1.9</v>
          </cell>
          <cell r="M315">
            <v>14</v>
          </cell>
          <cell r="N315">
            <v>1</v>
          </cell>
          <cell r="O315">
            <v>377</v>
          </cell>
          <cell r="P315">
            <v>219</v>
          </cell>
          <cell r="Q315">
            <v>13</v>
          </cell>
          <cell r="R315">
            <v>0.5</v>
          </cell>
          <cell r="S315">
            <v>33</v>
          </cell>
          <cell r="T315">
            <v>237</v>
          </cell>
          <cell r="U315">
            <v>0.02</v>
          </cell>
          <cell r="V315">
            <v>0.05</v>
          </cell>
          <cell r="W315">
            <v>5.8</v>
          </cell>
          <cell r="X315">
            <v>2</v>
          </cell>
          <cell r="Y315">
            <v>1.17</v>
          </cell>
          <cell r="Z315">
            <v>0</v>
          </cell>
          <cell r="AA315">
            <v>6</v>
          </cell>
          <cell r="AB315">
            <v>0.8</v>
          </cell>
          <cell r="AC315">
            <v>0.8</v>
          </cell>
          <cell r="AD315">
            <v>1.1000000000000001</v>
          </cell>
          <cell r="AE315">
            <v>42</v>
          </cell>
          <cell r="AF315">
            <v>100</v>
          </cell>
          <cell r="AG315" t="str">
            <v>E004</v>
          </cell>
        </row>
        <row r="316">
          <cell r="A316" t="str">
            <v>E005</v>
          </cell>
          <cell r="B316" t="str">
            <v>Bagre, graso, sin cabeza, crudo</v>
          </cell>
          <cell r="C316" t="str">
            <v>Cuerpo sin Cabeza</v>
          </cell>
          <cell r="D316">
            <v>72.5</v>
          </cell>
          <cell r="E316">
            <v>165</v>
          </cell>
          <cell r="F316">
            <v>685</v>
          </cell>
          <cell r="G316">
            <v>15.5</v>
          </cell>
          <cell r="H316">
            <v>11.4</v>
          </cell>
          <cell r="I316">
            <v>0</v>
          </cell>
          <cell r="K316">
            <v>0</v>
          </cell>
          <cell r="L316">
            <v>0.8</v>
          </cell>
          <cell r="M316">
            <v>8</v>
          </cell>
          <cell r="N316">
            <v>0.6</v>
          </cell>
          <cell r="O316">
            <v>98</v>
          </cell>
          <cell r="P316">
            <v>200</v>
          </cell>
          <cell r="R316">
            <v>0.5</v>
          </cell>
          <cell r="S316">
            <v>19</v>
          </cell>
          <cell r="T316">
            <v>302</v>
          </cell>
          <cell r="U316">
            <v>0.02</v>
          </cell>
          <cell r="V316">
            <v>0.1</v>
          </cell>
          <cell r="W316">
            <v>2</v>
          </cell>
          <cell r="X316">
            <v>10</v>
          </cell>
          <cell r="Y316">
            <v>2.88</v>
          </cell>
          <cell r="Z316">
            <v>0</v>
          </cell>
          <cell r="AA316">
            <v>0</v>
          </cell>
          <cell r="AB316">
            <v>1.3</v>
          </cell>
          <cell r="AC316">
            <v>2.6</v>
          </cell>
          <cell r="AD316">
            <v>1.1000000000000001</v>
          </cell>
          <cell r="AE316">
            <v>55</v>
          </cell>
          <cell r="AF316">
            <v>85</v>
          </cell>
          <cell r="AG316" t="str">
            <v>E005</v>
          </cell>
        </row>
        <row r="317">
          <cell r="A317" t="str">
            <v>E006</v>
          </cell>
          <cell r="B317" t="str">
            <v>Bagre, magro, entero, cocido, sin sal</v>
          </cell>
          <cell r="D317">
            <v>74.7</v>
          </cell>
          <cell r="E317">
            <v>138</v>
          </cell>
          <cell r="F317">
            <v>576</v>
          </cell>
          <cell r="G317">
            <v>18.2</v>
          </cell>
          <cell r="H317">
            <v>7.2</v>
          </cell>
          <cell r="I317">
            <v>0</v>
          </cell>
          <cell r="K317">
            <v>0</v>
          </cell>
          <cell r="L317">
            <v>1.1000000000000001</v>
          </cell>
          <cell r="M317">
            <v>15</v>
          </cell>
          <cell r="N317">
            <v>0.5</v>
          </cell>
          <cell r="O317">
            <v>101</v>
          </cell>
          <cell r="P317">
            <v>200</v>
          </cell>
          <cell r="Q317">
            <v>100</v>
          </cell>
          <cell r="R317">
            <v>0.6</v>
          </cell>
          <cell r="S317">
            <v>24</v>
          </cell>
          <cell r="T317">
            <v>301</v>
          </cell>
          <cell r="U317">
            <v>0.04</v>
          </cell>
          <cell r="V317">
            <v>0.08</v>
          </cell>
          <cell r="W317">
            <v>2.2999999999999998</v>
          </cell>
          <cell r="X317">
            <v>12</v>
          </cell>
          <cell r="Y317">
            <v>2</v>
          </cell>
          <cell r="Z317">
            <v>0</v>
          </cell>
          <cell r="AA317">
            <v>1</v>
          </cell>
          <cell r="AB317">
            <v>1.6</v>
          </cell>
          <cell r="AC317">
            <v>3.1</v>
          </cell>
          <cell r="AD317">
            <v>1.4</v>
          </cell>
          <cell r="AE317">
            <v>66</v>
          </cell>
          <cell r="AF317">
            <v>66</v>
          </cell>
          <cell r="AG317" t="str">
            <v>E006</v>
          </cell>
        </row>
        <row r="318">
          <cell r="A318" t="str">
            <v>E007</v>
          </cell>
          <cell r="B318" t="str">
            <v>Bagre, magro, sin cabeza, crudo</v>
          </cell>
          <cell r="C318" t="str">
            <v>Cuerpo sin Cabeza</v>
          </cell>
          <cell r="D318">
            <v>78.7</v>
          </cell>
          <cell r="E318">
            <v>93</v>
          </cell>
          <cell r="F318">
            <v>390</v>
          </cell>
          <cell r="G318">
            <v>17.5</v>
          </cell>
          <cell r="H318">
            <v>2.4</v>
          </cell>
          <cell r="I318">
            <v>0.2</v>
          </cell>
          <cell r="K318">
            <v>0</v>
          </cell>
          <cell r="L318">
            <v>1.2</v>
          </cell>
          <cell r="M318">
            <v>19</v>
          </cell>
          <cell r="N318">
            <v>1.9</v>
          </cell>
          <cell r="O318">
            <v>83</v>
          </cell>
          <cell r="P318">
            <v>201</v>
          </cell>
          <cell r="Q318">
            <v>90</v>
          </cell>
          <cell r="R318">
            <v>0.6</v>
          </cell>
          <cell r="S318">
            <v>27</v>
          </cell>
          <cell r="T318">
            <v>279</v>
          </cell>
          <cell r="U318">
            <v>0.19</v>
          </cell>
          <cell r="V318">
            <v>0.08</v>
          </cell>
          <cell r="W318">
            <v>2</v>
          </cell>
          <cell r="X318">
            <v>5</v>
          </cell>
          <cell r="Y318">
            <v>2.09</v>
          </cell>
          <cell r="Z318">
            <v>0</v>
          </cell>
          <cell r="AA318">
            <v>15</v>
          </cell>
          <cell r="AB318">
            <v>0.4</v>
          </cell>
          <cell r="AC318">
            <v>0.8</v>
          </cell>
          <cell r="AD318">
            <v>0.8</v>
          </cell>
          <cell r="AE318">
            <v>46</v>
          </cell>
          <cell r="AF318">
            <v>92</v>
          </cell>
          <cell r="AG318" t="str">
            <v>E007</v>
          </cell>
        </row>
        <row r="319">
          <cell r="A319" t="str">
            <v>E008</v>
          </cell>
          <cell r="B319" t="str">
            <v>Bagre, semigraso, sin cabeza, crudo</v>
          </cell>
          <cell r="C319" t="str">
            <v>Cuerpo sin Cabeza</v>
          </cell>
          <cell r="D319">
            <v>76.900000000000006</v>
          </cell>
          <cell r="E319">
            <v>118</v>
          </cell>
          <cell r="F319">
            <v>494</v>
          </cell>
          <cell r="G319">
            <v>15.5</v>
          </cell>
          <cell r="H319">
            <v>5.9</v>
          </cell>
          <cell r="I319">
            <v>0.7</v>
          </cell>
          <cell r="K319">
            <v>0</v>
          </cell>
          <cell r="L319">
            <v>1</v>
          </cell>
          <cell r="M319">
            <v>8</v>
          </cell>
          <cell r="N319">
            <v>0.2</v>
          </cell>
          <cell r="O319">
            <v>98</v>
          </cell>
          <cell r="P319">
            <v>204</v>
          </cell>
          <cell r="R319">
            <v>0.5</v>
          </cell>
          <cell r="S319">
            <v>19</v>
          </cell>
          <cell r="T319">
            <v>302</v>
          </cell>
          <cell r="U319">
            <v>0.02</v>
          </cell>
          <cell r="V319">
            <v>0.08</v>
          </cell>
          <cell r="W319">
            <v>2.1</v>
          </cell>
          <cell r="X319">
            <v>10</v>
          </cell>
          <cell r="Y319">
            <v>2.88</v>
          </cell>
          <cell r="Z319">
            <v>0</v>
          </cell>
          <cell r="AA319">
            <v>0</v>
          </cell>
          <cell r="AB319">
            <v>1.3</v>
          </cell>
          <cell r="AC319">
            <v>2.6</v>
          </cell>
          <cell r="AD319">
            <v>1.1000000000000001</v>
          </cell>
          <cell r="AE319">
            <v>55</v>
          </cell>
          <cell r="AF319">
            <v>92</v>
          </cell>
          <cell r="AG319" t="str">
            <v>E008</v>
          </cell>
        </row>
        <row r="320">
          <cell r="A320" t="str">
            <v>E009</v>
          </cell>
          <cell r="B320" t="str">
            <v>Bocachico, entero, cocido, sin sal</v>
          </cell>
          <cell r="D320">
            <v>72.3</v>
          </cell>
          <cell r="E320">
            <v>138</v>
          </cell>
          <cell r="F320">
            <v>578</v>
          </cell>
          <cell r="G320">
            <v>20.100000000000001</v>
          </cell>
          <cell r="H320">
            <v>6.4</v>
          </cell>
          <cell r="I320">
            <v>0</v>
          </cell>
          <cell r="K320">
            <v>0</v>
          </cell>
          <cell r="L320">
            <v>1.2</v>
          </cell>
          <cell r="M320">
            <v>76</v>
          </cell>
          <cell r="N320">
            <v>0.9</v>
          </cell>
          <cell r="O320">
            <v>97</v>
          </cell>
          <cell r="P320">
            <v>166</v>
          </cell>
          <cell r="R320">
            <v>0.8</v>
          </cell>
          <cell r="S320">
            <v>22</v>
          </cell>
          <cell r="T320">
            <v>266</v>
          </cell>
          <cell r="U320">
            <v>0.06</v>
          </cell>
          <cell r="V320">
            <v>0.13</v>
          </cell>
          <cell r="W320">
            <v>24.5</v>
          </cell>
          <cell r="Y320">
            <v>0</v>
          </cell>
          <cell r="AA320">
            <v>88</v>
          </cell>
          <cell r="AB320">
            <v>3.2</v>
          </cell>
          <cell r="AC320">
            <v>1.3</v>
          </cell>
          <cell r="AD320">
            <v>0.7</v>
          </cell>
          <cell r="AE320">
            <v>105</v>
          </cell>
          <cell r="AF320">
            <v>51</v>
          </cell>
          <cell r="AG320" t="str">
            <v>E009</v>
          </cell>
        </row>
        <row r="321">
          <cell r="A321" t="str">
            <v>E010</v>
          </cell>
          <cell r="B321" t="str">
            <v>Bocachico, sin cabeza, crudo</v>
          </cell>
          <cell r="C321" t="str">
            <v>Cuerpo sin Cabeza</v>
          </cell>
          <cell r="D321">
            <v>76.599999999999994</v>
          </cell>
          <cell r="E321">
            <v>96</v>
          </cell>
          <cell r="F321">
            <v>408</v>
          </cell>
          <cell r="G321">
            <v>20.2</v>
          </cell>
          <cell r="H321">
            <v>1.5</v>
          </cell>
          <cell r="I321">
            <v>0.5</v>
          </cell>
          <cell r="K321">
            <v>0</v>
          </cell>
          <cell r="L321">
            <v>1.2</v>
          </cell>
          <cell r="M321">
            <v>24</v>
          </cell>
          <cell r="N321">
            <v>2.1</v>
          </cell>
          <cell r="P321">
            <v>255</v>
          </cell>
          <cell r="V321">
            <v>0.08</v>
          </cell>
          <cell r="W321">
            <v>3</v>
          </cell>
          <cell r="Y321">
            <v>0</v>
          </cell>
          <cell r="AE321">
            <v>0</v>
          </cell>
          <cell r="AF321">
            <v>64</v>
          </cell>
          <cell r="AG321" t="str">
            <v>E010</v>
          </cell>
        </row>
        <row r="322">
          <cell r="A322" t="str">
            <v>E011</v>
          </cell>
          <cell r="B322" t="str">
            <v>Bocachico, sin cabeza, salado, crudo</v>
          </cell>
          <cell r="C322" t="str">
            <v>Cuerpo sin Cabeza</v>
          </cell>
          <cell r="D322">
            <v>78.8</v>
          </cell>
          <cell r="E322">
            <v>126</v>
          </cell>
          <cell r="F322">
            <v>526</v>
          </cell>
          <cell r="G322">
            <v>17</v>
          </cell>
          <cell r="H322">
            <v>6.4</v>
          </cell>
          <cell r="I322">
            <v>0</v>
          </cell>
          <cell r="K322">
            <v>0</v>
          </cell>
          <cell r="L322">
            <v>1.1000000000000001</v>
          </cell>
          <cell r="M322">
            <v>50</v>
          </cell>
          <cell r="N322">
            <v>2.5</v>
          </cell>
          <cell r="P322">
            <v>200</v>
          </cell>
          <cell r="V322">
            <v>0.08</v>
          </cell>
          <cell r="W322">
            <v>3</v>
          </cell>
          <cell r="Y322">
            <v>0</v>
          </cell>
          <cell r="AE322">
            <v>0</v>
          </cell>
          <cell r="AF322">
            <v>70</v>
          </cell>
          <cell r="AG322" t="str">
            <v>E011</v>
          </cell>
        </row>
        <row r="323">
          <cell r="A323" t="str">
            <v>E012</v>
          </cell>
          <cell r="B323" t="str">
            <v>Bonito, sin cabeza, crudo</v>
          </cell>
          <cell r="C323" t="str">
            <v>Cuerpo sin Cabeza</v>
          </cell>
          <cell r="D323">
            <v>70.599999999999994</v>
          </cell>
          <cell r="E323">
            <v>134</v>
          </cell>
          <cell r="F323">
            <v>564</v>
          </cell>
          <cell r="G323">
            <v>24</v>
          </cell>
          <cell r="H323">
            <v>4.2</v>
          </cell>
          <cell r="I323">
            <v>0</v>
          </cell>
          <cell r="K323">
            <v>0</v>
          </cell>
          <cell r="L323">
            <v>1.2</v>
          </cell>
          <cell r="M323">
            <v>27</v>
          </cell>
          <cell r="N323">
            <v>3.1</v>
          </cell>
          <cell r="O323">
            <v>40</v>
          </cell>
          <cell r="P323">
            <v>258</v>
          </cell>
          <cell r="R323">
            <v>0.3</v>
          </cell>
          <cell r="T323">
            <v>293</v>
          </cell>
          <cell r="U323">
            <v>0.02</v>
          </cell>
          <cell r="V323">
            <v>0.06</v>
          </cell>
          <cell r="W323">
            <v>12.8</v>
          </cell>
          <cell r="Y323">
            <v>0</v>
          </cell>
          <cell r="Z323">
            <v>0</v>
          </cell>
          <cell r="AB323">
            <v>0</v>
          </cell>
          <cell r="AC323">
            <v>0</v>
          </cell>
          <cell r="AD323">
            <v>0</v>
          </cell>
          <cell r="AE323">
            <v>0</v>
          </cell>
          <cell r="AF323">
            <v>51</v>
          </cell>
          <cell r="AG323" t="str">
            <v>E012</v>
          </cell>
        </row>
        <row r="324">
          <cell r="A324" t="str">
            <v>E013</v>
          </cell>
          <cell r="B324" t="str">
            <v>Cachama, entera, frita, con sal</v>
          </cell>
          <cell r="D324">
            <v>61.1</v>
          </cell>
          <cell r="E324">
            <v>254</v>
          </cell>
          <cell r="F324">
            <v>1058</v>
          </cell>
          <cell r="G324">
            <v>27</v>
          </cell>
          <cell r="H324">
            <v>16.2</v>
          </cell>
          <cell r="I324">
            <v>0</v>
          </cell>
          <cell r="K324">
            <v>0</v>
          </cell>
          <cell r="L324">
            <v>2.2000000000000002</v>
          </cell>
          <cell r="M324">
            <v>21</v>
          </cell>
          <cell r="N324">
            <v>1.2</v>
          </cell>
          <cell r="O324">
            <v>610</v>
          </cell>
          <cell r="P324">
            <v>229</v>
          </cell>
          <cell r="R324">
            <v>0.5</v>
          </cell>
          <cell r="S324">
            <v>36</v>
          </cell>
          <cell r="T324">
            <v>460</v>
          </cell>
          <cell r="U324">
            <v>0.04</v>
          </cell>
          <cell r="V324">
            <v>0.12</v>
          </cell>
          <cell r="W324">
            <v>51.8</v>
          </cell>
          <cell r="Y324">
            <v>0</v>
          </cell>
          <cell r="AA324">
            <v>8</v>
          </cell>
          <cell r="AB324">
            <v>10</v>
          </cell>
          <cell r="AC324">
            <v>5.8</v>
          </cell>
          <cell r="AD324">
            <v>0.4</v>
          </cell>
          <cell r="AE324">
            <v>152</v>
          </cell>
          <cell r="AF324">
            <v>83</v>
          </cell>
          <cell r="AG324" t="str">
            <v>E013</v>
          </cell>
        </row>
        <row r="325">
          <cell r="A325" t="str">
            <v>E014</v>
          </cell>
          <cell r="B325" t="str">
            <v>Cachama, sin cabeza, cruda</v>
          </cell>
          <cell r="C325" t="str">
            <v>Cuerpo sin Cabeza</v>
          </cell>
          <cell r="D325">
            <v>77</v>
          </cell>
          <cell r="E325">
            <v>106</v>
          </cell>
          <cell r="F325">
            <v>447</v>
          </cell>
          <cell r="G325">
            <v>18.100000000000001</v>
          </cell>
          <cell r="H325">
            <v>3.8</v>
          </cell>
          <cell r="I325">
            <v>0</v>
          </cell>
          <cell r="K325">
            <v>0</v>
          </cell>
          <cell r="L325">
            <v>1.1000000000000001</v>
          </cell>
          <cell r="M325">
            <v>18</v>
          </cell>
          <cell r="N325">
            <v>1.4</v>
          </cell>
          <cell r="P325">
            <v>203</v>
          </cell>
          <cell r="Y325">
            <v>0</v>
          </cell>
          <cell r="AE325">
            <v>0</v>
          </cell>
          <cell r="AF325">
            <v>78</v>
          </cell>
          <cell r="AG325" t="str">
            <v>E014</v>
          </cell>
        </row>
        <row r="326">
          <cell r="A326" t="str">
            <v>E015</v>
          </cell>
          <cell r="B326" t="str">
            <v>Calamar, crudo</v>
          </cell>
          <cell r="D326">
            <v>80.5</v>
          </cell>
          <cell r="E326">
            <v>79</v>
          </cell>
          <cell r="F326">
            <v>336</v>
          </cell>
          <cell r="G326">
            <v>16.399999999999999</v>
          </cell>
          <cell r="H326">
            <v>1.5</v>
          </cell>
          <cell r="I326">
            <v>0.1</v>
          </cell>
          <cell r="K326">
            <v>0</v>
          </cell>
          <cell r="L326">
            <v>1.5</v>
          </cell>
          <cell r="M326">
            <v>32</v>
          </cell>
          <cell r="N326">
            <v>0.7</v>
          </cell>
          <cell r="O326">
            <v>44</v>
          </cell>
          <cell r="P326">
            <v>148</v>
          </cell>
          <cell r="Q326">
            <v>20</v>
          </cell>
          <cell r="R326">
            <v>1.5</v>
          </cell>
          <cell r="S326">
            <v>33</v>
          </cell>
          <cell r="T326">
            <v>246</v>
          </cell>
          <cell r="U326">
            <v>0.02</v>
          </cell>
          <cell r="V326">
            <v>0.41</v>
          </cell>
          <cell r="W326">
            <v>2.2000000000000002</v>
          </cell>
          <cell r="X326">
            <v>5</v>
          </cell>
          <cell r="Y326">
            <v>1.3</v>
          </cell>
          <cell r="Z326">
            <v>0</v>
          </cell>
          <cell r="AA326">
            <v>10</v>
          </cell>
          <cell r="AB326">
            <v>0.4</v>
          </cell>
          <cell r="AC326">
            <v>0.1</v>
          </cell>
          <cell r="AD326">
            <v>0.5</v>
          </cell>
          <cell r="AE326">
            <v>233</v>
          </cell>
          <cell r="AF326">
            <v>70</v>
          </cell>
          <cell r="AG326" t="str">
            <v>E015</v>
          </cell>
        </row>
        <row r="327">
          <cell r="A327" t="str">
            <v>E016</v>
          </cell>
          <cell r="B327" t="str">
            <v>Camarón, cocido, sin sal</v>
          </cell>
          <cell r="D327">
            <v>74</v>
          </cell>
          <cell r="E327">
            <v>103</v>
          </cell>
          <cell r="F327">
            <v>436</v>
          </cell>
          <cell r="G327">
            <v>23.5</v>
          </cell>
          <cell r="H327">
            <v>1</v>
          </cell>
          <cell r="I327">
            <v>0</v>
          </cell>
          <cell r="K327">
            <v>0</v>
          </cell>
          <cell r="L327">
            <v>1.5</v>
          </cell>
          <cell r="M327">
            <v>90</v>
          </cell>
          <cell r="N327">
            <v>3</v>
          </cell>
          <cell r="O327">
            <v>223</v>
          </cell>
          <cell r="P327">
            <v>257</v>
          </cell>
          <cell r="Q327">
            <v>100</v>
          </cell>
          <cell r="R327">
            <v>1.6</v>
          </cell>
          <cell r="S327">
            <v>36</v>
          </cell>
          <cell r="T327">
            <v>182</v>
          </cell>
          <cell r="U327">
            <v>0.01</v>
          </cell>
          <cell r="V327">
            <v>0.03</v>
          </cell>
          <cell r="W327">
            <v>2</v>
          </cell>
          <cell r="X327">
            <v>4</v>
          </cell>
          <cell r="Y327">
            <v>1.49</v>
          </cell>
          <cell r="Z327">
            <v>0</v>
          </cell>
          <cell r="AA327">
            <v>68</v>
          </cell>
          <cell r="AB327">
            <v>0.3</v>
          </cell>
          <cell r="AC327">
            <v>0.2</v>
          </cell>
          <cell r="AD327">
            <v>0.4</v>
          </cell>
          <cell r="AE327">
            <v>205</v>
          </cell>
          <cell r="AF327">
            <v>83</v>
          </cell>
          <cell r="AG327" t="str">
            <v>E016</v>
          </cell>
        </row>
        <row r="328">
          <cell r="A328" t="str">
            <v>E017</v>
          </cell>
          <cell r="B328" t="str">
            <v>Camarón, crudo</v>
          </cell>
          <cell r="D328">
            <v>76.599999999999994</v>
          </cell>
          <cell r="E328">
            <v>94</v>
          </cell>
          <cell r="F328">
            <v>400</v>
          </cell>
          <cell r="G328">
            <v>20.3</v>
          </cell>
          <cell r="H328">
            <v>1.2</v>
          </cell>
          <cell r="I328">
            <v>0.5</v>
          </cell>
          <cell r="K328">
            <v>0</v>
          </cell>
          <cell r="L328">
            <v>1.4</v>
          </cell>
          <cell r="M328">
            <v>82</v>
          </cell>
          <cell r="N328">
            <v>2.5</v>
          </cell>
          <cell r="O328">
            <v>163</v>
          </cell>
          <cell r="P328">
            <v>196</v>
          </cell>
          <cell r="Q328">
            <v>90</v>
          </cell>
          <cell r="R328">
            <v>1.3</v>
          </cell>
          <cell r="S328">
            <v>36</v>
          </cell>
          <cell r="T328">
            <v>181</v>
          </cell>
          <cell r="U328">
            <v>0.03</v>
          </cell>
          <cell r="V328">
            <v>0.02</v>
          </cell>
          <cell r="W328">
            <v>2.2000000000000002</v>
          </cell>
          <cell r="X328">
            <v>12</v>
          </cell>
          <cell r="Y328">
            <v>1.24</v>
          </cell>
          <cell r="Z328">
            <v>0</v>
          </cell>
          <cell r="AA328">
            <v>54</v>
          </cell>
          <cell r="AB328">
            <v>0.3</v>
          </cell>
          <cell r="AC328">
            <v>0.2</v>
          </cell>
          <cell r="AD328">
            <v>0.6</v>
          </cell>
          <cell r="AE328">
            <v>145</v>
          </cell>
          <cell r="AF328">
            <v>87</v>
          </cell>
          <cell r="AG328" t="str">
            <v>E017</v>
          </cell>
        </row>
        <row r="329">
          <cell r="A329" t="str">
            <v>E018</v>
          </cell>
          <cell r="B329" t="str">
            <v>Cangrejo, crudo</v>
          </cell>
          <cell r="D329">
            <v>79.7</v>
          </cell>
          <cell r="E329">
            <v>84</v>
          </cell>
          <cell r="F329">
            <v>353</v>
          </cell>
          <cell r="G329">
            <v>17.3</v>
          </cell>
          <cell r="H329">
            <v>1.6</v>
          </cell>
          <cell r="I329">
            <v>0</v>
          </cell>
          <cell r="K329">
            <v>0</v>
          </cell>
          <cell r="L329">
            <v>1.6</v>
          </cell>
          <cell r="M329">
            <v>75</v>
          </cell>
          <cell r="N329">
            <v>0.5</v>
          </cell>
          <cell r="O329">
            <v>423</v>
          </cell>
          <cell r="P329">
            <v>180</v>
          </cell>
          <cell r="Q329">
            <v>37</v>
          </cell>
          <cell r="R329">
            <v>3.3</v>
          </cell>
          <cell r="S329">
            <v>36</v>
          </cell>
          <cell r="T329">
            <v>208</v>
          </cell>
          <cell r="U329">
            <v>0.14000000000000001</v>
          </cell>
          <cell r="V329">
            <v>0.06</v>
          </cell>
          <cell r="W329">
            <v>1.6</v>
          </cell>
          <cell r="X329">
            <v>10</v>
          </cell>
          <cell r="Y329">
            <v>1.1499999999999999</v>
          </cell>
          <cell r="Z329">
            <v>0</v>
          </cell>
          <cell r="AA329">
            <v>1</v>
          </cell>
          <cell r="AB329">
            <v>0.2</v>
          </cell>
          <cell r="AC329">
            <v>0.3</v>
          </cell>
          <cell r="AD329">
            <v>0.5</v>
          </cell>
          <cell r="AE329">
            <v>139</v>
          </cell>
          <cell r="AF329">
            <v>30</v>
          </cell>
          <cell r="AG329" t="str">
            <v>E018</v>
          </cell>
        </row>
        <row r="330">
          <cell r="A330" t="str">
            <v>E019</v>
          </cell>
          <cell r="B330" t="str">
            <v>Caracol de mar, crudo</v>
          </cell>
          <cell r="D330">
            <v>68.3</v>
          </cell>
          <cell r="E330">
            <v>123</v>
          </cell>
          <cell r="F330">
            <v>519</v>
          </cell>
          <cell r="G330">
            <v>23.8</v>
          </cell>
          <cell r="H330">
            <v>1.4</v>
          </cell>
          <cell r="I330">
            <v>3.7</v>
          </cell>
          <cell r="K330">
            <v>0</v>
          </cell>
          <cell r="L330">
            <v>2.8</v>
          </cell>
          <cell r="M330">
            <v>10</v>
          </cell>
          <cell r="N330">
            <v>3.5</v>
          </cell>
          <cell r="O330">
            <v>70</v>
          </cell>
          <cell r="P330">
            <v>272</v>
          </cell>
          <cell r="R330">
            <v>1</v>
          </cell>
          <cell r="S330">
            <v>250</v>
          </cell>
          <cell r="T330">
            <v>382</v>
          </cell>
          <cell r="U330">
            <v>0.01</v>
          </cell>
          <cell r="V330">
            <v>0.12</v>
          </cell>
          <cell r="W330">
            <v>1.4</v>
          </cell>
          <cell r="X330">
            <v>6</v>
          </cell>
          <cell r="Y330">
            <v>0.5</v>
          </cell>
          <cell r="Z330">
            <v>0</v>
          </cell>
          <cell r="AA330">
            <v>26</v>
          </cell>
          <cell r="AB330">
            <v>0</v>
          </cell>
          <cell r="AC330">
            <v>0</v>
          </cell>
          <cell r="AD330">
            <v>0</v>
          </cell>
          <cell r="AE330">
            <v>65</v>
          </cell>
          <cell r="AF330">
            <v>100</v>
          </cell>
          <cell r="AG330" t="str">
            <v>E019</v>
          </cell>
        </row>
        <row r="331">
          <cell r="A331" t="str">
            <v>E020</v>
          </cell>
          <cell r="B331" t="str">
            <v>Carite, entero, crudo</v>
          </cell>
          <cell r="D331">
            <v>76.3</v>
          </cell>
          <cell r="E331">
            <v>106</v>
          </cell>
          <cell r="F331">
            <v>445</v>
          </cell>
          <cell r="G331">
            <v>18.600000000000001</v>
          </cell>
          <cell r="H331">
            <v>3.5</v>
          </cell>
          <cell r="I331">
            <v>0.1</v>
          </cell>
          <cell r="K331">
            <v>0</v>
          </cell>
          <cell r="L331">
            <v>1.5</v>
          </cell>
          <cell r="M331">
            <v>19</v>
          </cell>
          <cell r="N331">
            <v>0.3</v>
          </cell>
          <cell r="O331">
            <v>65</v>
          </cell>
          <cell r="P331">
            <v>257</v>
          </cell>
          <cell r="Q331">
            <v>40</v>
          </cell>
          <cell r="R331">
            <v>0.4</v>
          </cell>
          <cell r="S331">
            <v>24</v>
          </cell>
          <cell r="T331">
            <v>435</v>
          </cell>
          <cell r="U331">
            <v>0.06</v>
          </cell>
          <cell r="V331">
            <v>0.05</v>
          </cell>
          <cell r="W331">
            <v>6.4</v>
          </cell>
          <cell r="X331">
            <v>9</v>
          </cell>
          <cell r="Y331">
            <v>1.04</v>
          </cell>
          <cell r="Z331">
            <v>0</v>
          </cell>
          <cell r="AA331">
            <v>20</v>
          </cell>
          <cell r="AB331">
            <v>0.3</v>
          </cell>
          <cell r="AC331">
            <v>0.5</v>
          </cell>
          <cell r="AD331">
            <v>0.4</v>
          </cell>
          <cell r="AE331">
            <v>49</v>
          </cell>
          <cell r="AF331">
            <v>80</v>
          </cell>
          <cell r="AG331" t="str">
            <v>E020</v>
          </cell>
        </row>
        <row r="332">
          <cell r="A332" t="str">
            <v>E021</v>
          </cell>
          <cell r="B332" t="str">
            <v>Corvina, de mar, filete, crudo</v>
          </cell>
          <cell r="C332" t="str">
            <v>Filete</v>
          </cell>
          <cell r="D332">
            <v>78</v>
          </cell>
          <cell r="E332">
            <v>100</v>
          </cell>
          <cell r="F332">
            <v>420</v>
          </cell>
          <cell r="G332">
            <v>17.8</v>
          </cell>
          <cell r="H332">
            <v>3.2</v>
          </cell>
          <cell r="I332">
            <v>0</v>
          </cell>
          <cell r="K332">
            <v>0</v>
          </cell>
          <cell r="L332">
            <v>1</v>
          </cell>
          <cell r="M332">
            <v>15</v>
          </cell>
          <cell r="N332">
            <v>0.4</v>
          </cell>
          <cell r="O332">
            <v>56</v>
          </cell>
          <cell r="P332">
            <v>208</v>
          </cell>
          <cell r="Q332">
            <v>0</v>
          </cell>
          <cell r="R332">
            <v>0.4</v>
          </cell>
          <cell r="S332">
            <v>40</v>
          </cell>
          <cell r="T332">
            <v>345</v>
          </cell>
          <cell r="U332">
            <v>0.08</v>
          </cell>
          <cell r="V332">
            <v>0.09</v>
          </cell>
          <cell r="W332">
            <v>4.2</v>
          </cell>
          <cell r="X332">
            <v>15</v>
          </cell>
          <cell r="Y332">
            <v>2.5</v>
          </cell>
          <cell r="Z332">
            <v>0</v>
          </cell>
          <cell r="AA332">
            <v>18</v>
          </cell>
          <cell r="AB332">
            <v>1.1000000000000001</v>
          </cell>
          <cell r="AC332">
            <v>1.1000000000000001</v>
          </cell>
          <cell r="AD332">
            <v>0.5</v>
          </cell>
          <cell r="AE332">
            <v>61</v>
          </cell>
          <cell r="AF332">
            <v>100</v>
          </cell>
          <cell r="AG332" t="str">
            <v>E021</v>
          </cell>
        </row>
        <row r="333">
          <cell r="A333" t="str">
            <v>E022</v>
          </cell>
          <cell r="B333" t="str">
            <v>Jaiba o cangrejo azul, cocida, sin sal</v>
          </cell>
          <cell r="D333">
            <v>77.900000000000006</v>
          </cell>
          <cell r="E333">
            <v>87</v>
          </cell>
          <cell r="F333">
            <v>367</v>
          </cell>
          <cell r="G333">
            <v>19.100000000000001</v>
          </cell>
          <cell r="H333">
            <v>1.1000000000000001</v>
          </cell>
          <cell r="I333">
            <v>0.1</v>
          </cell>
          <cell r="K333">
            <v>0</v>
          </cell>
          <cell r="L333">
            <v>1.8</v>
          </cell>
          <cell r="M333">
            <v>89</v>
          </cell>
          <cell r="N333">
            <v>0.7</v>
          </cell>
          <cell r="O333">
            <v>293</v>
          </cell>
          <cell r="P333">
            <v>229</v>
          </cell>
          <cell r="Q333">
            <v>40</v>
          </cell>
          <cell r="R333">
            <v>3.6</v>
          </cell>
          <cell r="S333">
            <v>34</v>
          </cell>
          <cell r="T333">
            <v>329</v>
          </cell>
          <cell r="U333">
            <v>0.08</v>
          </cell>
          <cell r="V333">
            <v>0.04</v>
          </cell>
          <cell r="W333">
            <v>2.7</v>
          </cell>
          <cell r="X333">
            <v>44</v>
          </cell>
          <cell r="Y333">
            <v>9</v>
          </cell>
          <cell r="Z333">
            <v>3</v>
          </cell>
          <cell r="AA333">
            <v>2</v>
          </cell>
          <cell r="AB333">
            <v>0.2</v>
          </cell>
          <cell r="AC333">
            <v>0.2</v>
          </cell>
          <cell r="AD333">
            <v>0.4</v>
          </cell>
          <cell r="AE333">
            <v>78</v>
          </cell>
          <cell r="AF333">
            <v>100</v>
          </cell>
          <cell r="AG333" t="str">
            <v>E022</v>
          </cell>
        </row>
        <row r="334">
          <cell r="A334" t="str">
            <v>E023</v>
          </cell>
          <cell r="B334" t="str">
            <v>Langosta, cruda</v>
          </cell>
          <cell r="D334">
            <v>79.7</v>
          </cell>
          <cell r="E334">
            <v>82</v>
          </cell>
          <cell r="F334">
            <v>346</v>
          </cell>
          <cell r="G334">
            <v>16.2</v>
          </cell>
          <cell r="H334">
            <v>1.9</v>
          </cell>
          <cell r="I334">
            <v>0</v>
          </cell>
          <cell r="K334">
            <v>0</v>
          </cell>
          <cell r="L334">
            <v>2.2000000000000002</v>
          </cell>
          <cell r="M334">
            <v>61</v>
          </cell>
          <cell r="N334">
            <v>0.6</v>
          </cell>
          <cell r="O334">
            <v>423</v>
          </cell>
          <cell r="P334">
            <v>180</v>
          </cell>
          <cell r="Q334">
            <v>37</v>
          </cell>
          <cell r="R334">
            <v>2.8</v>
          </cell>
          <cell r="S334">
            <v>37</v>
          </cell>
          <cell r="T334">
            <v>206</v>
          </cell>
          <cell r="U334">
            <v>0.13</v>
          </cell>
          <cell r="V334">
            <v>0.06</v>
          </cell>
          <cell r="W334">
            <v>1.9</v>
          </cell>
          <cell r="X334">
            <v>10</v>
          </cell>
          <cell r="Y334">
            <v>1.1299999999999999</v>
          </cell>
          <cell r="Z334">
            <v>0</v>
          </cell>
          <cell r="AA334">
            <v>1</v>
          </cell>
          <cell r="AB334">
            <v>0.2</v>
          </cell>
          <cell r="AC334">
            <v>0.3</v>
          </cell>
          <cell r="AD334">
            <v>0.4</v>
          </cell>
          <cell r="AE334">
            <v>127</v>
          </cell>
          <cell r="AF334">
            <v>35</v>
          </cell>
          <cell r="AG334" t="str">
            <v>E023</v>
          </cell>
        </row>
        <row r="335">
          <cell r="A335" t="str">
            <v>E024</v>
          </cell>
          <cell r="B335" t="str">
            <v>Langostino, crudo</v>
          </cell>
          <cell r="D335">
            <v>82.5</v>
          </cell>
          <cell r="E335">
            <v>71</v>
          </cell>
          <cell r="F335">
            <v>300</v>
          </cell>
          <cell r="G335">
            <v>14.6</v>
          </cell>
          <cell r="H335">
            <v>1.4</v>
          </cell>
          <cell r="I335">
            <v>0</v>
          </cell>
          <cell r="K335">
            <v>0</v>
          </cell>
          <cell r="L335">
            <v>1.5</v>
          </cell>
          <cell r="M335">
            <v>52</v>
          </cell>
          <cell r="N335">
            <v>0.9</v>
          </cell>
          <cell r="O335">
            <v>531</v>
          </cell>
          <cell r="P335">
            <v>252</v>
          </cell>
          <cell r="Q335">
            <v>21</v>
          </cell>
          <cell r="R335">
            <v>1.2</v>
          </cell>
          <cell r="S335">
            <v>26</v>
          </cell>
          <cell r="T335">
            <v>300</v>
          </cell>
          <cell r="U335">
            <v>0.02</v>
          </cell>
          <cell r="V335">
            <v>0.02</v>
          </cell>
          <cell r="W335">
            <v>2</v>
          </cell>
          <cell r="X335">
            <v>30</v>
          </cell>
          <cell r="Y335">
            <v>1.66</v>
          </cell>
          <cell r="Z335">
            <v>0</v>
          </cell>
          <cell r="AA335">
            <v>30</v>
          </cell>
          <cell r="AB335">
            <v>0.3</v>
          </cell>
          <cell r="AC335">
            <v>0.4</v>
          </cell>
          <cell r="AD335">
            <v>0.3</v>
          </cell>
          <cell r="AE335">
            <v>158</v>
          </cell>
          <cell r="AF335">
            <v>47</v>
          </cell>
          <cell r="AG335" t="str">
            <v>E024</v>
          </cell>
        </row>
        <row r="336">
          <cell r="A336" t="str">
            <v>E025</v>
          </cell>
          <cell r="B336" t="str">
            <v>Lenguado, entero, crudo</v>
          </cell>
          <cell r="D336">
            <v>80.2</v>
          </cell>
          <cell r="E336">
            <v>81</v>
          </cell>
          <cell r="F336">
            <v>341</v>
          </cell>
          <cell r="G336">
            <v>16.7</v>
          </cell>
          <cell r="H336">
            <v>1.4</v>
          </cell>
          <cell r="I336">
            <v>0.3</v>
          </cell>
          <cell r="K336">
            <v>0</v>
          </cell>
          <cell r="L336">
            <v>1.4</v>
          </cell>
          <cell r="M336">
            <v>19</v>
          </cell>
          <cell r="N336">
            <v>0.3</v>
          </cell>
          <cell r="O336">
            <v>119</v>
          </cell>
          <cell r="P336">
            <v>181</v>
          </cell>
          <cell r="Q336">
            <v>33</v>
          </cell>
          <cell r="R336">
            <v>0.5</v>
          </cell>
          <cell r="S336">
            <v>22</v>
          </cell>
          <cell r="T336">
            <v>278</v>
          </cell>
          <cell r="U336">
            <v>0.09</v>
          </cell>
          <cell r="V336">
            <v>0.18</v>
          </cell>
          <cell r="W336">
            <v>3.2</v>
          </cell>
          <cell r="X336">
            <v>11</v>
          </cell>
          <cell r="Y336">
            <v>1</v>
          </cell>
          <cell r="Z336">
            <v>0</v>
          </cell>
          <cell r="AA336">
            <v>10</v>
          </cell>
          <cell r="AB336">
            <v>0.3</v>
          </cell>
          <cell r="AC336">
            <v>0.2</v>
          </cell>
          <cell r="AD336">
            <v>0.3</v>
          </cell>
          <cell r="AE336">
            <v>48</v>
          </cell>
          <cell r="AF336">
            <v>80</v>
          </cell>
          <cell r="AG336" t="str">
            <v>E025</v>
          </cell>
        </row>
        <row r="337">
          <cell r="A337" t="str">
            <v>E026</v>
          </cell>
          <cell r="B337" t="str">
            <v>Lisa, sin cabeza, cruda</v>
          </cell>
          <cell r="C337" t="str">
            <v>Cuerpo sin Cabeza</v>
          </cell>
          <cell r="D337">
            <v>76.599999999999994</v>
          </cell>
          <cell r="E337">
            <v>105</v>
          </cell>
          <cell r="F337">
            <v>442</v>
          </cell>
          <cell r="G337">
            <v>18</v>
          </cell>
          <cell r="H337">
            <v>3.4</v>
          </cell>
          <cell r="I337">
            <v>0.6</v>
          </cell>
          <cell r="K337">
            <v>0</v>
          </cell>
          <cell r="L337">
            <v>1.4</v>
          </cell>
          <cell r="M337">
            <v>34</v>
          </cell>
          <cell r="N337">
            <v>1.2</v>
          </cell>
          <cell r="O337">
            <v>65</v>
          </cell>
          <cell r="P337">
            <v>199</v>
          </cell>
          <cell r="Q337">
            <v>330</v>
          </cell>
          <cell r="R337">
            <v>0.7</v>
          </cell>
          <cell r="S337">
            <v>29</v>
          </cell>
          <cell r="T337">
            <v>376</v>
          </cell>
          <cell r="U337">
            <v>0.05</v>
          </cell>
          <cell r="V337">
            <v>0.11</v>
          </cell>
          <cell r="W337">
            <v>4.8</v>
          </cell>
          <cell r="X337">
            <v>9</v>
          </cell>
          <cell r="Y337">
            <v>0.22</v>
          </cell>
          <cell r="Z337">
            <v>0</v>
          </cell>
          <cell r="AA337">
            <v>37</v>
          </cell>
          <cell r="AB337">
            <v>1.1000000000000001</v>
          </cell>
          <cell r="AC337">
            <v>1</v>
          </cell>
          <cell r="AD337">
            <v>1.1000000000000001</v>
          </cell>
          <cell r="AE337">
            <v>40</v>
          </cell>
          <cell r="AF337">
            <v>50</v>
          </cell>
          <cell r="AG337" t="str">
            <v>E026</v>
          </cell>
        </row>
        <row r="338">
          <cell r="A338" t="str">
            <v>E027</v>
          </cell>
          <cell r="B338" t="str">
            <v>Lisam sin cabeza, salada, cruda</v>
          </cell>
          <cell r="C338" t="str">
            <v>Cuerpo sin Cabeza</v>
          </cell>
          <cell r="D338">
            <v>72.3</v>
          </cell>
          <cell r="E338">
            <v>125</v>
          </cell>
          <cell r="F338">
            <v>526</v>
          </cell>
          <cell r="G338">
            <v>21.8</v>
          </cell>
          <cell r="H338">
            <v>4</v>
          </cell>
          <cell r="I338">
            <v>0.4</v>
          </cell>
          <cell r="K338">
            <v>0</v>
          </cell>
          <cell r="L338">
            <v>1.5</v>
          </cell>
          <cell r="M338">
            <v>33</v>
          </cell>
          <cell r="N338">
            <v>1</v>
          </cell>
          <cell r="O338">
            <v>65</v>
          </cell>
          <cell r="P338">
            <v>202</v>
          </cell>
          <cell r="Q338">
            <v>190</v>
          </cell>
          <cell r="R338">
            <v>0.5</v>
          </cell>
          <cell r="S338">
            <v>29</v>
          </cell>
          <cell r="T338">
            <v>359</v>
          </cell>
          <cell r="U338">
            <v>0.01</v>
          </cell>
          <cell r="V338">
            <v>0.09</v>
          </cell>
          <cell r="W338">
            <v>4.5999999999999996</v>
          </cell>
          <cell r="X338">
            <v>9</v>
          </cell>
          <cell r="Y338">
            <v>0.22</v>
          </cell>
          <cell r="Z338">
            <v>0</v>
          </cell>
          <cell r="AA338">
            <v>37</v>
          </cell>
          <cell r="AB338">
            <v>0.9</v>
          </cell>
          <cell r="AC338">
            <v>0.9</v>
          </cell>
          <cell r="AD338">
            <v>0.6</v>
          </cell>
          <cell r="AE338">
            <v>40</v>
          </cell>
          <cell r="AF338">
            <v>50</v>
          </cell>
          <cell r="AG338" t="str">
            <v>E027</v>
          </cell>
        </row>
        <row r="339">
          <cell r="A339" t="str">
            <v>E028</v>
          </cell>
          <cell r="B339" t="str">
            <v>Macabí o machete, entero crudo</v>
          </cell>
          <cell r="D339">
            <v>72.5</v>
          </cell>
          <cell r="E339">
            <v>132</v>
          </cell>
          <cell r="F339">
            <v>555</v>
          </cell>
          <cell r="G339">
            <v>20.5</v>
          </cell>
          <cell r="H339">
            <v>5.4</v>
          </cell>
          <cell r="I339">
            <v>0.4</v>
          </cell>
          <cell r="K339">
            <v>0</v>
          </cell>
          <cell r="L339">
            <v>1.2</v>
          </cell>
          <cell r="M339">
            <v>49</v>
          </cell>
          <cell r="N339">
            <v>1.9</v>
          </cell>
          <cell r="O339">
            <v>0</v>
          </cell>
          <cell r="P339">
            <v>217</v>
          </cell>
          <cell r="U339">
            <v>0.01</v>
          </cell>
          <cell r="V339">
            <v>0.08</v>
          </cell>
          <cell r="W339">
            <v>4.7</v>
          </cell>
          <cell r="Y339">
            <v>0</v>
          </cell>
          <cell r="Z339">
            <v>6</v>
          </cell>
          <cell r="AE339">
            <v>0</v>
          </cell>
          <cell r="AF339">
            <v>100</v>
          </cell>
          <cell r="AG339" t="str">
            <v>E028</v>
          </cell>
        </row>
        <row r="340">
          <cell r="A340" t="str">
            <v>E029</v>
          </cell>
          <cell r="B340" t="str">
            <v>Machuelo o nomcholo, sin cabeza, crudo</v>
          </cell>
          <cell r="C340" t="str">
            <v>Cuerpo sin Cabeza</v>
          </cell>
          <cell r="D340">
            <v>75.2</v>
          </cell>
          <cell r="E340">
            <v>118</v>
          </cell>
          <cell r="F340">
            <v>497</v>
          </cell>
          <cell r="G340">
            <v>19</v>
          </cell>
          <cell r="H340">
            <v>4.7</v>
          </cell>
          <cell r="I340">
            <v>0</v>
          </cell>
          <cell r="K340">
            <v>0</v>
          </cell>
          <cell r="L340">
            <v>1.1000000000000001</v>
          </cell>
          <cell r="M340">
            <v>7</v>
          </cell>
          <cell r="N340">
            <v>0.8</v>
          </cell>
          <cell r="O340">
            <v>0</v>
          </cell>
          <cell r="P340">
            <v>0</v>
          </cell>
          <cell r="Y340">
            <v>0</v>
          </cell>
          <cell r="AE340">
            <v>0</v>
          </cell>
          <cell r="AG340" t="str">
            <v>E029</v>
          </cell>
        </row>
        <row r="341">
          <cell r="A341" t="str">
            <v>E030</v>
          </cell>
          <cell r="B341" t="str">
            <v>Merluza, filete, crudo</v>
          </cell>
          <cell r="C341" t="str">
            <v>Filete</v>
          </cell>
          <cell r="D341">
            <v>79</v>
          </cell>
          <cell r="E341">
            <v>85</v>
          </cell>
          <cell r="F341">
            <v>361</v>
          </cell>
          <cell r="G341">
            <v>18.3</v>
          </cell>
          <cell r="H341">
            <v>1.3</v>
          </cell>
          <cell r="I341">
            <v>0.1</v>
          </cell>
          <cell r="K341">
            <v>0</v>
          </cell>
          <cell r="L341">
            <v>1.3</v>
          </cell>
          <cell r="M341">
            <v>27</v>
          </cell>
          <cell r="N341">
            <v>0.8</v>
          </cell>
          <cell r="O341">
            <v>75</v>
          </cell>
          <cell r="P341">
            <v>186</v>
          </cell>
          <cell r="Q341">
            <v>27</v>
          </cell>
          <cell r="R341">
            <v>0.3</v>
          </cell>
          <cell r="S341">
            <v>24</v>
          </cell>
          <cell r="T341">
            <v>288</v>
          </cell>
          <cell r="U341">
            <v>0.06</v>
          </cell>
          <cell r="V341">
            <v>7.0000000000000007E-2</v>
          </cell>
          <cell r="W341">
            <v>1.3</v>
          </cell>
          <cell r="X341">
            <v>12</v>
          </cell>
          <cell r="Y341">
            <v>1.2</v>
          </cell>
          <cell r="Z341">
            <v>0</v>
          </cell>
          <cell r="AA341">
            <v>17</v>
          </cell>
          <cell r="AB341">
            <v>0.3</v>
          </cell>
          <cell r="AC341">
            <v>0.5</v>
          </cell>
          <cell r="AD341">
            <v>0.5</v>
          </cell>
          <cell r="AE341">
            <v>41</v>
          </cell>
          <cell r="AF341">
            <v>100</v>
          </cell>
          <cell r="AG341" t="str">
            <v>E030</v>
          </cell>
        </row>
        <row r="342">
          <cell r="A342" t="str">
            <v>E031</v>
          </cell>
          <cell r="B342" t="str">
            <v>Mero, entero, crudo</v>
          </cell>
          <cell r="D342">
            <v>77.900000000000006</v>
          </cell>
          <cell r="E342">
            <v>89</v>
          </cell>
          <cell r="F342">
            <v>378</v>
          </cell>
          <cell r="G342">
            <v>19.399999999999999</v>
          </cell>
          <cell r="H342">
            <v>1.2</v>
          </cell>
          <cell r="I342">
            <v>0.2</v>
          </cell>
          <cell r="K342">
            <v>0</v>
          </cell>
          <cell r="L342">
            <v>1.3</v>
          </cell>
          <cell r="M342">
            <v>14</v>
          </cell>
          <cell r="N342">
            <v>0.9</v>
          </cell>
          <cell r="O342">
            <v>80</v>
          </cell>
          <cell r="P342">
            <v>210</v>
          </cell>
          <cell r="Q342">
            <v>7</v>
          </cell>
          <cell r="R342">
            <v>0.5</v>
          </cell>
          <cell r="S342">
            <v>20</v>
          </cell>
          <cell r="T342">
            <v>255</v>
          </cell>
          <cell r="U342">
            <v>0.8</v>
          </cell>
          <cell r="V342">
            <v>0.14000000000000001</v>
          </cell>
          <cell r="W342">
            <v>2.4</v>
          </cell>
          <cell r="X342">
            <v>11</v>
          </cell>
          <cell r="Y342">
            <v>2</v>
          </cell>
          <cell r="Z342">
            <v>0</v>
          </cell>
          <cell r="AA342">
            <v>47</v>
          </cell>
          <cell r="AB342">
            <v>0.2</v>
          </cell>
          <cell r="AC342">
            <v>0.2</v>
          </cell>
          <cell r="AD342">
            <v>0.3</v>
          </cell>
          <cell r="AE342">
            <v>32</v>
          </cell>
          <cell r="AF342">
            <v>57</v>
          </cell>
          <cell r="AG342" t="str">
            <v>E031</v>
          </cell>
        </row>
        <row r="343">
          <cell r="A343" t="str">
            <v>E032</v>
          </cell>
          <cell r="B343" t="str">
            <v>Ostra, cruda</v>
          </cell>
          <cell r="D343">
            <v>89.9</v>
          </cell>
          <cell r="E343">
            <v>43</v>
          </cell>
          <cell r="F343">
            <v>180</v>
          </cell>
          <cell r="G343">
            <v>5.4</v>
          </cell>
          <cell r="H343">
            <v>2.2000000000000002</v>
          </cell>
          <cell r="I343">
            <v>0.4</v>
          </cell>
          <cell r="K343">
            <v>0</v>
          </cell>
          <cell r="L343">
            <v>2.1</v>
          </cell>
          <cell r="M343">
            <v>109</v>
          </cell>
          <cell r="N343">
            <v>5.2</v>
          </cell>
          <cell r="O343">
            <v>325</v>
          </cell>
          <cell r="P343">
            <v>81</v>
          </cell>
          <cell r="Q343">
            <v>20</v>
          </cell>
          <cell r="R343">
            <v>59.1</v>
          </cell>
          <cell r="S343">
            <v>43</v>
          </cell>
          <cell r="T343">
            <v>239</v>
          </cell>
          <cell r="U343">
            <v>0.1</v>
          </cell>
          <cell r="V343">
            <v>0.17</v>
          </cell>
          <cell r="W343">
            <v>1.6</v>
          </cell>
          <cell r="X343">
            <v>11</v>
          </cell>
          <cell r="Y343">
            <v>16.739999999999998</v>
          </cell>
          <cell r="Z343">
            <v>0</v>
          </cell>
          <cell r="AA343">
            <v>4</v>
          </cell>
          <cell r="AB343">
            <v>0.4</v>
          </cell>
          <cell r="AC343">
            <v>0.3</v>
          </cell>
          <cell r="AD343">
            <v>0.9</v>
          </cell>
          <cell r="AE343">
            <v>53</v>
          </cell>
          <cell r="AF343">
            <v>15</v>
          </cell>
          <cell r="AG343" t="str">
            <v>E032</v>
          </cell>
        </row>
        <row r="344">
          <cell r="A344" t="str">
            <v>E033</v>
          </cell>
          <cell r="B344" t="str">
            <v>Pescado seco, crudo</v>
          </cell>
          <cell r="D344">
            <v>16.100000000000001</v>
          </cell>
          <cell r="E344">
            <v>273</v>
          </cell>
          <cell r="F344">
            <v>1156</v>
          </cell>
          <cell r="G344">
            <v>62.8</v>
          </cell>
          <cell r="H344">
            <v>2.4</v>
          </cell>
          <cell r="I344">
            <v>0</v>
          </cell>
          <cell r="K344">
            <v>0</v>
          </cell>
          <cell r="L344">
            <v>18.7</v>
          </cell>
          <cell r="M344">
            <v>160</v>
          </cell>
          <cell r="N344">
            <v>3.6</v>
          </cell>
          <cell r="O344">
            <v>7027</v>
          </cell>
          <cell r="P344">
            <v>891</v>
          </cell>
          <cell r="R344">
            <v>1.6</v>
          </cell>
          <cell r="S344">
            <v>133</v>
          </cell>
          <cell r="T344">
            <v>1458</v>
          </cell>
          <cell r="U344">
            <v>0.27</v>
          </cell>
          <cell r="V344">
            <v>0.24</v>
          </cell>
          <cell r="W344">
            <v>7.5</v>
          </cell>
          <cell r="X344">
            <v>25</v>
          </cell>
          <cell r="Y344">
            <v>10</v>
          </cell>
          <cell r="Z344">
            <v>0</v>
          </cell>
          <cell r="AA344">
            <v>42</v>
          </cell>
          <cell r="AB344">
            <v>0.5</v>
          </cell>
          <cell r="AC344">
            <v>0.3</v>
          </cell>
          <cell r="AD344">
            <v>0.8</v>
          </cell>
          <cell r="AE344">
            <v>152</v>
          </cell>
          <cell r="AF344">
            <v>100</v>
          </cell>
          <cell r="AG344" t="str">
            <v>E033</v>
          </cell>
        </row>
        <row r="345">
          <cell r="A345" t="str">
            <v>E034</v>
          </cell>
          <cell r="B345" t="str">
            <v>Pulpo, crudo</v>
          </cell>
          <cell r="D345">
            <v>82.4</v>
          </cell>
          <cell r="E345">
            <v>69</v>
          </cell>
          <cell r="F345">
            <v>292</v>
          </cell>
          <cell r="G345">
            <v>14.9</v>
          </cell>
          <cell r="H345">
            <v>1</v>
          </cell>
          <cell r="I345">
            <v>0.1</v>
          </cell>
          <cell r="K345">
            <v>0</v>
          </cell>
          <cell r="L345">
            <v>1.6</v>
          </cell>
          <cell r="M345">
            <v>53</v>
          </cell>
          <cell r="N345">
            <v>3.4</v>
          </cell>
          <cell r="O345">
            <v>230</v>
          </cell>
          <cell r="P345">
            <v>180</v>
          </cell>
          <cell r="Q345">
            <v>20</v>
          </cell>
          <cell r="R345">
            <v>1.7</v>
          </cell>
          <cell r="S345">
            <v>30</v>
          </cell>
          <cell r="T345">
            <v>350</v>
          </cell>
          <cell r="U345">
            <v>0.04</v>
          </cell>
          <cell r="V345">
            <v>7.0000000000000007E-2</v>
          </cell>
          <cell r="W345">
            <v>2.1</v>
          </cell>
          <cell r="X345">
            <v>16</v>
          </cell>
          <cell r="Y345">
            <v>20</v>
          </cell>
          <cell r="Z345">
            <v>0</v>
          </cell>
          <cell r="AA345">
            <v>45</v>
          </cell>
          <cell r="AB345">
            <v>0.3</v>
          </cell>
          <cell r="AC345">
            <v>0.1</v>
          </cell>
          <cell r="AD345">
            <v>0.3</v>
          </cell>
          <cell r="AE345">
            <v>48</v>
          </cell>
          <cell r="AF345">
            <v>79</v>
          </cell>
          <cell r="AG345" t="str">
            <v>E034</v>
          </cell>
        </row>
        <row r="346">
          <cell r="A346" t="str">
            <v>E035</v>
          </cell>
          <cell r="B346" t="str">
            <v>Raya, filete, asado</v>
          </cell>
          <cell r="C346" t="str">
            <v>Filete</v>
          </cell>
          <cell r="D346">
            <v>65.900000000000006</v>
          </cell>
          <cell r="E346">
            <v>133</v>
          </cell>
          <cell r="F346">
            <v>566</v>
          </cell>
          <cell r="G346">
            <v>31.1</v>
          </cell>
          <cell r="H346">
            <v>0.5</v>
          </cell>
          <cell r="I346">
            <v>1.1000000000000001</v>
          </cell>
          <cell r="K346">
            <v>0</v>
          </cell>
          <cell r="L346">
            <v>1.4</v>
          </cell>
          <cell r="M346">
            <v>15</v>
          </cell>
          <cell r="N346">
            <v>1.2</v>
          </cell>
          <cell r="O346">
            <v>150</v>
          </cell>
          <cell r="P346">
            <v>215</v>
          </cell>
          <cell r="Q346">
            <v>25</v>
          </cell>
          <cell r="R346">
            <v>0</v>
          </cell>
          <cell r="S346">
            <v>37</v>
          </cell>
          <cell r="T346">
            <v>320</v>
          </cell>
          <cell r="U346">
            <v>0.15</v>
          </cell>
          <cell r="V346">
            <v>0.15</v>
          </cell>
          <cell r="W346">
            <v>3.8</v>
          </cell>
          <cell r="Y346">
            <v>8</v>
          </cell>
          <cell r="Z346">
            <v>0</v>
          </cell>
          <cell r="AB346">
            <v>0</v>
          </cell>
          <cell r="AC346">
            <v>0</v>
          </cell>
          <cell r="AD346">
            <v>0</v>
          </cell>
          <cell r="AE346">
            <v>0</v>
          </cell>
          <cell r="AF346">
            <v>100</v>
          </cell>
          <cell r="AG346" t="str">
            <v>E035</v>
          </cell>
        </row>
        <row r="347">
          <cell r="A347" t="str">
            <v>E036</v>
          </cell>
          <cell r="B347" t="str">
            <v>Róbalo o gualajo, entero, crudo</v>
          </cell>
          <cell r="D347">
            <v>78.599999999999994</v>
          </cell>
          <cell r="E347">
            <v>92</v>
          </cell>
          <cell r="F347">
            <v>387</v>
          </cell>
          <cell r="G347">
            <v>18.399999999999999</v>
          </cell>
          <cell r="H347">
            <v>2</v>
          </cell>
          <cell r="I347">
            <v>0</v>
          </cell>
          <cell r="K347">
            <v>0</v>
          </cell>
          <cell r="L347">
            <v>1</v>
          </cell>
          <cell r="M347">
            <v>55</v>
          </cell>
          <cell r="N347">
            <v>1.2</v>
          </cell>
          <cell r="O347">
            <v>69</v>
          </cell>
          <cell r="P347">
            <v>208</v>
          </cell>
          <cell r="Q347">
            <v>7</v>
          </cell>
          <cell r="R347">
            <v>0.5</v>
          </cell>
          <cell r="S347">
            <v>29</v>
          </cell>
          <cell r="T347">
            <v>350</v>
          </cell>
          <cell r="U347">
            <v>0.09</v>
          </cell>
          <cell r="V347">
            <v>7.0000000000000007E-2</v>
          </cell>
          <cell r="W347">
            <v>1.4</v>
          </cell>
          <cell r="X347">
            <v>9</v>
          </cell>
          <cell r="Y347">
            <v>3.07</v>
          </cell>
          <cell r="Z347">
            <v>0</v>
          </cell>
          <cell r="AA347">
            <v>44</v>
          </cell>
          <cell r="AB347">
            <v>0.5</v>
          </cell>
          <cell r="AC347">
            <v>0.4</v>
          </cell>
          <cell r="AD347">
            <v>0.7</v>
          </cell>
          <cell r="AE347">
            <v>68</v>
          </cell>
          <cell r="AF347">
            <v>67</v>
          </cell>
          <cell r="AG347" t="str">
            <v>E036</v>
          </cell>
        </row>
        <row r="348">
          <cell r="A348" t="str">
            <v>E037</v>
          </cell>
          <cell r="B348" t="str">
            <v>Salmón, enlatado en aceite</v>
          </cell>
          <cell r="D348">
            <v>61.6</v>
          </cell>
          <cell r="E348">
            <v>2122</v>
          </cell>
          <cell r="F348">
            <v>885</v>
          </cell>
          <cell r="G348">
            <v>21.7</v>
          </cell>
          <cell r="H348">
            <v>13.9</v>
          </cell>
          <cell r="I348">
            <v>0.1</v>
          </cell>
          <cell r="K348">
            <v>0</v>
          </cell>
          <cell r="L348">
            <v>2.7</v>
          </cell>
          <cell r="M348">
            <v>200</v>
          </cell>
          <cell r="N348">
            <v>1</v>
          </cell>
          <cell r="O348">
            <v>484</v>
          </cell>
          <cell r="P348">
            <v>300</v>
          </cell>
          <cell r="Q348">
            <v>76</v>
          </cell>
          <cell r="R348">
            <v>1</v>
          </cell>
          <cell r="S348">
            <v>30</v>
          </cell>
          <cell r="T348">
            <v>350</v>
          </cell>
          <cell r="U348">
            <v>0.02</v>
          </cell>
          <cell r="V348">
            <v>0.16</v>
          </cell>
          <cell r="W348">
            <v>5.7</v>
          </cell>
          <cell r="X348">
            <v>11</v>
          </cell>
          <cell r="Y348">
            <v>4</v>
          </cell>
          <cell r="Z348">
            <v>0</v>
          </cell>
          <cell r="AA348">
            <v>28</v>
          </cell>
          <cell r="AB348">
            <v>1.9</v>
          </cell>
          <cell r="AC348">
            <v>3</v>
          </cell>
          <cell r="AD348">
            <v>2.4</v>
          </cell>
          <cell r="AE348">
            <v>46</v>
          </cell>
          <cell r="AF348">
            <v>100</v>
          </cell>
          <cell r="AG348" t="str">
            <v>E037</v>
          </cell>
        </row>
        <row r="349">
          <cell r="A349" t="str">
            <v>E038</v>
          </cell>
          <cell r="B349" t="str">
            <v>Salmón, filete, crudo</v>
          </cell>
          <cell r="C349" t="str">
            <v>Filete</v>
          </cell>
          <cell r="D349">
            <v>67.2</v>
          </cell>
          <cell r="E349">
            <v>181</v>
          </cell>
          <cell r="F349">
            <v>755</v>
          </cell>
          <cell r="G349">
            <v>20.2</v>
          </cell>
          <cell r="H349">
            <v>11</v>
          </cell>
          <cell r="I349">
            <v>0.3</v>
          </cell>
          <cell r="K349">
            <v>0</v>
          </cell>
          <cell r="L349">
            <v>1.3</v>
          </cell>
          <cell r="M349">
            <v>17</v>
          </cell>
          <cell r="N349">
            <v>0.4</v>
          </cell>
          <cell r="O349">
            <v>49</v>
          </cell>
          <cell r="P349">
            <v>250</v>
          </cell>
          <cell r="Q349">
            <v>37</v>
          </cell>
          <cell r="R349">
            <v>0.5</v>
          </cell>
          <cell r="S349">
            <v>27</v>
          </cell>
          <cell r="T349">
            <v>362</v>
          </cell>
          <cell r="U349">
            <v>0.21</v>
          </cell>
          <cell r="V349">
            <v>0.13</v>
          </cell>
          <cell r="W349">
            <v>7.6</v>
          </cell>
          <cell r="X349">
            <v>26</v>
          </cell>
          <cell r="Y349">
            <v>3.84</v>
          </cell>
          <cell r="Z349">
            <v>0</v>
          </cell>
          <cell r="AA349">
            <v>13</v>
          </cell>
          <cell r="AB349">
            <v>2.2000000000000002</v>
          </cell>
          <cell r="AC349">
            <v>4.2</v>
          </cell>
          <cell r="AD349">
            <v>3.2</v>
          </cell>
          <cell r="AE349">
            <v>51</v>
          </cell>
          <cell r="AF349">
            <v>100</v>
          </cell>
          <cell r="AG349" t="str">
            <v>E038</v>
          </cell>
        </row>
        <row r="350">
          <cell r="A350" t="str">
            <v>E039</v>
          </cell>
          <cell r="B350" t="str">
            <v>Sardinas, enlatadas en aceite</v>
          </cell>
          <cell r="D350">
            <v>58.6</v>
          </cell>
          <cell r="E350">
            <v>225</v>
          </cell>
          <cell r="F350">
            <v>940</v>
          </cell>
          <cell r="G350">
            <v>24.6</v>
          </cell>
          <cell r="H350">
            <v>14.1</v>
          </cell>
          <cell r="I350">
            <v>0</v>
          </cell>
          <cell r="K350">
            <v>0</v>
          </cell>
          <cell r="L350">
            <v>2.9</v>
          </cell>
          <cell r="M350">
            <v>350</v>
          </cell>
          <cell r="N350">
            <v>2.9</v>
          </cell>
          <cell r="O350">
            <v>450</v>
          </cell>
          <cell r="P350">
            <v>430</v>
          </cell>
          <cell r="Q350">
            <v>23</v>
          </cell>
          <cell r="R350">
            <v>1.6</v>
          </cell>
          <cell r="S350">
            <v>40</v>
          </cell>
          <cell r="T350">
            <v>389</v>
          </cell>
          <cell r="U350">
            <v>0.08</v>
          </cell>
          <cell r="V350">
            <v>0.28999999999999998</v>
          </cell>
          <cell r="W350">
            <v>6.7</v>
          </cell>
          <cell r="X350">
            <v>8</v>
          </cell>
          <cell r="Y350">
            <v>8.94</v>
          </cell>
          <cell r="Z350">
            <v>0</v>
          </cell>
          <cell r="AA350">
            <v>28</v>
          </cell>
          <cell r="AB350">
            <v>2.9</v>
          </cell>
          <cell r="AC350">
            <v>3.9</v>
          </cell>
          <cell r="AD350">
            <v>5.0999999999999996</v>
          </cell>
          <cell r="AE350">
            <v>142</v>
          </cell>
          <cell r="AF350">
            <v>100</v>
          </cell>
          <cell r="AG350" t="str">
            <v>E039</v>
          </cell>
        </row>
        <row r="351">
          <cell r="A351" t="str">
            <v>E040</v>
          </cell>
          <cell r="B351" t="str">
            <v>Sardinas, enlatadas en salsa de tomate</v>
          </cell>
          <cell r="D351">
            <v>66.900000000000006</v>
          </cell>
          <cell r="E351">
            <v>177</v>
          </cell>
          <cell r="F351">
            <v>738</v>
          </cell>
          <cell r="G351">
            <v>20.9</v>
          </cell>
          <cell r="H351">
            <v>10.3</v>
          </cell>
          <cell r="I351">
            <v>0.1</v>
          </cell>
          <cell r="K351">
            <v>0</v>
          </cell>
          <cell r="L351">
            <v>1.9</v>
          </cell>
          <cell r="M351">
            <v>380</v>
          </cell>
          <cell r="N351">
            <v>2.2999999999999998</v>
          </cell>
          <cell r="O351">
            <v>414</v>
          </cell>
          <cell r="P351">
            <v>400</v>
          </cell>
          <cell r="Q351">
            <v>10</v>
          </cell>
          <cell r="R351">
            <v>1.4</v>
          </cell>
          <cell r="S351">
            <v>33</v>
          </cell>
          <cell r="T351">
            <v>341</v>
          </cell>
          <cell r="U351">
            <v>0.04</v>
          </cell>
          <cell r="V351">
            <v>0.23</v>
          </cell>
          <cell r="W351">
            <v>5.3</v>
          </cell>
          <cell r="X351">
            <v>24</v>
          </cell>
          <cell r="Y351">
            <v>9</v>
          </cell>
          <cell r="Z351">
            <v>0</v>
          </cell>
          <cell r="AA351">
            <v>46</v>
          </cell>
          <cell r="AB351">
            <v>2.7</v>
          </cell>
          <cell r="AC351">
            <v>3.8</v>
          </cell>
          <cell r="AD351">
            <v>2.4</v>
          </cell>
          <cell r="AE351">
            <v>61</v>
          </cell>
          <cell r="AF351">
            <v>100</v>
          </cell>
          <cell r="AG351" t="str">
            <v>E040</v>
          </cell>
        </row>
        <row r="352">
          <cell r="A352" t="str">
            <v>E041</v>
          </cell>
          <cell r="B352" t="str">
            <v>Sierra, entera, cruda</v>
          </cell>
          <cell r="D352">
            <v>72.3</v>
          </cell>
          <cell r="E352">
            <v>129</v>
          </cell>
          <cell r="F352">
            <v>541</v>
          </cell>
          <cell r="G352">
            <v>21.8</v>
          </cell>
          <cell r="H352">
            <v>4.5999999999999996</v>
          </cell>
          <cell r="I352">
            <v>0</v>
          </cell>
          <cell r="K352">
            <v>0</v>
          </cell>
          <cell r="L352">
            <v>1.3</v>
          </cell>
          <cell r="M352">
            <v>54</v>
          </cell>
          <cell r="N352">
            <v>1.2</v>
          </cell>
          <cell r="O352">
            <v>54</v>
          </cell>
          <cell r="P352">
            <v>238</v>
          </cell>
          <cell r="R352">
            <v>0.4</v>
          </cell>
          <cell r="S352">
            <v>0</v>
          </cell>
          <cell r="T352">
            <v>413</v>
          </cell>
          <cell r="U352">
            <v>0.14000000000000001</v>
          </cell>
          <cell r="V352">
            <v>0.19</v>
          </cell>
          <cell r="W352">
            <v>4.0999999999999996</v>
          </cell>
          <cell r="X352">
            <v>7</v>
          </cell>
          <cell r="Y352">
            <v>0.91</v>
          </cell>
          <cell r="AA352">
            <v>12</v>
          </cell>
          <cell r="AB352">
            <v>0.1</v>
          </cell>
          <cell r="AC352">
            <v>0.1</v>
          </cell>
          <cell r="AD352">
            <v>0.2</v>
          </cell>
          <cell r="AE352">
            <v>43</v>
          </cell>
          <cell r="AF352">
            <v>82</v>
          </cell>
          <cell r="AG352" t="str">
            <v>E041</v>
          </cell>
        </row>
        <row r="353">
          <cell r="A353" t="str">
            <v>E042</v>
          </cell>
          <cell r="B353" t="str">
            <v>Tiburón, filete, crudo</v>
          </cell>
          <cell r="C353" t="str">
            <v>Filete</v>
          </cell>
          <cell r="D353">
            <v>73.599999999999994</v>
          </cell>
          <cell r="E353">
            <v>122</v>
          </cell>
          <cell r="F353">
            <v>515</v>
          </cell>
          <cell r="G353">
            <v>20.5</v>
          </cell>
          <cell r="H353">
            <v>4.5</v>
          </cell>
          <cell r="I353">
            <v>0</v>
          </cell>
          <cell r="K353">
            <v>0</v>
          </cell>
          <cell r="L353">
            <v>1.4</v>
          </cell>
          <cell r="M353">
            <v>34</v>
          </cell>
          <cell r="N353">
            <v>0.8</v>
          </cell>
          <cell r="O353">
            <v>79</v>
          </cell>
          <cell r="P353">
            <v>210</v>
          </cell>
          <cell r="R353">
            <v>0.4</v>
          </cell>
          <cell r="S353">
            <v>49</v>
          </cell>
          <cell r="T353">
            <v>160</v>
          </cell>
          <cell r="U353">
            <v>0.05</v>
          </cell>
          <cell r="V353">
            <v>7.0000000000000007E-2</v>
          </cell>
          <cell r="W353">
            <v>3</v>
          </cell>
          <cell r="X353">
            <v>3</v>
          </cell>
          <cell r="Y353">
            <v>1.49</v>
          </cell>
          <cell r="Z353">
            <v>0</v>
          </cell>
          <cell r="AA353">
            <v>70</v>
          </cell>
          <cell r="AB353">
            <v>0.9</v>
          </cell>
          <cell r="AC353">
            <v>1.8</v>
          </cell>
          <cell r="AD353">
            <v>1.2</v>
          </cell>
          <cell r="AE353">
            <v>51</v>
          </cell>
          <cell r="AF353">
            <v>100</v>
          </cell>
          <cell r="AG353" t="str">
            <v>E042</v>
          </cell>
        </row>
        <row r="354">
          <cell r="A354" t="str">
            <v>E043</v>
          </cell>
          <cell r="B354" t="str">
            <v>Tilapia o mojarra, entera, cruda</v>
          </cell>
          <cell r="D354">
            <v>77.3</v>
          </cell>
          <cell r="E354">
            <v>96</v>
          </cell>
          <cell r="F354">
            <v>405</v>
          </cell>
          <cell r="G354">
            <v>20.100000000000001</v>
          </cell>
          <cell r="H354">
            <v>1.7</v>
          </cell>
          <cell r="I354">
            <v>0</v>
          </cell>
          <cell r="K354">
            <v>0</v>
          </cell>
          <cell r="L354">
            <v>0.9</v>
          </cell>
          <cell r="M354">
            <v>10</v>
          </cell>
          <cell r="N354">
            <v>0.6</v>
          </cell>
          <cell r="O354">
            <v>52</v>
          </cell>
          <cell r="P354">
            <v>170</v>
          </cell>
          <cell r="R354">
            <v>0.3</v>
          </cell>
          <cell r="S354">
            <v>27</v>
          </cell>
          <cell r="T354">
            <v>302</v>
          </cell>
          <cell r="U354">
            <v>0.04</v>
          </cell>
          <cell r="V354">
            <v>0.06</v>
          </cell>
          <cell r="W354">
            <v>3.9</v>
          </cell>
          <cell r="X354">
            <v>24</v>
          </cell>
          <cell r="Y354">
            <v>1.59</v>
          </cell>
          <cell r="Z354">
            <v>0</v>
          </cell>
          <cell r="AA354">
            <v>0</v>
          </cell>
          <cell r="AB354">
            <v>0.6</v>
          </cell>
          <cell r="AC354">
            <v>0.5</v>
          </cell>
          <cell r="AD354">
            <v>0.4</v>
          </cell>
          <cell r="AE354">
            <v>50</v>
          </cell>
          <cell r="AF354">
            <v>62</v>
          </cell>
          <cell r="AG354" t="str">
            <v>E043</v>
          </cell>
        </row>
        <row r="355">
          <cell r="A355" t="str">
            <v>E044</v>
          </cell>
          <cell r="B355" t="str">
            <v>Tilapia o mojarra, frita, sin sal</v>
          </cell>
          <cell r="D355">
            <v>62.4</v>
          </cell>
          <cell r="E355">
            <v>227</v>
          </cell>
          <cell r="F355">
            <v>947</v>
          </cell>
          <cell r="G355">
            <v>26.3</v>
          </cell>
          <cell r="H355">
            <v>13.5</v>
          </cell>
          <cell r="I355">
            <v>0</v>
          </cell>
          <cell r="K355">
            <v>0</v>
          </cell>
          <cell r="L355">
            <v>3.1</v>
          </cell>
          <cell r="M355">
            <v>72</v>
          </cell>
          <cell r="N355">
            <v>1.9</v>
          </cell>
          <cell r="O355">
            <v>250</v>
          </cell>
          <cell r="P355">
            <v>199</v>
          </cell>
          <cell r="R355">
            <v>0.9</v>
          </cell>
          <cell r="S355">
            <v>27</v>
          </cell>
          <cell r="T355">
            <v>388</v>
          </cell>
          <cell r="U355">
            <v>0.04</v>
          </cell>
          <cell r="V355">
            <v>0.12</v>
          </cell>
          <cell r="W355">
            <v>1.5</v>
          </cell>
          <cell r="Y355">
            <v>0</v>
          </cell>
          <cell r="AA355">
            <v>9</v>
          </cell>
          <cell r="AE355">
            <v>141</v>
          </cell>
          <cell r="AF355">
            <v>44</v>
          </cell>
          <cell r="AG355" t="str">
            <v>E044</v>
          </cell>
        </row>
        <row r="356">
          <cell r="A356" t="str">
            <v>E045</v>
          </cell>
          <cell r="B356" t="str">
            <v>Tilapia o mojarra, recortes, crudos</v>
          </cell>
          <cell r="C356" t="str">
            <v>Recortes</v>
          </cell>
          <cell r="D356">
            <v>55.6</v>
          </cell>
          <cell r="E356">
            <v>312</v>
          </cell>
          <cell r="F356">
            <v>1293</v>
          </cell>
          <cell r="G356">
            <v>16.2</v>
          </cell>
          <cell r="H356">
            <v>27.5</v>
          </cell>
          <cell r="I356">
            <v>0</v>
          </cell>
          <cell r="K356">
            <v>0</v>
          </cell>
          <cell r="L356">
            <v>1</v>
          </cell>
          <cell r="M356">
            <v>70</v>
          </cell>
          <cell r="P356">
            <v>110</v>
          </cell>
          <cell r="Y356">
            <v>0</v>
          </cell>
          <cell r="AE356">
            <v>0</v>
          </cell>
          <cell r="AG356" t="str">
            <v>E045</v>
          </cell>
        </row>
        <row r="357">
          <cell r="A357" t="str">
            <v>E046</v>
          </cell>
          <cell r="B357" t="str">
            <v>Trucha, de mar, entera, cruda</v>
          </cell>
          <cell r="D357">
            <v>71.400000000000006</v>
          </cell>
          <cell r="E357">
            <v>142</v>
          </cell>
          <cell r="F357">
            <v>597</v>
          </cell>
          <cell r="G357">
            <v>20.8</v>
          </cell>
          <cell r="H357">
            <v>6.6</v>
          </cell>
          <cell r="I357">
            <v>0</v>
          </cell>
          <cell r="K357">
            <v>0</v>
          </cell>
          <cell r="L357">
            <v>1.2</v>
          </cell>
          <cell r="M357">
            <v>16</v>
          </cell>
          <cell r="N357">
            <v>1.3</v>
          </cell>
          <cell r="O357">
            <v>58</v>
          </cell>
          <cell r="P357">
            <v>251</v>
          </cell>
          <cell r="Q357">
            <v>3</v>
          </cell>
          <cell r="R357">
            <v>0.6</v>
          </cell>
          <cell r="S357">
            <v>30</v>
          </cell>
          <cell r="T357">
            <v>346</v>
          </cell>
          <cell r="U357">
            <v>0.06</v>
          </cell>
          <cell r="V357">
            <v>0.19</v>
          </cell>
          <cell r="W357">
            <v>3.2</v>
          </cell>
          <cell r="X357">
            <v>5</v>
          </cell>
          <cell r="Y357">
            <v>4.32</v>
          </cell>
          <cell r="Z357">
            <v>0</v>
          </cell>
          <cell r="AA357">
            <v>16</v>
          </cell>
          <cell r="AB357">
            <v>0.9</v>
          </cell>
          <cell r="AC357">
            <v>1.3</v>
          </cell>
          <cell r="AD357">
            <v>1.1000000000000001</v>
          </cell>
          <cell r="AE357">
            <v>82</v>
          </cell>
          <cell r="AF357">
            <v>52</v>
          </cell>
          <cell r="AG357" t="str">
            <v>E046</v>
          </cell>
        </row>
        <row r="358">
          <cell r="A358" t="str">
            <v>E047</v>
          </cell>
          <cell r="B358" t="str">
            <v>Trucha, entera, cruda</v>
          </cell>
          <cell r="D358">
            <v>72.7</v>
          </cell>
          <cell r="E358">
            <v>135</v>
          </cell>
          <cell r="F358">
            <v>567</v>
          </cell>
          <cell r="G358">
            <v>19.899999999999999</v>
          </cell>
          <cell r="H358">
            <v>6.2</v>
          </cell>
          <cell r="I358">
            <v>0</v>
          </cell>
          <cell r="K358">
            <v>0</v>
          </cell>
          <cell r="L358">
            <v>1.2</v>
          </cell>
          <cell r="M358">
            <v>34</v>
          </cell>
          <cell r="N358">
            <v>0.3</v>
          </cell>
          <cell r="O358">
            <v>52</v>
          </cell>
          <cell r="P358">
            <v>227</v>
          </cell>
          <cell r="Q358">
            <v>3</v>
          </cell>
          <cell r="R358">
            <v>0.7</v>
          </cell>
          <cell r="S358">
            <v>25</v>
          </cell>
          <cell r="T358">
            <v>306</v>
          </cell>
          <cell r="U358">
            <v>0.17</v>
          </cell>
          <cell r="V358">
            <v>0.1</v>
          </cell>
          <cell r="W358">
            <v>4.8</v>
          </cell>
          <cell r="X358">
            <v>9</v>
          </cell>
          <cell r="Y358">
            <v>5.2</v>
          </cell>
          <cell r="Z358">
            <v>0</v>
          </cell>
          <cell r="AA358">
            <v>14</v>
          </cell>
          <cell r="AB358">
            <v>0.8</v>
          </cell>
          <cell r="AC358">
            <v>2</v>
          </cell>
          <cell r="AD358">
            <v>1.7</v>
          </cell>
          <cell r="AE358">
            <v>58</v>
          </cell>
          <cell r="AF358">
            <v>52</v>
          </cell>
          <cell r="AG358" t="str">
            <v>E047</v>
          </cell>
        </row>
        <row r="359">
          <cell r="A359" t="str">
            <v>E048</v>
          </cell>
          <cell r="B359" t="str">
            <v>Trucha, recortes, crudos</v>
          </cell>
          <cell r="C359" t="str">
            <v>Recortes</v>
          </cell>
          <cell r="D359">
            <v>63.8</v>
          </cell>
          <cell r="E359">
            <v>211</v>
          </cell>
          <cell r="F359">
            <v>876</v>
          </cell>
          <cell r="G359">
            <v>16.3</v>
          </cell>
          <cell r="H359">
            <v>16.100000000000001</v>
          </cell>
          <cell r="I359">
            <v>0.2</v>
          </cell>
          <cell r="K359">
            <v>0</v>
          </cell>
          <cell r="L359">
            <v>3.7</v>
          </cell>
          <cell r="M359">
            <v>865</v>
          </cell>
          <cell r="P359">
            <v>480</v>
          </cell>
          <cell r="Y359">
            <v>0</v>
          </cell>
          <cell r="AE359">
            <v>0</v>
          </cell>
          <cell r="AG359" t="str">
            <v>E048</v>
          </cell>
        </row>
        <row r="360">
          <cell r="A360" t="str">
            <v>F001</v>
          </cell>
          <cell r="B360" t="str">
            <v>Armadillo, carne, cruda</v>
          </cell>
          <cell r="D360">
            <v>64.5</v>
          </cell>
          <cell r="E360">
            <v>165</v>
          </cell>
          <cell r="F360">
            <v>693</v>
          </cell>
          <cell r="G360">
            <v>29</v>
          </cell>
          <cell r="H360">
            <v>5.4</v>
          </cell>
          <cell r="I360">
            <v>0</v>
          </cell>
          <cell r="K360">
            <v>0</v>
          </cell>
          <cell r="L360">
            <v>1.1000000000000001</v>
          </cell>
          <cell r="M360">
            <v>30</v>
          </cell>
          <cell r="N360">
            <v>10.9</v>
          </cell>
          <cell r="P360">
            <v>208</v>
          </cell>
          <cell r="T360">
            <v>385</v>
          </cell>
          <cell r="U360">
            <v>0.1</v>
          </cell>
          <cell r="V360">
            <v>0.4</v>
          </cell>
          <cell r="W360">
            <v>6</v>
          </cell>
          <cell r="Y360">
            <v>0</v>
          </cell>
          <cell r="Z360">
            <v>0</v>
          </cell>
          <cell r="AA360">
            <v>0</v>
          </cell>
          <cell r="AE360">
            <v>0</v>
          </cell>
          <cell r="AF360">
            <v>100</v>
          </cell>
          <cell r="AG360" t="str">
            <v>F001</v>
          </cell>
        </row>
        <row r="361">
          <cell r="A361" t="str">
            <v>F002</v>
          </cell>
          <cell r="B361" t="str">
            <v>Babilla, carne, cruda</v>
          </cell>
          <cell r="D361">
            <v>67.7</v>
          </cell>
          <cell r="E361">
            <v>126</v>
          </cell>
          <cell r="F361">
            <v>537</v>
          </cell>
          <cell r="G361">
            <v>30.8</v>
          </cell>
          <cell r="H361">
            <v>0.4</v>
          </cell>
          <cell r="I361">
            <v>0</v>
          </cell>
          <cell r="K361">
            <v>0</v>
          </cell>
          <cell r="L361">
            <v>1.2</v>
          </cell>
          <cell r="Y361">
            <v>0</v>
          </cell>
          <cell r="AE361">
            <v>0</v>
          </cell>
          <cell r="AG361" t="str">
            <v>F002</v>
          </cell>
        </row>
        <row r="362">
          <cell r="A362" t="str">
            <v>F003</v>
          </cell>
          <cell r="B362" t="str">
            <v>Butifarra, precocida</v>
          </cell>
          <cell r="D362">
            <v>57.8</v>
          </cell>
          <cell r="E362">
            <v>256</v>
          </cell>
          <cell r="F362">
            <v>1062</v>
          </cell>
          <cell r="G362">
            <v>15.2</v>
          </cell>
          <cell r="H362">
            <v>20.2</v>
          </cell>
          <cell r="I362">
            <v>3.3</v>
          </cell>
          <cell r="K362">
            <v>0</v>
          </cell>
          <cell r="L362">
            <v>3.5</v>
          </cell>
          <cell r="M362">
            <v>51</v>
          </cell>
          <cell r="N362">
            <v>1.9</v>
          </cell>
          <cell r="O362">
            <v>703</v>
          </cell>
          <cell r="P362">
            <v>51</v>
          </cell>
          <cell r="S362">
            <v>15</v>
          </cell>
          <cell r="T362">
            <v>140</v>
          </cell>
          <cell r="U362">
            <v>0.04</v>
          </cell>
          <cell r="V362">
            <v>0.13</v>
          </cell>
          <cell r="W362">
            <v>2.4</v>
          </cell>
          <cell r="X362">
            <v>2</v>
          </cell>
          <cell r="Y362">
            <v>0</v>
          </cell>
          <cell r="Z362">
            <v>0</v>
          </cell>
          <cell r="AA362">
            <v>0</v>
          </cell>
          <cell r="AB362">
            <v>6.8</v>
          </cell>
          <cell r="AC362">
            <v>8.9</v>
          </cell>
          <cell r="AD362">
            <v>3</v>
          </cell>
          <cell r="AE362">
            <v>50</v>
          </cell>
          <cell r="AF362">
            <v>100</v>
          </cell>
          <cell r="AG362" t="str">
            <v>F003</v>
          </cell>
        </row>
        <row r="363">
          <cell r="A363" t="str">
            <v>F004</v>
          </cell>
          <cell r="B363" t="str">
            <v>Cabra o chivo, carne, cocida, sin sal</v>
          </cell>
          <cell r="D363">
            <v>68.400000000000006</v>
          </cell>
          <cell r="E363">
            <v>137</v>
          </cell>
          <cell r="F363">
            <v>579</v>
          </cell>
          <cell r="G363">
            <v>27.1</v>
          </cell>
          <cell r="H363">
            <v>3</v>
          </cell>
          <cell r="I363">
            <v>0.4</v>
          </cell>
          <cell r="K363">
            <v>0</v>
          </cell>
          <cell r="L363">
            <v>1.1000000000000001</v>
          </cell>
          <cell r="M363">
            <v>17</v>
          </cell>
          <cell r="N363">
            <v>3.7</v>
          </cell>
          <cell r="O363">
            <v>80</v>
          </cell>
          <cell r="P363">
            <v>201</v>
          </cell>
          <cell r="R363">
            <v>5.3</v>
          </cell>
          <cell r="S363">
            <v>0</v>
          </cell>
          <cell r="T363">
            <v>360</v>
          </cell>
          <cell r="U363">
            <v>0.09</v>
          </cell>
          <cell r="V363">
            <v>0.61</v>
          </cell>
          <cell r="W363">
            <v>4</v>
          </cell>
          <cell r="X363">
            <v>5</v>
          </cell>
          <cell r="Y363">
            <v>1.19</v>
          </cell>
          <cell r="Z363">
            <v>0</v>
          </cell>
          <cell r="AA363">
            <v>0</v>
          </cell>
          <cell r="AB363">
            <v>0.9</v>
          </cell>
          <cell r="AC363">
            <v>1.4</v>
          </cell>
          <cell r="AD363">
            <v>0.2</v>
          </cell>
          <cell r="AE363">
            <v>71</v>
          </cell>
          <cell r="AF363">
            <v>100</v>
          </cell>
          <cell r="AG363" t="str">
            <v>F004</v>
          </cell>
        </row>
        <row r="364">
          <cell r="A364" t="str">
            <v>F005</v>
          </cell>
          <cell r="B364" t="str">
            <v>Cabra o chivo, carne, cruda</v>
          </cell>
          <cell r="D364">
            <v>75.8</v>
          </cell>
          <cell r="E364">
            <v>104</v>
          </cell>
          <cell r="F364">
            <v>439</v>
          </cell>
          <cell r="G364">
            <v>20.6</v>
          </cell>
          <cell r="H364">
            <v>2.2999999999999998</v>
          </cell>
          <cell r="I364">
            <v>0.2</v>
          </cell>
          <cell r="K364">
            <v>0</v>
          </cell>
          <cell r="L364">
            <v>1.1000000000000001</v>
          </cell>
          <cell r="M364">
            <v>13</v>
          </cell>
          <cell r="N364">
            <v>2.8</v>
          </cell>
          <cell r="O364">
            <v>82</v>
          </cell>
          <cell r="P364">
            <v>180</v>
          </cell>
          <cell r="Q364">
            <v>5</v>
          </cell>
          <cell r="R364">
            <v>4</v>
          </cell>
          <cell r="S364">
            <v>15</v>
          </cell>
          <cell r="T364">
            <v>385</v>
          </cell>
          <cell r="U364">
            <v>0.11</v>
          </cell>
          <cell r="V364">
            <v>0.49</v>
          </cell>
          <cell r="W364">
            <v>3.8</v>
          </cell>
          <cell r="X364">
            <v>5</v>
          </cell>
          <cell r="Y364">
            <v>1.1299999999999999</v>
          </cell>
          <cell r="Z364">
            <v>0</v>
          </cell>
          <cell r="AA364">
            <v>0</v>
          </cell>
          <cell r="AB364">
            <v>0.7</v>
          </cell>
          <cell r="AC364">
            <v>1</v>
          </cell>
          <cell r="AD364">
            <v>0.2</v>
          </cell>
          <cell r="AE364">
            <v>57</v>
          </cell>
          <cell r="AF364">
            <v>100</v>
          </cell>
          <cell r="AG364" t="str">
            <v>F005</v>
          </cell>
        </row>
        <row r="365">
          <cell r="A365" t="str">
            <v>F006</v>
          </cell>
          <cell r="B365" t="str">
            <v>Caracol terrestre, carne, cruda</v>
          </cell>
          <cell r="D365">
            <v>81.900000000000006</v>
          </cell>
          <cell r="E365">
            <v>66</v>
          </cell>
          <cell r="F365">
            <v>280</v>
          </cell>
          <cell r="G365">
            <v>11.8</v>
          </cell>
          <cell r="H365">
            <v>0.1</v>
          </cell>
          <cell r="I365">
            <v>4.5</v>
          </cell>
          <cell r="K365">
            <v>0</v>
          </cell>
          <cell r="L365">
            <v>1.8</v>
          </cell>
          <cell r="M365">
            <v>53</v>
          </cell>
          <cell r="N365">
            <v>2.2000000000000002</v>
          </cell>
          <cell r="O365">
            <v>0</v>
          </cell>
          <cell r="P365">
            <v>75</v>
          </cell>
          <cell r="S365">
            <v>0</v>
          </cell>
          <cell r="U365">
            <v>0.11</v>
          </cell>
          <cell r="V365">
            <v>0.11</v>
          </cell>
          <cell r="W365">
            <v>0.4</v>
          </cell>
          <cell r="Y365">
            <v>0</v>
          </cell>
          <cell r="Z365">
            <v>2</v>
          </cell>
          <cell r="AE365">
            <v>0</v>
          </cell>
          <cell r="AF365">
            <v>100</v>
          </cell>
          <cell r="AG365" t="str">
            <v>F006</v>
          </cell>
        </row>
        <row r="366">
          <cell r="A366" t="str">
            <v>F007</v>
          </cell>
          <cell r="B366" t="str">
            <v>Cerdo, brazom cocido, sin sal</v>
          </cell>
          <cell r="C366" t="str">
            <v>Brazo</v>
          </cell>
          <cell r="D366">
            <v>63.5</v>
          </cell>
          <cell r="E366">
            <v>184</v>
          </cell>
          <cell r="F366">
            <v>769</v>
          </cell>
          <cell r="G366">
            <v>26.8</v>
          </cell>
          <cell r="H366">
            <v>8.5</v>
          </cell>
          <cell r="I366">
            <v>0</v>
          </cell>
          <cell r="K366">
            <v>0</v>
          </cell>
          <cell r="L366">
            <v>1.2</v>
          </cell>
          <cell r="M366">
            <v>14</v>
          </cell>
          <cell r="N366">
            <v>0.9</v>
          </cell>
          <cell r="O366">
            <v>86</v>
          </cell>
          <cell r="P366">
            <v>213</v>
          </cell>
          <cell r="Q366">
            <v>5</v>
          </cell>
          <cell r="R366">
            <v>3.4</v>
          </cell>
          <cell r="S366">
            <v>23</v>
          </cell>
          <cell r="T366">
            <v>366</v>
          </cell>
          <cell r="U366">
            <v>0.63</v>
          </cell>
          <cell r="V366">
            <v>0.39</v>
          </cell>
          <cell r="W366">
            <v>5.4</v>
          </cell>
          <cell r="X366">
            <v>5</v>
          </cell>
          <cell r="Y366">
            <v>0.76</v>
          </cell>
          <cell r="Z366">
            <v>0</v>
          </cell>
          <cell r="AA366">
            <v>2</v>
          </cell>
          <cell r="AB366">
            <v>3.7</v>
          </cell>
          <cell r="AC366">
            <v>3.8</v>
          </cell>
          <cell r="AD366">
            <v>1.1000000000000001</v>
          </cell>
          <cell r="AE366">
            <v>89</v>
          </cell>
          <cell r="AF366">
            <v>100</v>
          </cell>
          <cell r="AG366" t="str">
            <v>F007</v>
          </cell>
        </row>
        <row r="367">
          <cell r="A367" t="str">
            <v>F008</v>
          </cell>
          <cell r="B367" t="str">
            <v>Cerdo, brazo, crudo</v>
          </cell>
          <cell r="C367" t="str">
            <v>Brazo</v>
          </cell>
          <cell r="D367">
            <v>74.400000000000006</v>
          </cell>
          <cell r="E367">
            <v>115</v>
          </cell>
          <cell r="F367">
            <v>486</v>
          </cell>
          <cell r="G367">
            <v>20.3</v>
          </cell>
          <cell r="H367">
            <v>3.8</v>
          </cell>
          <cell r="I367">
            <v>0</v>
          </cell>
          <cell r="K367">
            <v>0</v>
          </cell>
          <cell r="L367">
            <v>1.5</v>
          </cell>
          <cell r="M367">
            <v>10</v>
          </cell>
          <cell r="N367">
            <v>0.5</v>
          </cell>
          <cell r="O367">
            <v>87</v>
          </cell>
          <cell r="P367">
            <v>203</v>
          </cell>
          <cell r="Q367">
            <v>5</v>
          </cell>
          <cell r="R367">
            <v>2.4</v>
          </cell>
          <cell r="S367">
            <v>20</v>
          </cell>
          <cell r="T367">
            <v>420</v>
          </cell>
          <cell r="U367">
            <v>0.92</v>
          </cell>
          <cell r="V367">
            <v>0.28999999999999998</v>
          </cell>
          <cell r="W367">
            <v>6.9</v>
          </cell>
          <cell r="X367">
            <v>3</v>
          </cell>
          <cell r="Y367">
            <v>0.61</v>
          </cell>
          <cell r="Z367">
            <v>0</v>
          </cell>
          <cell r="AA367">
            <v>2</v>
          </cell>
          <cell r="AB367">
            <v>1.2</v>
          </cell>
          <cell r="AC367">
            <v>1.6</v>
          </cell>
          <cell r="AD367">
            <v>0.7</v>
          </cell>
          <cell r="AE367">
            <v>67</v>
          </cell>
          <cell r="AF367">
            <v>100</v>
          </cell>
          <cell r="AG367" t="str">
            <v>F008</v>
          </cell>
        </row>
        <row r="368">
          <cell r="A368" t="str">
            <v>F009</v>
          </cell>
          <cell r="B368" t="str">
            <v>Cerdo, brazo, horneado, sin sal</v>
          </cell>
          <cell r="C368" t="str">
            <v>Brazo</v>
          </cell>
          <cell r="D368">
            <v>60.2</v>
          </cell>
          <cell r="E368">
            <v>220</v>
          </cell>
          <cell r="F368">
            <v>920</v>
          </cell>
          <cell r="G368">
            <v>26.7</v>
          </cell>
          <cell r="H368">
            <v>12.6</v>
          </cell>
          <cell r="I368">
            <v>0</v>
          </cell>
          <cell r="K368">
            <v>0</v>
          </cell>
          <cell r="L368">
            <v>1.1000000000000001</v>
          </cell>
          <cell r="M368">
            <v>9</v>
          </cell>
          <cell r="N368">
            <v>1.4</v>
          </cell>
          <cell r="O368">
            <v>80</v>
          </cell>
          <cell r="P368">
            <v>258</v>
          </cell>
          <cell r="Q368">
            <v>7</v>
          </cell>
          <cell r="R368">
            <v>4.0999999999999996</v>
          </cell>
          <cell r="S368">
            <v>20</v>
          </cell>
          <cell r="T368">
            <v>357</v>
          </cell>
          <cell r="U368">
            <v>0.56999999999999995</v>
          </cell>
          <cell r="V368">
            <v>0.39</v>
          </cell>
          <cell r="W368">
            <v>4.3</v>
          </cell>
          <cell r="X368">
            <v>5</v>
          </cell>
          <cell r="Y368">
            <v>0.78</v>
          </cell>
          <cell r="Z368">
            <v>0</v>
          </cell>
          <cell r="AA368">
            <v>0</v>
          </cell>
          <cell r="AB368">
            <v>3.6</v>
          </cell>
          <cell r="AC368">
            <v>3.7</v>
          </cell>
          <cell r="AD368">
            <v>1.2</v>
          </cell>
          <cell r="AE368">
            <v>95</v>
          </cell>
          <cell r="AF368">
            <v>100</v>
          </cell>
          <cell r="AG368" t="str">
            <v>F009</v>
          </cell>
        </row>
        <row r="369">
          <cell r="A369" t="str">
            <v>F010</v>
          </cell>
          <cell r="B369" t="str">
            <v>Cerdo, carne gorda, cruda</v>
          </cell>
          <cell r="D369">
            <v>58.2</v>
          </cell>
          <cell r="E369">
            <v>278</v>
          </cell>
          <cell r="F369">
            <v>1154</v>
          </cell>
          <cell r="G369">
            <v>17.100000000000001</v>
          </cell>
          <cell r="H369">
            <v>23</v>
          </cell>
          <cell r="I369">
            <v>0.7</v>
          </cell>
          <cell r="K369">
            <v>0</v>
          </cell>
          <cell r="L369">
            <v>1</v>
          </cell>
          <cell r="M369">
            <v>8</v>
          </cell>
          <cell r="N369">
            <v>0.8</v>
          </cell>
          <cell r="O369">
            <v>57</v>
          </cell>
          <cell r="P369">
            <v>166</v>
          </cell>
          <cell r="R369">
            <v>2.1</v>
          </cell>
          <cell r="S369">
            <v>18</v>
          </cell>
          <cell r="T369">
            <v>385</v>
          </cell>
          <cell r="U369">
            <v>0.79</v>
          </cell>
          <cell r="V369">
            <v>0.19</v>
          </cell>
          <cell r="W369">
            <v>5.5</v>
          </cell>
          <cell r="X369">
            <v>4</v>
          </cell>
          <cell r="Y369">
            <v>0.55000000000000004</v>
          </cell>
          <cell r="Z369">
            <v>0</v>
          </cell>
          <cell r="AA369">
            <v>2</v>
          </cell>
          <cell r="AB369">
            <v>8</v>
          </cell>
          <cell r="AC369">
            <v>9.9</v>
          </cell>
          <cell r="AD369">
            <v>2.8</v>
          </cell>
          <cell r="AE369">
            <v>72</v>
          </cell>
          <cell r="AF369">
            <v>100</v>
          </cell>
          <cell r="AG369" t="str">
            <v>F010</v>
          </cell>
        </row>
        <row r="370">
          <cell r="A370" t="str">
            <v>F011</v>
          </cell>
          <cell r="B370" t="str">
            <v>Cerdo, carne magra, cruda</v>
          </cell>
          <cell r="D370">
            <v>71.3</v>
          </cell>
          <cell r="E370">
            <v>140</v>
          </cell>
          <cell r="F370">
            <v>590</v>
          </cell>
          <cell r="G370">
            <v>21.4</v>
          </cell>
          <cell r="H370">
            <v>6</v>
          </cell>
          <cell r="I370">
            <v>0.2</v>
          </cell>
          <cell r="K370">
            <v>0</v>
          </cell>
          <cell r="L370">
            <v>1.1000000000000001</v>
          </cell>
          <cell r="M370">
            <v>17</v>
          </cell>
          <cell r="N370">
            <v>0.8</v>
          </cell>
          <cell r="O370">
            <v>52</v>
          </cell>
          <cell r="P370">
            <v>220</v>
          </cell>
          <cell r="Q370">
            <v>2.6</v>
          </cell>
          <cell r="R370">
            <v>1.8</v>
          </cell>
          <cell r="S370">
            <v>23</v>
          </cell>
          <cell r="T370">
            <v>389</v>
          </cell>
          <cell r="U370">
            <v>0.98</v>
          </cell>
          <cell r="V370">
            <v>0.25</v>
          </cell>
          <cell r="W370">
            <v>4.8</v>
          </cell>
          <cell r="X370">
            <v>5</v>
          </cell>
          <cell r="Y370">
            <v>0.63</v>
          </cell>
          <cell r="Z370">
            <v>0</v>
          </cell>
          <cell r="AA370">
            <v>2</v>
          </cell>
          <cell r="AB370">
            <v>2</v>
          </cell>
          <cell r="AC370">
            <v>2.6</v>
          </cell>
          <cell r="AD370">
            <v>0.7</v>
          </cell>
          <cell r="AE370">
            <v>60</v>
          </cell>
          <cell r="AF370">
            <v>100</v>
          </cell>
          <cell r="AG370" t="str">
            <v>F011</v>
          </cell>
        </row>
        <row r="371">
          <cell r="A371" t="str">
            <v>F012</v>
          </cell>
          <cell r="B371" t="str">
            <v>Cerdo, carne muy gorda, cruda</v>
          </cell>
          <cell r="D371">
            <v>35.700000000000003</v>
          </cell>
          <cell r="E371">
            <v>522</v>
          </cell>
          <cell r="F371">
            <v>2153</v>
          </cell>
          <cell r="G371">
            <v>9.3000000000000007</v>
          </cell>
          <cell r="H371">
            <v>53.7</v>
          </cell>
          <cell r="I371">
            <v>0.5</v>
          </cell>
          <cell r="K371">
            <v>0</v>
          </cell>
          <cell r="L371">
            <v>0.8</v>
          </cell>
          <cell r="M371">
            <v>6</v>
          </cell>
          <cell r="N371">
            <v>0.5</v>
          </cell>
          <cell r="O371">
            <v>32</v>
          </cell>
          <cell r="P371">
            <v>108</v>
          </cell>
          <cell r="Q371">
            <v>5</v>
          </cell>
          <cell r="R371">
            <v>1</v>
          </cell>
          <cell r="S371">
            <v>4</v>
          </cell>
          <cell r="T371">
            <v>185</v>
          </cell>
          <cell r="U371">
            <v>0.42</v>
          </cell>
          <cell r="V371">
            <v>0.24</v>
          </cell>
          <cell r="W371">
            <v>4.5999999999999996</v>
          </cell>
          <cell r="X371">
            <v>1</v>
          </cell>
          <cell r="Y371">
            <v>0.84</v>
          </cell>
          <cell r="Z371">
            <v>0</v>
          </cell>
          <cell r="AA371">
            <v>2</v>
          </cell>
          <cell r="AB371">
            <v>19.5</v>
          </cell>
          <cell r="AC371">
            <v>24.5</v>
          </cell>
          <cell r="AD371">
            <v>6.4</v>
          </cell>
          <cell r="AE371">
            <v>72</v>
          </cell>
          <cell r="AF371">
            <v>100</v>
          </cell>
          <cell r="AG371" t="str">
            <v>F012</v>
          </cell>
        </row>
        <row r="372">
          <cell r="A372" t="str">
            <v>F013</v>
          </cell>
          <cell r="B372" t="str">
            <v>Cerdo, carne semigorda, cruda</v>
          </cell>
          <cell r="D372">
            <v>62.1</v>
          </cell>
          <cell r="E372">
            <v>245</v>
          </cell>
          <cell r="F372">
            <v>1015</v>
          </cell>
          <cell r="G372">
            <v>17.2</v>
          </cell>
          <cell r="H372">
            <v>19.399999999999999</v>
          </cell>
          <cell r="I372">
            <v>0.3</v>
          </cell>
          <cell r="K372">
            <v>0</v>
          </cell>
          <cell r="L372">
            <v>1</v>
          </cell>
          <cell r="M372">
            <v>13</v>
          </cell>
          <cell r="N372">
            <v>1.4</v>
          </cell>
          <cell r="O372">
            <v>65</v>
          </cell>
          <cell r="P372">
            <v>180</v>
          </cell>
          <cell r="Q372">
            <v>5</v>
          </cell>
          <cell r="R372">
            <v>2.1</v>
          </cell>
          <cell r="S372">
            <v>20</v>
          </cell>
          <cell r="T372">
            <v>339</v>
          </cell>
          <cell r="U372">
            <v>0.76</v>
          </cell>
          <cell r="V372">
            <v>0.22</v>
          </cell>
          <cell r="W372">
            <v>4.9000000000000004</v>
          </cell>
          <cell r="X372">
            <v>5</v>
          </cell>
          <cell r="Y372">
            <v>0.73</v>
          </cell>
          <cell r="Z372">
            <v>0</v>
          </cell>
          <cell r="AA372">
            <v>2</v>
          </cell>
          <cell r="AB372">
            <v>5.7</v>
          </cell>
          <cell r="AC372">
            <v>7.2</v>
          </cell>
          <cell r="AD372">
            <v>2.1</v>
          </cell>
          <cell r="AE372">
            <v>70</v>
          </cell>
          <cell r="AF372">
            <v>100</v>
          </cell>
          <cell r="AG372" t="str">
            <v>F013</v>
          </cell>
        </row>
        <row r="373">
          <cell r="A373" t="str">
            <v>F014</v>
          </cell>
          <cell r="B373" t="str">
            <v>Cerdo, costilla, cocida sin sal</v>
          </cell>
          <cell r="C373" t="str">
            <v>Costilla</v>
          </cell>
          <cell r="D373">
            <v>53.9</v>
          </cell>
          <cell r="E373">
            <v>258</v>
          </cell>
          <cell r="F373">
            <v>1079</v>
          </cell>
          <cell r="G373">
            <v>29.5</v>
          </cell>
          <cell r="H373">
            <v>15.6</v>
          </cell>
          <cell r="I373">
            <v>0</v>
          </cell>
          <cell r="K373">
            <v>0</v>
          </cell>
          <cell r="L373">
            <v>1.1000000000000001</v>
          </cell>
          <cell r="M373">
            <v>12</v>
          </cell>
          <cell r="N373">
            <v>1</v>
          </cell>
          <cell r="O373">
            <v>77</v>
          </cell>
          <cell r="P373">
            <v>174</v>
          </cell>
          <cell r="S373">
            <v>0</v>
          </cell>
          <cell r="T373">
            <v>362</v>
          </cell>
          <cell r="U373">
            <v>0.46</v>
          </cell>
          <cell r="V373">
            <v>0.3</v>
          </cell>
          <cell r="W373">
            <v>3.8</v>
          </cell>
          <cell r="Y373">
            <v>0</v>
          </cell>
          <cell r="AB373">
            <v>7</v>
          </cell>
          <cell r="AC373">
            <v>6.3</v>
          </cell>
          <cell r="AD373">
            <v>2.2000000000000002</v>
          </cell>
          <cell r="AE373">
            <v>31</v>
          </cell>
          <cell r="AF373">
            <v>54</v>
          </cell>
          <cell r="AG373" t="str">
            <v>F014</v>
          </cell>
        </row>
        <row r="374">
          <cell r="A374" t="str">
            <v>F015</v>
          </cell>
          <cell r="B374" t="str">
            <v>Cerdo, costilla, cruda</v>
          </cell>
          <cell r="C374" t="str">
            <v>Costilla</v>
          </cell>
          <cell r="D374">
            <v>59.4</v>
          </cell>
          <cell r="E374">
            <v>277</v>
          </cell>
          <cell r="F374">
            <v>1150</v>
          </cell>
          <cell r="G374">
            <v>18.7</v>
          </cell>
          <cell r="H374">
            <v>22.5</v>
          </cell>
          <cell r="I374">
            <v>0</v>
          </cell>
          <cell r="K374">
            <v>0</v>
          </cell>
          <cell r="L374">
            <v>0.9</v>
          </cell>
          <cell r="M374">
            <v>11</v>
          </cell>
          <cell r="N374">
            <v>1</v>
          </cell>
          <cell r="O374">
            <v>93</v>
          </cell>
          <cell r="P374">
            <v>180</v>
          </cell>
          <cell r="Q374">
            <v>2</v>
          </cell>
          <cell r="R374">
            <v>1.8</v>
          </cell>
          <cell r="S374">
            <v>20</v>
          </cell>
          <cell r="T374">
            <v>255</v>
          </cell>
          <cell r="U374">
            <v>0.62</v>
          </cell>
          <cell r="V374">
            <v>0.26</v>
          </cell>
          <cell r="W374">
            <v>5.0999999999999996</v>
          </cell>
          <cell r="X374">
            <v>4</v>
          </cell>
          <cell r="Y374">
            <v>0.87</v>
          </cell>
          <cell r="Z374">
            <v>0</v>
          </cell>
          <cell r="AA374">
            <v>5</v>
          </cell>
          <cell r="AB374">
            <v>7.4</v>
          </cell>
          <cell r="AC374">
            <v>6.9</v>
          </cell>
          <cell r="AD374">
            <v>2.5</v>
          </cell>
          <cell r="AE374">
            <v>75</v>
          </cell>
          <cell r="AF374">
            <v>77</v>
          </cell>
          <cell r="AG374" t="str">
            <v>F015</v>
          </cell>
        </row>
        <row r="375">
          <cell r="A375" t="str">
            <v>F016</v>
          </cell>
          <cell r="B375" t="str">
            <v>Cerdo, costilla, horneada, sin sal</v>
          </cell>
          <cell r="C375" t="str">
            <v>Costilla</v>
          </cell>
          <cell r="D375">
            <v>48.1</v>
          </cell>
          <cell r="E375">
            <v>341</v>
          </cell>
          <cell r="F375">
            <v>1414</v>
          </cell>
          <cell r="G375">
            <v>24.4</v>
          </cell>
          <cell r="H375">
            <v>27</v>
          </cell>
          <cell r="I375">
            <v>0</v>
          </cell>
          <cell r="K375">
            <v>0</v>
          </cell>
          <cell r="L375">
            <v>1</v>
          </cell>
          <cell r="M375">
            <v>45</v>
          </cell>
          <cell r="N375">
            <v>1.3</v>
          </cell>
          <cell r="O375">
            <v>111</v>
          </cell>
          <cell r="P375">
            <v>178</v>
          </cell>
          <cell r="R375">
            <v>3.3</v>
          </cell>
          <cell r="S375">
            <v>21</v>
          </cell>
          <cell r="T375">
            <v>314</v>
          </cell>
          <cell r="U375">
            <v>0.48</v>
          </cell>
          <cell r="V375">
            <v>0.36</v>
          </cell>
          <cell r="W375">
            <v>4.5999999999999996</v>
          </cell>
          <cell r="X375">
            <v>0</v>
          </cell>
          <cell r="Y375">
            <v>0.77</v>
          </cell>
          <cell r="Z375">
            <v>0</v>
          </cell>
          <cell r="AA375">
            <v>6</v>
          </cell>
          <cell r="AB375">
            <v>11</v>
          </cell>
          <cell r="AC375">
            <v>13.5</v>
          </cell>
          <cell r="AD375">
            <v>2.2999999999999998</v>
          </cell>
          <cell r="AE375">
            <v>118</v>
          </cell>
          <cell r="AF375">
            <v>50</v>
          </cell>
          <cell r="AG375" t="str">
            <v>F016</v>
          </cell>
        </row>
        <row r="376">
          <cell r="A376" t="str">
            <v>F017</v>
          </cell>
          <cell r="B376" t="str">
            <v>Cerdo, hígado, crudo</v>
          </cell>
          <cell r="C376" t="str">
            <v>hígado</v>
          </cell>
          <cell r="D376">
            <v>72.3</v>
          </cell>
          <cell r="E376">
            <v>123</v>
          </cell>
          <cell r="F376">
            <v>519</v>
          </cell>
          <cell r="G376">
            <v>21.4</v>
          </cell>
          <cell r="H376">
            <v>3.7</v>
          </cell>
          <cell r="I376">
            <v>1.1000000000000001</v>
          </cell>
          <cell r="K376">
            <v>0</v>
          </cell>
          <cell r="L376">
            <v>1.5</v>
          </cell>
          <cell r="M376">
            <v>10</v>
          </cell>
          <cell r="N376">
            <v>23.3</v>
          </cell>
          <cell r="O376">
            <v>87</v>
          </cell>
          <cell r="P376">
            <v>360</v>
          </cell>
          <cell r="Q376">
            <v>10</v>
          </cell>
          <cell r="R376">
            <v>6.4</v>
          </cell>
          <cell r="S376">
            <v>19</v>
          </cell>
          <cell r="T376">
            <v>296</v>
          </cell>
          <cell r="U376">
            <v>0.4</v>
          </cell>
          <cell r="V376">
            <v>3</v>
          </cell>
          <cell r="W376">
            <v>15.1</v>
          </cell>
          <cell r="X376">
            <v>212</v>
          </cell>
          <cell r="Y376">
            <v>25.63</v>
          </cell>
          <cell r="Z376">
            <v>25</v>
          </cell>
          <cell r="AA376">
            <v>6499</v>
          </cell>
          <cell r="AB376">
            <v>1.1000000000000001</v>
          </cell>
          <cell r="AC376">
            <v>0.5</v>
          </cell>
          <cell r="AD376">
            <v>0.9</v>
          </cell>
          <cell r="AE376">
            <v>301</v>
          </cell>
          <cell r="AF376">
            <v>100</v>
          </cell>
          <cell r="AG376" t="str">
            <v>F017</v>
          </cell>
        </row>
        <row r="377">
          <cell r="A377" t="str">
            <v>F018</v>
          </cell>
          <cell r="B377" t="str">
            <v>Cerdo, lomo, cocido, sin sal</v>
          </cell>
          <cell r="C377" t="str">
            <v>Lomo</v>
          </cell>
          <cell r="D377">
            <v>60.2</v>
          </cell>
          <cell r="E377">
            <v>170</v>
          </cell>
          <cell r="F377">
            <v>718</v>
          </cell>
          <cell r="G377">
            <v>35.1</v>
          </cell>
          <cell r="H377">
            <v>3.2</v>
          </cell>
          <cell r="I377">
            <v>0</v>
          </cell>
          <cell r="K377">
            <v>0</v>
          </cell>
          <cell r="L377">
            <v>1.4</v>
          </cell>
          <cell r="M377">
            <v>18</v>
          </cell>
          <cell r="N377">
            <v>1.2</v>
          </cell>
          <cell r="O377">
            <v>34</v>
          </cell>
          <cell r="P377">
            <v>232</v>
          </cell>
          <cell r="R377">
            <v>2.5</v>
          </cell>
          <cell r="S377">
            <v>28</v>
          </cell>
          <cell r="T377">
            <v>375</v>
          </cell>
          <cell r="U377">
            <v>1.02</v>
          </cell>
          <cell r="V377">
            <v>0.33</v>
          </cell>
          <cell r="W377">
            <v>4.8</v>
          </cell>
          <cell r="X377">
            <v>1</v>
          </cell>
          <cell r="Y377">
            <v>0.73</v>
          </cell>
          <cell r="Z377">
            <v>0</v>
          </cell>
          <cell r="AA377">
            <v>2</v>
          </cell>
          <cell r="AB377">
            <v>1.4</v>
          </cell>
          <cell r="AC377">
            <v>1.5</v>
          </cell>
          <cell r="AD377">
            <v>0.4</v>
          </cell>
          <cell r="AE377">
            <v>41</v>
          </cell>
          <cell r="AF377">
            <v>100</v>
          </cell>
          <cell r="AG377" t="str">
            <v>F018</v>
          </cell>
        </row>
        <row r="378">
          <cell r="A378" t="str">
            <v>F019</v>
          </cell>
          <cell r="B378" t="str">
            <v>Cerdo, lomo, crudo</v>
          </cell>
          <cell r="C378" t="str">
            <v>Lomo</v>
          </cell>
          <cell r="D378">
            <v>74.3</v>
          </cell>
          <cell r="E378">
            <v>110</v>
          </cell>
          <cell r="F378">
            <v>465</v>
          </cell>
          <cell r="G378">
            <v>21.6</v>
          </cell>
          <cell r="H378">
            <v>2.5</v>
          </cell>
          <cell r="I378">
            <v>0.3</v>
          </cell>
          <cell r="K378">
            <v>0</v>
          </cell>
          <cell r="L378">
            <v>1.3</v>
          </cell>
          <cell r="M378">
            <v>10</v>
          </cell>
          <cell r="N378">
            <v>0.9</v>
          </cell>
          <cell r="O378">
            <v>53</v>
          </cell>
          <cell r="P378">
            <v>216</v>
          </cell>
          <cell r="R378">
            <v>1.9</v>
          </cell>
          <cell r="S378">
            <v>27</v>
          </cell>
          <cell r="T378">
            <v>368</v>
          </cell>
          <cell r="U378">
            <v>0.95</v>
          </cell>
          <cell r="V378">
            <v>0.34</v>
          </cell>
          <cell r="W378">
            <v>7.1</v>
          </cell>
          <cell r="X378">
            <v>0</v>
          </cell>
          <cell r="Y378">
            <v>0.51</v>
          </cell>
          <cell r="Z378">
            <v>0</v>
          </cell>
          <cell r="AA378">
            <v>0</v>
          </cell>
          <cell r="AB378">
            <v>0.8</v>
          </cell>
          <cell r="AC378">
            <v>1</v>
          </cell>
          <cell r="AD378">
            <v>0.2</v>
          </cell>
          <cell r="AE378">
            <v>44</v>
          </cell>
          <cell r="AF378">
            <v>100</v>
          </cell>
          <cell r="AG378" t="str">
            <v>F019</v>
          </cell>
        </row>
        <row r="379">
          <cell r="A379" t="str">
            <v>F020</v>
          </cell>
          <cell r="B379" t="str">
            <v>Cerdo, lomo, horneado, sin sal</v>
          </cell>
          <cell r="C379" t="str">
            <v>Lomo</v>
          </cell>
          <cell r="D379">
            <v>60.1</v>
          </cell>
          <cell r="E379">
            <v>170</v>
          </cell>
          <cell r="F379">
            <v>719</v>
          </cell>
          <cell r="G379">
            <v>35.1</v>
          </cell>
          <cell r="H379">
            <v>3.2</v>
          </cell>
          <cell r="I379">
            <v>0.2</v>
          </cell>
          <cell r="K379">
            <v>0</v>
          </cell>
          <cell r="L379">
            <v>1.4</v>
          </cell>
          <cell r="M379">
            <v>16</v>
          </cell>
          <cell r="N379">
            <v>1.2</v>
          </cell>
          <cell r="O379">
            <v>55</v>
          </cell>
          <cell r="P379">
            <v>259</v>
          </cell>
          <cell r="R379">
            <v>2.5</v>
          </cell>
          <cell r="S379">
            <v>31</v>
          </cell>
          <cell r="T379">
            <v>401</v>
          </cell>
          <cell r="U379">
            <v>0.7</v>
          </cell>
          <cell r="V379">
            <v>0.34</v>
          </cell>
          <cell r="W379">
            <v>6.6</v>
          </cell>
          <cell r="X379">
            <v>0</v>
          </cell>
          <cell r="Y379">
            <v>0.56000000000000005</v>
          </cell>
          <cell r="Z379">
            <v>0</v>
          </cell>
          <cell r="AA379">
            <v>0</v>
          </cell>
          <cell r="AB379">
            <v>1.3</v>
          </cell>
          <cell r="AC379">
            <v>1.6</v>
          </cell>
          <cell r="AD379">
            <v>0.4</v>
          </cell>
          <cell r="AE379">
            <v>42</v>
          </cell>
          <cell r="AF379">
            <v>100</v>
          </cell>
          <cell r="AG379" t="str">
            <v>F020</v>
          </cell>
        </row>
        <row r="380">
          <cell r="A380" t="str">
            <v>F021</v>
          </cell>
          <cell r="B380" t="str">
            <v>Cerdo, panceta o tocineta, cocida sin sal</v>
          </cell>
          <cell r="C380" t="str">
            <v>Panceta</v>
          </cell>
          <cell r="D380">
            <v>20.399999999999999</v>
          </cell>
          <cell r="E380">
            <v>465</v>
          </cell>
          <cell r="F380">
            <v>1934</v>
          </cell>
          <cell r="G380">
            <v>39</v>
          </cell>
          <cell r="H380">
            <v>34.1</v>
          </cell>
          <cell r="I380">
            <v>0.5</v>
          </cell>
          <cell r="K380">
            <v>0</v>
          </cell>
          <cell r="L380">
            <v>6</v>
          </cell>
          <cell r="M380">
            <v>23</v>
          </cell>
          <cell r="N380">
            <v>0.8</v>
          </cell>
          <cell r="O380">
            <v>87</v>
          </cell>
          <cell r="P380">
            <v>184</v>
          </cell>
          <cell r="R380">
            <v>3.5</v>
          </cell>
          <cell r="S380">
            <v>34</v>
          </cell>
          <cell r="T380">
            <v>252</v>
          </cell>
          <cell r="U380">
            <v>0.55000000000000004</v>
          </cell>
          <cell r="V380">
            <v>0.17</v>
          </cell>
          <cell r="W380">
            <v>5.6</v>
          </cell>
          <cell r="Y380">
            <v>1</v>
          </cell>
          <cell r="Z380">
            <v>0</v>
          </cell>
          <cell r="AB380">
            <v>11.6</v>
          </cell>
          <cell r="AC380">
            <v>15.2</v>
          </cell>
          <cell r="AD380">
            <v>5.6</v>
          </cell>
          <cell r="AE380">
            <v>111</v>
          </cell>
          <cell r="AF380">
            <v>100</v>
          </cell>
          <cell r="AG380" t="str">
            <v>F021</v>
          </cell>
        </row>
        <row r="381">
          <cell r="A381" t="str">
            <v>F022</v>
          </cell>
          <cell r="B381" t="str">
            <v>Cerdo, panceta o tocineta, cruda</v>
          </cell>
          <cell r="C381" t="str">
            <v>Panceta</v>
          </cell>
          <cell r="D381">
            <v>44.2</v>
          </cell>
          <cell r="E381">
            <v>413</v>
          </cell>
          <cell r="F381">
            <v>1705</v>
          </cell>
          <cell r="G381">
            <v>13.1</v>
          </cell>
          <cell r="H381">
            <v>39.700000000000003</v>
          </cell>
          <cell r="I381">
            <v>0.8</v>
          </cell>
          <cell r="K381">
            <v>0</v>
          </cell>
          <cell r="L381">
            <v>2.2000000000000002</v>
          </cell>
          <cell r="M381">
            <v>5</v>
          </cell>
          <cell r="N381">
            <v>0.7</v>
          </cell>
          <cell r="O381">
            <v>1118</v>
          </cell>
          <cell r="P381">
            <v>127</v>
          </cell>
          <cell r="Q381">
            <v>11</v>
          </cell>
          <cell r="R381">
            <v>1.3</v>
          </cell>
          <cell r="S381">
            <v>12</v>
          </cell>
          <cell r="T381">
            <v>210</v>
          </cell>
          <cell r="U381">
            <v>0.41</v>
          </cell>
          <cell r="V381">
            <v>0.1</v>
          </cell>
          <cell r="W381">
            <v>4.2</v>
          </cell>
          <cell r="X381">
            <v>2</v>
          </cell>
          <cell r="Y381">
            <v>0.5</v>
          </cell>
          <cell r="Z381">
            <v>0</v>
          </cell>
          <cell r="AA381">
            <v>8</v>
          </cell>
          <cell r="AB381">
            <v>13.3</v>
          </cell>
          <cell r="AC381">
            <v>17.399999999999999</v>
          </cell>
          <cell r="AD381">
            <v>6.5</v>
          </cell>
          <cell r="AE381">
            <v>66</v>
          </cell>
          <cell r="AF381">
            <v>100</v>
          </cell>
          <cell r="AG381" t="str">
            <v>F022</v>
          </cell>
        </row>
        <row r="382">
          <cell r="A382" t="str">
            <v>F023</v>
          </cell>
          <cell r="B382" t="str">
            <v>Cerdo, panceta o tocineta, salteada, sin sal</v>
          </cell>
          <cell r="C382" t="str">
            <v>Panceta</v>
          </cell>
          <cell r="D382">
            <v>47</v>
          </cell>
          <cell r="E382">
            <v>354</v>
          </cell>
          <cell r="F382">
            <v>1467</v>
          </cell>
          <cell r="G382">
            <v>22.4</v>
          </cell>
          <cell r="H382">
            <v>29.4</v>
          </cell>
          <cell r="I382">
            <v>0</v>
          </cell>
          <cell r="K382">
            <v>0</v>
          </cell>
          <cell r="L382">
            <v>1.2</v>
          </cell>
          <cell r="M382">
            <v>9</v>
          </cell>
          <cell r="N382">
            <v>0.8</v>
          </cell>
          <cell r="O382">
            <v>77</v>
          </cell>
          <cell r="P382">
            <v>180</v>
          </cell>
          <cell r="Q382">
            <v>6</v>
          </cell>
          <cell r="R382">
            <v>2.5</v>
          </cell>
          <cell r="S382">
            <v>21</v>
          </cell>
          <cell r="T382">
            <v>379</v>
          </cell>
          <cell r="U382">
            <v>0.8</v>
          </cell>
          <cell r="V382">
            <v>0.2</v>
          </cell>
          <cell r="W382">
            <v>6.7</v>
          </cell>
          <cell r="X382">
            <v>3</v>
          </cell>
          <cell r="Y382">
            <v>1</v>
          </cell>
          <cell r="Z382">
            <v>0</v>
          </cell>
          <cell r="AA382">
            <v>0</v>
          </cell>
          <cell r="AB382">
            <v>8.6999999999999993</v>
          </cell>
          <cell r="AC382">
            <v>14.2</v>
          </cell>
          <cell r="AD382">
            <v>6.4</v>
          </cell>
          <cell r="AE382">
            <v>79</v>
          </cell>
          <cell r="AF382">
            <v>100</v>
          </cell>
          <cell r="AG382" t="str">
            <v>F023</v>
          </cell>
        </row>
        <row r="383">
          <cell r="A383" t="str">
            <v>F024</v>
          </cell>
          <cell r="B383" t="str">
            <v>Cerdo, Pierna o pernil, cocida, sin sal</v>
          </cell>
          <cell r="C383" t="str">
            <v>Pierna</v>
          </cell>
          <cell r="D383">
            <v>67.2</v>
          </cell>
          <cell r="E383">
            <v>148</v>
          </cell>
          <cell r="F383">
            <v>623</v>
          </cell>
          <cell r="G383">
            <v>27.1</v>
          </cell>
          <cell r="H383">
            <v>4.3</v>
          </cell>
          <cell r="I383">
            <v>0</v>
          </cell>
          <cell r="K383">
            <v>0</v>
          </cell>
          <cell r="L383">
            <v>1.3</v>
          </cell>
          <cell r="M383">
            <v>17</v>
          </cell>
          <cell r="N383">
            <v>1.1000000000000001</v>
          </cell>
          <cell r="O383">
            <v>24</v>
          </cell>
          <cell r="P383">
            <v>210</v>
          </cell>
          <cell r="Q383">
            <v>5</v>
          </cell>
          <cell r="R383">
            <v>3.1</v>
          </cell>
          <cell r="S383">
            <v>27</v>
          </cell>
          <cell r="T383">
            <v>360</v>
          </cell>
          <cell r="U383">
            <v>0.74</v>
          </cell>
          <cell r="V383">
            <v>0.3</v>
          </cell>
          <cell r="W383">
            <v>5.9</v>
          </cell>
          <cell r="X383">
            <v>1</v>
          </cell>
          <cell r="Y383">
            <v>1</v>
          </cell>
          <cell r="Z383">
            <v>0</v>
          </cell>
          <cell r="AA383">
            <v>0</v>
          </cell>
          <cell r="AB383">
            <v>1.7</v>
          </cell>
          <cell r="AC383">
            <v>2</v>
          </cell>
          <cell r="AD383">
            <v>0.7</v>
          </cell>
          <cell r="AE383">
            <v>105</v>
          </cell>
          <cell r="AF383">
            <v>100</v>
          </cell>
          <cell r="AG383" t="str">
            <v>F024</v>
          </cell>
        </row>
        <row r="384">
          <cell r="A384" t="str">
            <v>F025</v>
          </cell>
          <cell r="B384" t="str">
            <v>Cerdo, Pierna o pernil, cruda</v>
          </cell>
          <cell r="C384" t="str">
            <v>Pierna</v>
          </cell>
          <cell r="D384">
            <v>72.900000000000006</v>
          </cell>
          <cell r="E384">
            <v>131</v>
          </cell>
          <cell r="F384">
            <v>551</v>
          </cell>
          <cell r="G384">
            <v>20.5</v>
          </cell>
          <cell r="H384">
            <v>5.4</v>
          </cell>
          <cell r="I384">
            <v>0.2</v>
          </cell>
          <cell r="K384">
            <v>0</v>
          </cell>
          <cell r="L384">
            <v>1.1000000000000001</v>
          </cell>
          <cell r="M384">
            <v>8</v>
          </cell>
          <cell r="N384">
            <v>1.2</v>
          </cell>
          <cell r="O384">
            <v>57</v>
          </cell>
          <cell r="P384">
            <v>217</v>
          </cell>
          <cell r="Q384">
            <v>5</v>
          </cell>
          <cell r="R384">
            <v>2.5</v>
          </cell>
          <cell r="S384">
            <v>23</v>
          </cell>
          <cell r="T384">
            <v>370</v>
          </cell>
          <cell r="U384">
            <v>0.8</v>
          </cell>
          <cell r="V384">
            <v>0.24</v>
          </cell>
          <cell r="W384">
            <v>5.7</v>
          </cell>
          <cell r="X384">
            <v>5</v>
          </cell>
          <cell r="Y384">
            <v>1</v>
          </cell>
          <cell r="Z384">
            <v>0</v>
          </cell>
          <cell r="AA384">
            <v>0</v>
          </cell>
          <cell r="AB384">
            <v>1.9</v>
          </cell>
          <cell r="AC384">
            <v>2.4</v>
          </cell>
          <cell r="AD384">
            <v>0.6</v>
          </cell>
          <cell r="AE384">
            <v>68</v>
          </cell>
          <cell r="AF384">
            <v>100</v>
          </cell>
          <cell r="AG384" t="str">
            <v>F025</v>
          </cell>
        </row>
        <row r="385">
          <cell r="A385" t="str">
            <v>F026</v>
          </cell>
          <cell r="B385" t="str">
            <v>Cerdo, Pierna o pernil, horneada, sin sal</v>
          </cell>
          <cell r="C385" t="str">
            <v>Pierna</v>
          </cell>
          <cell r="D385">
            <v>60</v>
          </cell>
          <cell r="E385">
            <v>202</v>
          </cell>
          <cell r="F385">
            <v>848</v>
          </cell>
          <cell r="G385">
            <v>29.4</v>
          </cell>
          <cell r="H385">
            <v>9.4</v>
          </cell>
          <cell r="I385">
            <v>0</v>
          </cell>
          <cell r="K385">
            <v>0</v>
          </cell>
          <cell r="L385">
            <v>1.2</v>
          </cell>
          <cell r="M385">
            <v>18</v>
          </cell>
          <cell r="N385">
            <v>1.1000000000000001</v>
          </cell>
          <cell r="O385">
            <v>27</v>
          </cell>
          <cell r="P385">
            <v>277</v>
          </cell>
          <cell r="Q385">
            <v>5</v>
          </cell>
          <cell r="R385">
            <v>3.1</v>
          </cell>
          <cell r="S385">
            <v>26</v>
          </cell>
          <cell r="T385">
            <v>384</v>
          </cell>
          <cell r="U385">
            <v>0.8</v>
          </cell>
          <cell r="V385">
            <v>0.32</v>
          </cell>
          <cell r="W385">
            <v>5.9</v>
          </cell>
          <cell r="X385">
            <v>12</v>
          </cell>
          <cell r="Y385">
            <v>0.8</v>
          </cell>
          <cell r="Z385">
            <v>0</v>
          </cell>
          <cell r="AA385">
            <v>3</v>
          </cell>
          <cell r="AB385">
            <v>3.3</v>
          </cell>
          <cell r="AC385">
            <v>4.5</v>
          </cell>
          <cell r="AD385">
            <v>0.8</v>
          </cell>
          <cell r="AE385">
            <v>94</v>
          </cell>
          <cell r="AF385">
            <v>100</v>
          </cell>
          <cell r="AG385" t="str">
            <v>F026</v>
          </cell>
        </row>
        <row r="386">
          <cell r="A386" t="str">
            <v>F027</v>
          </cell>
          <cell r="B386" t="str">
            <v>Cerdo, riñon, crudo</v>
          </cell>
          <cell r="C386" t="str">
            <v>Riñon</v>
          </cell>
          <cell r="D386">
            <v>80</v>
          </cell>
          <cell r="E386">
            <v>89</v>
          </cell>
          <cell r="F386">
            <v>375</v>
          </cell>
          <cell r="G386">
            <v>16.2</v>
          </cell>
          <cell r="H386">
            <v>2.7</v>
          </cell>
          <cell r="I386">
            <v>0</v>
          </cell>
          <cell r="K386">
            <v>0</v>
          </cell>
          <cell r="L386">
            <v>1.1000000000000001</v>
          </cell>
          <cell r="M386">
            <v>10</v>
          </cell>
          <cell r="N386">
            <v>5</v>
          </cell>
          <cell r="O386">
            <v>121</v>
          </cell>
          <cell r="P386">
            <v>205</v>
          </cell>
          <cell r="Q386">
            <v>7</v>
          </cell>
          <cell r="R386">
            <v>2.7</v>
          </cell>
          <cell r="S386">
            <v>17</v>
          </cell>
          <cell r="T386">
            <v>229</v>
          </cell>
          <cell r="U386">
            <v>0.35</v>
          </cell>
          <cell r="V386">
            <v>2.8</v>
          </cell>
          <cell r="W386">
            <v>8.1</v>
          </cell>
          <cell r="X386">
            <v>42</v>
          </cell>
          <cell r="Y386">
            <v>8.49</v>
          </cell>
          <cell r="Z386">
            <v>13</v>
          </cell>
          <cell r="AA386">
            <v>59</v>
          </cell>
          <cell r="AB386">
            <v>1</v>
          </cell>
          <cell r="AC386">
            <v>1</v>
          </cell>
          <cell r="AD386">
            <v>0.3</v>
          </cell>
          <cell r="AE386">
            <v>319</v>
          </cell>
          <cell r="AF386">
            <v>100</v>
          </cell>
          <cell r="AG386" t="str">
            <v>F027</v>
          </cell>
        </row>
        <row r="387">
          <cell r="A387" t="str">
            <v>F028</v>
          </cell>
          <cell r="B387" t="str">
            <v>Cerdo, tocino, cocido, sin sal</v>
          </cell>
          <cell r="C387" t="str">
            <v>Tocino</v>
          </cell>
          <cell r="D387">
            <v>10.3</v>
          </cell>
          <cell r="E387">
            <v>751</v>
          </cell>
          <cell r="F387">
            <v>3093</v>
          </cell>
          <cell r="G387">
            <v>10.4</v>
          </cell>
          <cell r="H387">
            <v>78.8</v>
          </cell>
          <cell r="I387">
            <v>0</v>
          </cell>
          <cell r="K387">
            <v>0</v>
          </cell>
          <cell r="L387">
            <v>0.4</v>
          </cell>
          <cell r="M387">
            <v>40</v>
          </cell>
          <cell r="N387">
            <v>1.3</v>
          </cell>
          <cell r="O387">
            <v>15</v>
          </cell>
          <cell r="P387">
            <v>62</v>
          </cell>
          <cell r="Q387">
            <v>11</v>
          </cell>
          <cell r="R387">
            <v>0.8</v>
          </cell>
          <cell r="S387">
            <v>10</v>
          </cell>
          <cell r="T387">
            <v>130</v>
          </cell>
          <cell r="U387">
            <v>0.04</v>
          </cell>
          <cell r="V387">
            <v>0.38</v>
          </cell>
          <cell r="W387">
            <v>2.5</v>
          </cell>
          <cell r="X387">
            <v>0</v>
          </cell>
          <cell r="Y387">
            <v>0</v>
          </cell>
          <cell r="Z387">
            <v>0</v>
          </cell>
          <cell r="AA387">
            <v>0</v>
          </cell>
          <cell r="AB387">
            <v>33.1</v>
          </cell>
          <cell r="AC387">
            <v>32</v>
          </cell>
          <cell r="AD387">
            <v>13.7</v>
          </cell>
          <cell r="AE387">
            <v>25</v>
          </cell>
          <cell r="AF387">
            <v>100</v>
          </cell>
          <cell r="AG387" t="str">
            <v>F028</v>
          </cell>
        </row>
        <row r="388">
          <cell r="A388" t="str">
            <v>F029</v>
          </cell>
          <cell r="B388" t="str">
            <v>Cerdo, tocino, crudo</v>
          </cell>
          <cell r="C388" t="str">
            <v>Tocino</v>
          </cell>
          <cell r="D388">
            <v>10.8</v>
          </cell>
          <cell r="E388">
            <v>784</v>
          </cell>
          <cell r="F388">
            <v>3224</v>
          </cell>
          <cell r="G388">
            <v>2.9</v>
          </cell>
          <cell r="H388">
            <v>85.8</v>
          </cell>
          <cell r="I388">
            <v>0</v>
          </cell>
          <cell r="K388">
            <v>0</v>
          </cell>
          <cell r="L388">
            <v>0.6</v>
          </cell>
          <cell r="M388">
            <v>6</v>
          </cell>
          <cell r="N388">
            <v>1.1000000000000001</v>
          </cell>
          <cell r="O388">
            <v>22</v>
          </cell>
          <cell r="P388">
            <v>37</v>
          </cell>
          <cell r="Q388">
            <v>11</v>
          </cell>
          <cell r="R388">
            <v>0.8</v>
          </cell>
          <cell r="S388">
            <v>4</v>
          </cell>
          <cell r="T388">
            <v>71</v>
          </cell>
          <cell r="U388">
            <v>0.23</v>
          </cell>
          <cell r="V388">
            <v>0.17</v>
          </cell>
          <cell r="W388">
            <v>2.7</v>
          </cell>
          <cell r="X388">
            <v>1</v>
          </cell>
          <cell r="Y388">
            <v>0.18</v>
          </cell>
          <cell r="Z388">
            <v>0</v>
          </cell>
          <cell r="AA388">
            <v>10</v>
          </cell>
          <cell r="AB388">
            <v>34.6</v>
          </cell>
          <cell r="AC388">
            <v>35.299999999999997</v>
          </cell>
          <cell r="AD388">
            <v>15.9</v>
          </cell>
          <cell r="AE388">
            <v>70</v>
          </cell>
          <cell r="AF388">
            <v>100</v>
          </cell>
          <cell r="AG388" t="str">
            <v>F029</v>
          </cell>
        </row>
        <row r="389">
          <cell r="A389" t="str">
            <v>F030</v>
          </cell>
          <cell r="B389" t="str">
            <v>Cerdo, tocino, frito en su propia grasa (chicharrón), con sal</v>
          </cell>
          <cell r="C389" t="str">
            <v>Tocino</v>
          </cell>
          <cell r="D389">
            <v>16.899999999999999</v>
          </cell>
          <cell r="E389">
            <v>599</v>
          </cell>
          <cell r="F389">
            <v>2477</v>
          </cell>
          <cell r="G389">
            <v>20.8</v>
          </cell>
          <cell r="H389">
            <v>56.1</v>
          </cell>
          <cell r="I389">
            <v>2.8</v>
          </cell>
          <cell r="K389">
            <v>0</v>
          </cell>
          <cell r="L389">
            <v>3.4</v>
          </cell>
          <cell r="M389">
            <v>61</v>
          </cell>
          <cell r="N389">
            <v>2.8</v>
          </cell>
          <cell r="O389">
            <v>125</v>
          </cell>
          <cell r="P389">
            <v>149</v>
          </cell>
          <cell r="R389">
            <v>0.8</v>
          </cell>
          <cell r="S389">
            <v>9</v>
          </cell>
          <cell r="T389">
            <v>171</v>
          </cell>
          <cell r="U389">
            <v>0.03</v>
          </cell>
          <cell r="V389">
            <v>0.2</v>
          </cell>
          <cell r="W389">
            <v>3.8</v>
          </cell>
          <cell r="Y389">
            <v>0</v>
          </cell>
          <cell r="Z389">
            <v>0</v>
          </cell>
          <cell r="AA389">
            <v>0</v>
          </cell>
          <cell r="AB389">
            <v>15.3</v>
          </cell>
          <cell r="AC389">
            <v>19.600000000000001</v>
          </cell>
          <cell r="AD389">
            <v>7.9</v>
          </cell>
          <cell r="AE389">
            <v>105</v>
          </cell>
          <cell r="AF389">
            <v>100</v>
          </cell>
          <cell r="AG389" t="str">
            <v>F030</v>
          </cell>
        </row>
        <row r="390">
          <cell r="A390" t="str">
            <v>F031</v>
          </cell>
          <cell r="B390" t="str">
            <v>Cerdo, tocino, salteado, sin sal</v>
          </cell>
          <cell r="C390" t="str">
            <v>Tocino</v>
          </cell>
          <cell r="D390">
            <v>9.8000000000000007</v>
          </cell>
          <cell r="E390">
            <v>754</v>
          </cell>
          <cell r="F390">
            <v>3106</v>
          </cell>
          <cell r="G390">
            <v>10.199999999999999</v>
          </cell>
          <cell r="H390">
            <v>79.2</v>
          </cell>
          <cell r="I390">
            <v>0.1</v>
          </cell>
          <cell r="K390">
            <v>0</v>
          </cell>
          <cell r="L390">
            <v>0.8</v>
          </cell>
          <cell r="M390">
            <v>9</v>
          </cell>
          <cell r="N390">
            <v>1.4</v>
          </cell>
          <cell r="O390">
            <v>18</v>
          </cell>
          <cell r="P390">
            <v>66</v>
          </cell>
          <cell r="R390">
            <v>3.5</v>
          </cell>
          <cell r="S390">
            <v>33</v>
          </cell>
          <cell r="T390">
            <v>565</v>
          </cell>
          <cell r="U390">
            <v>0.02</v>
          </cell>
          <cell r="V390">
            <v>0.19</v>
          </cell>
          <cell r="W390">
            <v>3</v>
          </cell>
          <cell r="X390">
            <v>2</v>
          </cell>
          <cell r="Y390">
            <v>1.23</v>
          </cell>
          <cell r="Z390">
            <v>0</v>
          </cell>
          <cell r="AA390">
            <v>11</v>
          </cell>
          <cell r="AB390">
            <v>32.700000000000003</v>
          </cell>
          <cell r="AC390">
            <v>32.799999999999997</v>
          </cell>
          <cell r="AD390">
            <v>13.8</v>
          </cell>
          <cell r="AE390">
            <v>40</v>
          </cell>
          <cell r="AF390">
            <v>100</v>
          </cell>
          <cell r="AG390" t="str">
            <v>F031</v>
          </cell>
        </row>
        <row r="391">
          <cell r="A391" t="str">
            <v>F032</v>
          </cell>
          <cell r="B391" t="str">
            <v>Chiguiro, carne, salada, cruda</v>
          </cell>
          <cell r="D391">
            <v>63.7</v>
          </cell>
          <cell r="E391">
            <v>134</v>
          </cell>
          <cell r="F391">
            <v>563</v>
          </cell>
          <cell r="G391">
            <v>22.1</v>
          </cell>
          <cell r="H391">
            <v>4.5</v>
          </cell>
          <cell r="I391">
            <v>1.2</v>
          </cell>
          <cell r="K391">
            <v>0</v>
          </cell>
          <cell r="L391">
            <v>8.5</v>
          </cell>
          <cell r="M391">
            <v>186</v>
          </cell>
          <cell r="N391">
            <v>2.7</v>
          </cell>
          <cell r="O391">
            <v>0</v>
          </cell>
          <cell r="P391">
            <v>186</v>
          </cell>
          <cell r="S391">
            <v>0</v>
          </cell>
          <cell r="U391">
            <v>0.01</v>
          </cell>
          <cell r="V391">
            <v>0.22</v>
          </cell>
          <cell r="W391">
            <v>7.1</v>
          </cell>
          <cell r="Y391">
            <v>0</v>
          </cell>
          <cell r="Z391">
            <v>0</v>
          </cell>
          <cell r="AE391">
            <v>0</v>
          </cell>
          <cell r="AF391">
            <v>100</v>
          </cell>
          <cell r="AG391" t="str">
            <v>F032</v>
          </cell>
        </row>
        <row r="392">
          <cell r="A392" t="str">
            <v>F033</v>
          </cell>
          <cell r="B392" t="str">
            <v>Chiguiro, pierna o pernil, cruda</v>
          </cell>
          <cell r="C392" t="str">
            <v>Pierna</v>
          </cell>
          <cell r="D392">
            <v>70</v>
          </cell>
          <cell r="E392">
            <v>95</v>
          </cell>
          <cell r="F392">
            <v>401</v>
          </cell>
          <cell r="G392">
            <v>22</v>
          </cell>
          <cell r="H392">
            <v>0.7</v>
          </cell>
          <cell r="I392">
            <v>0</v>
          </cell>
          <cell r="K392">
            <v>0</v>
          </cell>
          <cell r="L392">
            <v>7.2</v>
          </cell>
          <cell r="O392">
            <v>0</v>
          </cell>
          <cell r="S392">
            <v>0</v>
          </cell>
          <cell r="Y392">
            <v>0</v>
          </cell>
          <cell r="AE392">
            <v>0</v>
          </cell>
          <cell r="AG392" t="str">
            <v>F033</v>
          </cell>
        </row>
        <row r="393">
          <cell r="A393" t="str">
            <v>F034</v>
          </cell>
          <cell r="B393" t="str">
            <v>Chorizo de cerdo y res, crudo</v>
          </cell>
          <cell r="D393">
            <v>47</v>
          </cell>
          <cell r="E393">
            <v>321</v>
          </cell>
          <cell r="F393">
            <v>1334</v>
          </cell>
          <cell r="G393">
            <v>24.1</v>
          </cell>
          <cell r="H393">
            <v>23.1</v>
          </cell>
          <cell r="I393">
            <v>4</v>
          </cell>
          <cell r="K393">
            <v>0</v>
          </cell>
          <cell r="L393">
            <v>1.8</v>
          </cell>
          <cell r="M393">
            <v>9</v>
          </cell>
          <cell r="N393">
            <v>2.1</v>
          </cell>
          <cell r="O393">
            <v>1140</v>
          </cell>
          <cell r="P393">
            <v>271</v>
          </cell>
          <cell r="Q393">
            <v>10.9</v>
          </cell>
          <cell r="R393">
            <v>1.2</v>
          </cell>
          <cell r="S393">
            <v>10</v>
          </cell>
          <cell r="T393">
            <v>181</v>
          </cell>
          <cell r="U393">
            <v>0.12</v>
          </cell>
          <cell r="V393">
            <v>0.28000000000000003</v>
          </cell>
          <cell r="W393">
            <v>7.1</v>
          </cell>
          <cell r="X393">
            <v>1</v>
          </cell>
          <cell r="Y393">
            <v>0.9</v>
          </cell>
          <cell r="Z393">
            <v>0</v>
          </cell>
          <cell r="AA393">
            <v>0</v>
          </cell>
          <cell r="AB393">
            <v>9.6</v>
          </cell>
          <cell r="AC393">
            <v>11</v>
          </cell>
          <cell r="AD393">
            <v>2.5</v>
          </cell>
          <cell r="AE393">
            <v>73</v>
          </cell>
          <cell r="AF393">
            <v>100</v>
          </cell>
          <cell r="AG393" t="str">
            <v>F034</v>
          </cell>
        </row>
        <row r="394">
          <cell r="A394" t="str">
            <v>F035</v>
          </cell>
          <cell r="B394" t="str">
            <v>Chorizo de pollo, crudo</v>
          </cell>
          <cell r="D394">
            <v>52.9</v>
          </cell>
          <cell r="E394">
            <v>217</v>
          </cell>
          <cell r="F394">
            <v>910</v>
          </cell>
          <cell r="G394">
            <v>31.3</v>
          </cell>
          <cell r="H394">
            <v>10.199999999999999</v>
          </cell>
          <cell r="I394">
            <v>0.1</v>
          </cell>
          <cell r="K394">
            <v>0</v>
          </cell>
          <cell r="L394">
            <v>5.5</v>
          </cell>
          <cell r="O394">
            <v>0</v>
          </cell>
          <cell r="S394">
            <v>0</v>
          </cell>
          <cell r="Y394">
            <v>0</v>
          </cell>
          <cell r="AE394">
            <v>0</v>
          </cell>
          <cell r="AF394">
            <v>100</v>
          </cell>
          <cell r="AG394" t="str">
            <v>F035</v>
          </cell>
        </row>
        <row r="395">
          <cell r="A395" t="str">
            <v>F036</v>
          </cell>
          <cell r="B395" t="str">
            <v>Codorniz o perdiz, entera sin piel, cruda</v>
          </cell>
          <cell r="D395">
            <v>71</v>
          </cell>
          <cell r="E395">
            <v>133</v>
          </cell>
          <cell r="F395">
            <v>560</v>
          </cell>
          <cell r="G395">
            <v>22.4</v>
          </cell>
          <cell r="H395">
            <v>4.5</v>
          </cell>
          <cell r="I395">
            <v>0.8</v>
          </cell>
          <cell r="K395">
            <v>0</v>
          </cell>
          <cell r="L395">
            <v>1.3</v>
          </cell>
          <cell r="M395">
            <v>13</v>
          </cell>
          <cell r="N395">
            <v>4.5</v>
          </cell>
          <cell r="O395">
            <v>51</v>
          </cell>
          <cell r="P395">
            <v>307</v>
          </cell>
          <cell r="Q395">
            <v>2</v>
          </cell>
          <cell r="R395">
            <v>2.7</v>
          </cell>
          <cell r="S395">
            <v>25</v>
          </cell>
          <cell r="T395">
            <v>237</v>
          </cell>
          <cell r="U395">
            <v>0.28000000000000003</v>
          </cell>
          <cell r="V395">
            <v>0.28000000000000003</v>
          </cell>
          <cell r="W395">
            <v>8.1999999999999993</v>
          </cell>
          <cell r="X395">
            <v>7</v>
          </cell>
          <cell r="Y395">
            <v>0.46</v>
          </cell>
          <cell r="Z395">
            <v>7</v>
          </cell>
          <cell r="AA395">
            <v>17</v>
          </cell>
          <cell r="AB395">
            <v>1.3</v>
          </cell>
          <cell r="AC395">
            <v>1.3</v>
          </cell>
          <cell r="AD395">
            <v>1.2</v>
          </cell>
          <cell r="AE395">
            <v>70</v>
          </cell>
          <cell r="AF395">
            <v>61</v>
          </cell>
          <cell r="AG395" t="str">
            <v>F036</v>
          </cell>
        </row>
        <row r="396">
          <cell r="A396" t="str">
            <v>F037</v>
          </cell>
          <cell r="B396" t="str">
            <v>Conejo, carne, cocida, sin sal</v>
          </cell>
          <cell r="D396">
            <v>59.8</v>
          </cell>
          <cell r="E396">
            <v>198</v>
          </cell>
          <cell r="F396">
            <v>833</v>
          </cell>
          <cell r="G396">
            <v>30.4</v>
          </cell>
          <cell r="H396">
            <v>8.4</v>
          </cell>
          <cell r="I396">
            <v>0.3</v>
          </cell>
          <cell r="K396">
            <v>0</v>
          </cell>
          <cell r="L396">
            <v>1.1000000000000001</v>
          </cell>
          <cell r="M396">
            <v>20</v>
          </cell>
          <cell r="N396">
            <v>2.4</v>
          </cell>
          <cell r="O396">
            <v>45</v>
          </cell>
          <cell r="P396">
            <v>226</v>
          </cell>
          <cell r="R396">
            <v>2.4</v>
          </cell>
          <cell r="S396">
            <v>20</v>
          </cell>
          <cell r="T396">
            <v>300</v>
          </cell>
          <cell r="U396">
            <v>0.06</v>
          </cell>
          <cell r="V396">
            <v>0.17</v>
          </cell>
          <cell r="W396">
            <v>7.2</v>
          </cell>
          <cell r="X396">
            <v>9</v>
          </cell>
          <cell r="Y396">
            <v>6.51</v>
          </cell>
          <cell r="Z396">
            <v>0</v>
          </cell>
          <cell r="AA396">
            <v>0</v>
          </cell>
          <cell r="AB396">
            <v>2.4</v>
          </cell>
          <cell r="AC396">
            <v>2</v>
          </cell>
          <cell r="AD396">
            <v>1.5</v>
          </cell>
          <cell r="AE396">
            <v>86</v>
          </cell>
          <cell r="AF396">
            <v>100</v>
          </cell>
          <cell r="AG396" t="str">
            <v>F037</v>
          </cell>
        </row>
        <row r="397">
          <cell r="A397" t="str">
            <v>F038</v>
          </cell>
          <cell r="B397" t="str">
            <v>Conejo, carne, cruda</v>
          </cell>
          <cell r="D397">
            <v>72.8</v>
          </cell>
          <cell r="E397">
            <v>134</v>
          </cell>
          <cell r="F397">
            <v>560</v>
          </cell>
          <cell r="G397">
            <v>20.100000000000001</v>
          </cell>
          <cell r="H397">
            <v>5.8</v>
          </cell>
          <cell r="I397">
            <v>0.2</v>
          </cell>
          <cell r="K397">
            <v>0</v>
          </cell>
          <cell r="L397">
            <v>1.1000000000000001</v>
          </cell>
          <cell r="M397">
            <v>22</v>
          </cell>
          <cell r="N397">
            <v>1.6</v>
          </cell>
          <cell r="O397">
            <v>41</v>
          </cell>
          <cell r="P397">
            <v>220</v>
          </cell>
          <cell r="Q397">
            <v>3</v>
          </cell>
          <cell r="R397">
            <v>1.4</v>
          </cell>
          <cell r="S397">
            <v>25</v>
          </cell>
          <cell r="T397">
            <v>343</v>
          </cell>
          <cell r="U397">
            <v>0.1</v>
          </cell>
          <cell r="V397">
            <v>0.14000000000000001</v>
          </cell>
          <cell r="W397">
            <v>7.3</v>
          </cell>
          <cell r="X397">
            <v>8</v>
          </cell>
          <cell r="Y397">
            <v>7.16</v>
          </cell>
          <cell r="Z397">
            <v>0</v>
          </cell>
          <cell r="AA397">
            <v>0</v>
          </cell>
          <cell r="AB397">
            <v>2.6</v>
          </cell>
          <cell r="AC397">
            <v>1.7</v>
          </cell>
          <cell r="AD397">
            <v>1.8</v>
          </cell>
          <cell r="AE397">
            <v>56</v>
          </cell>
          <cell r="AF397">
            <v>57</v>
          </cell>
          <cell r="AG397" t="str">
            <v>F038</v>
          </cell>
        </row>
        <row r="398">
          <cell r="A398" t="str">
            <v>F039</v>
          </cell>
          <cell r="B398" t="str">
            <v>Conejo, hígado, crudo</v>
          </cell>
          <cell r="C398" t="str">
            <v>Hígado</v>
          </cell>
          <cell r="D398">
            <v>74.599999999999994</v>
          </cell>
          <cell r="E398">
            <v>118</v>
          </cell>
          <cell r="F398">
            <v>497</v>
          </cell>
          <cell r="G398">
            <v>17.899999999999999</v>
          </cell>
          <cell r="H398">
            <v>4.3</v>
          </cell>
          <cell r="I398">
            <v>2</v>
          </cell>
          <cell r="K398">
            <v>0</v>
          </cell>
          <cell r="L398">
            <v>1.2</v>
          </cell>
          <cell r="M398">
            <v>40</v>
          </cell>
          <cell r="N398">
            <v>14</v>
          </cell>
          <cell r="O398">
            <v>0</v>
          </cell>
          <cell r="P398">
            <v>240</v>
          </cell>
          <cell r="T398">
            <v>0</v>
          </cell>
          <cell r="U398">
            <v>0.24</v>
          </cell>
          <cell r="V398">
            <v>1.9</v>
          </cell>
          <cell r="W398">
            <v>12</v>
          </cell>
          <cell r="Y398">
            <v>0</v>
          </cell>
          <cell r="Z398">
            <v>20</v>
          </cell>
          <cell r="AA398">
            <v>8404</v>
          </cell>
          <cell r="AE398">
            <v>0</v>
          </cell>
          <cell r="AF398">
            <v>100</v>
          </cell>
          <cell r="AG398" t="str">
            <v>F039</v>
          </cell>
        </row>
        <row r="399">
          <cell r="A399" t="str">
            <v>F040</v>
          </cell>
          <cell r="B399" t="str">
            <v>Conejo, riñón, crudo</v>
          </cell>
          <cell r="C399" t="str">
            <v>Riñón</v>
          </cell>
          <cell r="D399">
            <v>75.8</v>
          </cell>
          <cell r="E399">
            <v>120</v>
          </cell>
          <cell r="F399">
            <v>501</v>
          </cell>
          <cell r="G399">
            <v>16.899999999999999</v>
          </cell>
          <cell r="H399">
            <v>5.5</v>
          </cell>
          <cell r="I399">
            <v>0.6</v>
          </cell>
          <cell r="K399">
            <v>0</v>
          </cell>
          <cell r="L399">
            <v>1.2</v>
          </cell>
          <cell r="M399">
            <v>37</v>
          </cell>
          <cell r="N399">
            <v>9.8000000000000007</v>
          </cell>
          <cell r="O399">
            <v>0</v>
          </cell>
          <cell r="P399">
            <v>240</v>
          </cell>
          <cell r="T399">
            <v>0</v>
          </cell>
          <cell r="U399">
            <v>0.28999999999999998</v>
          </cell>
          <cell r="V399">
            <v>2.1</v>
          </cell>
          <cell r="W399">
            <v>9.3000000000000007</v>
          </cell>
          <cell r="Y399">
            <v>0</v>
          </cell>
          <cell r="Z399">
            <v>10</v>
          </cell>
          <cell r="AA399">
            <v>140</v>
          </cell>
          <cell r="AE399">
            <v>0</v>
          </cell>
          <cell r="AF399">
            <v>100</v>
          </cell>
          <cell r="AG399" t="str">
            <v>F040</v>
          </cell>
        </row>
        <row r="400">
          <cell r="A400" t="str">
            <v>F041</v>
          </cell>
          <cell r="B400" t="str">
            <v>Cordero, carne gorda, cruda</v>
          </cell>
          <cell r="D400">
            <v>61.6</v>
          </cell>
          <cell r="E400">
            <v>252</v>
          </cell>
          <cell r="F400">
            <v>1044</v>
          </cell>
          <cell r="G400">
            <v>16.8</v>
          </cell>
          <cell r="H400">
            <v>20.5</v>
          </cell>
          <cell r="I400">
            <v>0.1</v>
          </cell>
          <cell r="K400">
            <v>0</v>
          </cell>
          <cell r="L400">
            <v>1</v>
          </cell>
          <cell r="M400">
            <v>13</v>
          </cell>
          <cell r="N400">
            <v>2.1</v>
          </cell>
          <cell r="O400">
            <v>58</v>
          </cell>
          <cell r="P400">
            <v>170</v>
          </cell>
          <cell r="Q400">
            <v>2</v>
          </cell>
          <cell r="R400">
            <v>3.4</v>
          </cell>
          <cell r="S400">
            <v>21</v>
          </cell>
          <cell r="T400">
            <v>286</v>
          </cell>
          <cell r="U400">
            <v>0.12</v>
          </cell>
          <cell r="V400">
            <v>0.22</v>
          </cell>
          <cell r="W400">
            <v>6.1</v>
          </cell>
          <cell r="X400">
            <v>3</v>
          </cell>
          <cell r="Y400">
            <v>2.0099999999999998</v>
          </cell>
          <cell r="Z400">
            <v>0</v>
          </cell>
          <cell r="AA400">
            <v>0</v>
          </cell>
          <cell r="AB400">
            <v>9.6999999999999993</v>
          </cell>
          <cell r="AC400">
            <v>8.1999999999999993</v>
          </cell>
          <cell r="AD400">
            <v>1.3</v>
          </cell>
          <cell r="AE400">
            <v>72</v>
          </cell>
          <cell r="AF400">
            <v>100</v>
          </cell>
          <cell r="AG400" t="str">
            <v>F041</v>
          </cell>
        </row>
        <row r="401">
          <cell r="A401" t="str">
            <v>F042</v>
          </cell>
          <cell r="B401" t="str">
            <v>Cordero, carne magra, cruda</v>
          </cell>
          <cell r="D401">
            <v>70.599999999999994</v>
          </cell>
          <cell r="E401">
            <v>143</v>
          </cell>
          <cell r="F401">
            <v>600</v>
          </cell>
          <cell r="G401">
            <v>21.3</v>
          </cell>
          <cell r="H401">
            <v>5.9</v>
          </cell>
          <cell r="I401">
            <v>1.1000000000000001</v>
          </cell>
          <cell r="K401">
            <v>0</v>
          </cell>
          <cell r="L401">
            <v>1.1000000000000001</v>
          </cell>
          <cell r="M401">
            <v>7</v>
          </cell>
          <cell r="N401">
            <v>2.2000000000000002</v>
          </cell>
          <cell r="O401">
            <v>67</v>
          </cell>
          <cell r="P401">
            <v>180</v>
          </cell>
          <cell r="Q401">
            <v>6</v>
          </cell>
          <cell r="R401">
            <v>3.6</v>
          </cell>
          <cell r="S401">
            <v>24</v>
          </cell>
          <cell r="T401">
            <v>308</v>
          </cell>
          <cell r="U401">
            <v>0.13</v>
          </cell>
          <cell r="V401">
            <v>0.21</v>
          </cell>
          <cell r="W401">
            <v>3</v>
          </cell>
          <cell r="X401">
            <v>15</v>
          </cell>
          <cell r="Y401">
            <v>2.42</v>
          </cell>
          <cell r="Z401">
            <v>0</v>
          </cell>
          <cell r="AA401">
            <v>0</v>
          </cell>
          <cell r="AB401">
            <v>2.1</v>
          </cell>
          <cell r="AC401">
            <v>2.4</v>
          </cell>
          <cell r="AD401" t="str">
            <v>0m5</v>
          </cell>
          <cell r="AE401">
            <v>66</v>
          </cell>
          <cell r="AF401">
            <v>100</v>
          </cell>
          <cell r="AG401" t="str">
            <v>F042</v>
          </cell>
        </row>
        <row r="402">
          <cell r="A402" t="str">
            <v>F043</v>
          </cell>
          <cell r="B402" t="str">
            <v>Cordero, carne muy gorda, cruda</v>
          </cell>
          <cell r="D402">
            <v>50.8</v>
          </cell>
          <cell r="E402">
            <v>357</v>
          </cell>
          <cell r="F402">
            <v>1475</v>
          </cell>
          <cell r="G402">
            <v>15.6</v>
          </cell>
          <cell r="H402">
            <v>32.700000000000003</v>
          </cell>
          <cell r="I402">
            <v>0</v>
          </cell>
          <cell r="K402">
            <v>0</v>
          </cell>
          <cell r="L402">
            <v>0.9</v>
          </cell>
          <cell r="M402">
            <v>5</v>
          </cell>
          <cell r="N402">
            <v>1.3</v>
          </cell>
          <cell r="O402">
            <v>54</v>
          </cell>
          <cell r="P402">
            <v>160</v>
          </cell>
          <cell r="Q402">
            <v>7</v>
          </cell>
          <cell r="R402">
            <v>2.4</v>
          </cell>
          <cell r="S402">
            <v>18</v>
          </cell>
          <cell r="T402">
            <v>198</v>
          </cell>
          <cell r="U402">
            <v>0.12</v>
          </cell>
          <cell r="V402">
            <v>0.19</v>
          </cell>
          <cell r="W402">
            <v>6.3</v>
          </cell>
          <cell r="X402">
            <v>2</v>
          </cell>
          <cell r="Y402">
            <v>2.2200000000000002</v>
          </cell>
          <cell r="Z402">
            <v>0</v>
          </cell>
          <cell r="AA402">
            <v>0</v>
          </cell>
          <cell r="AB402">
            <v>14</v>
          </cell>
          <cell r="AC402">
            <v>11.2</v>
          </cell>
          <cell r="AD402">
            <v>1.6</v>
          </cell>
          <cell r="AE402">
            <v>79</v>
          </cell>
          <cell r="AF402">
            <v>100</v>
          </cell>
          <cell r="AG402" t="str">
            <v>F043</v>
          </cell>
        </row>
        <row r="403">
          <cell r="A403" t="str">
            <v>F044</v>
          </cell>
          <cell r="B403" t="str">
            <v>Cordero, carne semigorda, cruda</v>
          </cell>
          <cell r="D403">
            <v>61.4</v>
          </cell>
          <cell r="E403">
            <v>247</v>
          </cell>
          <cell r="F403">
            <v>1027</v>
          </cell>
          <cell r="G403">
            <v>18.2</v>
          </cell>
          <cell r="H403">
            <v>19.399999999999999</v>
          </cell>
          <cell r="I403">
            <v>0</v>
          </cell>
          <cell r="K403">
            <v>0</v>
          </cell>
          <cell r="L403">
            <v>1</v>
          </cell>
          <cell r="M403">
            <v>7</v>
          </cell>
          <cell r="N403">
            <v>2.5</v>
          </cell>
          <cell r="O403">
            <v>59</v>
          </cell>
          <cell r="P403">
            <v>190</v>
          </cell>
          <cell r="Q403">
            <v>10</v>
          </cell>
          <cell r="R403">
            <v>3.5</v>
          </cell>
          <cell r="S403">
            <v>20</v>
          </cell>
          <cell r="T403">
            <v>239</v>
          </cell>
          <cell r="U403">
            <v>0.14000000000000001</v>
          </cell>
          <cell r="V403">
            <v>0.15</v>
          </cell>
          <cell r="W403">
            <v>5.5</v>
          </cell>
          <cell r="X403">
            <v>19</v>
          </cell>
          <cell r="Y403">
            <v>2.44</v>
          </cell>
          <cell r="Z403">
            <v>0</v>
          </cell>
          <cell r="AA403">
            <v>0</v>
          </cell>
          <cell r="AB403">
            <v>8.1</v>
          </cell>
          <cell r="AC403">
            <v>7.6</v>
          </cell>
          <cell r="AD403">
            <v>1.5</v>
          </cell>
          <cell r="AE403">
            <v>70</v>
          </cell>
          <cell r="AF403">
            <v>100</v>
          </cell>
          <cell r="AG403" t="str">
            <v>F044</v>
          </cell>
        </row>
        <row r="404">
          <cell r="A404" t="str">
            <v>F045</v>
          </cell>
          <cell r="B404" t="str">
            <v>Cordero, corazón, crudo</v>
          </cell>
          <cell r="C404" t="str">
            <v>Corazón</v>
          </cell>
          <cell r="D404">
            <v>75</v>
          </cell>
          <cell r="E404">
            <v>135</v>
          </cell>
          <cell r="F404">
            <v>563</v>
          </cell>
          <cell r="G404">
            <v>16</v>
          </cell>
          <cell r="H404">
            <v>7.8</v>
          </cell>
          <cell r="I404">
            <v>0.2</v>
          </cell>
          <cell r="K404">
            <v>0</v>
          </cell>
          <cell r="L404">
            <v>1</v>
          </cell>
          <cell r="M404">
            <v>6</v>
          </cell>
          <cell r="N404">
            <v>4.3</v>
          </cell>
          <cell r="O404">
            <v>89</v>
          </cell>
          <cell r="P404">
            <v>200</v>
          </cell>
          <cell r="Q404">
            <v>7</v>
          </cell>
          <cell r="R404">
            <v>1.9</v>
          </cell>
          <cell r="S404">
            <v>15</v>
          </cell>
          <cell r="T404">
            <v>316</v>
          </cell>
          <cell r="U404">
            <v>0.28000000000000003</v>
          </cell>
          <cell r="V404">
            <v>1</v>
          </cell>
          <cell r="W404">
            <v>6.3</v>
          </cell>
          <cell r="X404">
            <v>2</v>
          </cell>
          <cell r="Y404">
            <v>10.25</v>
          </cell>
          <cell r="Z404">
            <v>5</v>
          </cell>
          <cell r="AA404">
            <v>0</v>
          </cell>
          <cell r="AB404">
            <v>2.2000000000000002</v>
          </cell>
          <cell r="AC404">
            <v>1.6</v>
          </cell>
          <cell r="AD404">
            <v>0.5</v>
          </cell>
          <cell r="AE404">
            <v>135</v>
          </cell>
          <cell r="AF404">
            <v>100</v>
          </cell>
          <cell r="AG404" t="str">
            <v>F045</v>
          </cell>
        </row>
        <row r="405">
          <cell r="A405" t="str">
            <v>F046</v>
          </cell>
          <cell r="B405" t="str">
            <v>Cordero, hígado, crudo</v>
          </cell>
          <cell r="C405" t="str">
            <v>Hígado</v>
          </cell>
          <cell r="D405">
            <v>72.2</v>
          </cell>
          <cell r="E405">
            <v>130</v>
          </cell>
          <cell r="F405">
            <v>544</v>
          </cell>
          <cell r="G405">
            <v>20.3</v>
          </cell>
          <cell r="H405">
            <v>4.9000000000000004</v>
          </cell>
          <cell r="I405">
            <v>1.1000000000000001</v>
          </cell>
          <cell r="K405">
            <v>0</v>
          </cell>
          <cell r="L405">
            <v>1.5</v>
          </cell>
          <cell r="M405">
            <v>12</v>
          </cell>
          <cell r="N405">
            <v>7.4</v>
          </cell>
          <cell r="O405">
            <v>70</v>
          </cell>
          <cell r="P405">
            <v>350</v>
          </cell>
          <cell r="Q405">
            <v>5</v>
          </cell>
          <cell r="R405">
            <v>4.5999999999999996</v>
          </cell>
          <cell r="S405">
            <v>19</v>
          </cell>
          <cell r="T405">
            <v>313</v>
          </cell>
          <cell r="U405">
            <v>0.23</v>
          </cell>
          <cell r="V405">
            <v>3.63</v>
          </cell>
          <cell r="W405">
            <v>15.2</v>
          </cell>
          <cell r="X405">
            <v>230</v>
          </cell>
          <cell r="Y405">
            <v>90.05</v>
          </cell>
          <cell r="Z405">
            <v>20</v>
          </cell>
          <cell r="AA405">
            <v>7391</v>
          </cell>
          <cell r="AB405">
            <v>1.9</v>
          </cell>
          <cell r="AC405">
            <v>1.1000000000000001</v>
          </cell>
          <cell r="AD405">
            <v>0.8</v>
          </cell>
          <cell r="AE405">
            <v>371</v>
          </cell>
          <cell r="AF405">
            <v>100</v>
          </cell>
          <cell r="AG405" t="str">
            <v>F046</v>
          </cell>
        </row>
        <row r="406">
          <cell r="A406" t="str">
            <v>F047</v>
          </cell>
          <cell r="B406" t="str">
            <v>Cordero, riñón, crudo</v>
          </cell>
          <cell r="C406" t="str">
            <v>Riñón</v>
          </cell>
          <cell r="D406">
            <v>76.7</v>
          </cell>
          <cell r="E406">
            <v>104</v>
          </cell>
          <cell r="F406">
            <v>438</v>
          </cell>
          <cell r="G406">
            <v>18</v>
          </cell>
          <cell r="H406">
            <v>3.2</v>
          </cell>
          <cell r="I406">
            <v>0.8</v>
          </cell>
          <cell r="K406">
            <v>0</v>
          </cell>
          <cell r="L406">
            <v>1.3</v>
          </cell>
          <cell r="M406">
            <v>13</v>
          </cell>
          <cell r="N406">
            <v>4.0999999999999996</v>
          </cell>
          <cell r="O406">
            <v>156</v>
          </cell>
          <cell r="P406">
            <v>270</v>
          </cell>
          <cell r="Q406">
            <v>6</v>
          </cell>
          <cell r="R406">
            <v>2.2000000000000002</v>
          </cell>
          <cell r="S406">
            <v>17</v>
          </cell>
          <cell r="T406">
            <v>277</v>
          </cell>
          <cell r="U406">
            <v>0.51</v>
          </cell>
          <cell r="V406">
            <v>3</v>
          </cell>
          <cell r="W406">
            <v>6.1</v>
          </cell>
          <cell r="X406">
            <v>28</v>
          </cell>
          <cell r="Y406">
            <v>52.41</v>
          </cell>
          <cell r="Z406">
            <v>10</v>
          </cell>
          <cell r="AA406">
            <v>95</v>
          </cell>
          <cell r="AB406">
            <v>1</v>
          </cell>
          <cell r="AC406">
            <v>0.6</v>
          </cell>
          <cell r="AD406">
            <v>0.5</v>
          </cell>
          <cell r="AE406">
            <v>337</v>
          </cell>
          <cell r="AF406">
            <v>100</v>
          </cell>
          <cell r="AG406" t="str">
            <v>F047</v>
          </cell>
        </row>
        <row r="407">
          <cell r="A407" t="str">
            <v>F048</v>
          </cell>
          <cell r="B407" t="str">
            <v>Gallina, entera con piel, cruda</v>
          </cell>
          <cell r="D407">
            <v>61.3</v>
          </cell>
          <cell r="E407">
            <v>256</v>
          </cell>
          <cell r="F407">
            <v>1061</v>
          </cell>
          <cell r="G407">
            <v>18.899999999999999</v>
          </cell>
          <cell r="H407">
            <v>10</v>
          </cell>
          <cell r="I407">
            <v>0</v>
          </cell>
          <cell r="K407">
            <v>0</v>
          </cell>
          <cell r="L407">
            <v>0.8</v>
          </cell>
          <cell r="M407">
            <v>12</v>
          </cell>
          <cell r="N407">
            <v>1.5</v>
          </cell>
          <cell r="O407">
            <v>65</v>
          </cell>
          <cell r="P407">
            <v>200</v>
          </cell>
          <cell r="Q407">
            <v>5</v>
          </cell>
          <cell r="R407">
            <v>1.2</v>
          </cell>
          <cell r="S407">
            <v>20</v>
          </cell>
          <cell r="T407">
            <v>269</v>
          </cell>
          <cell r="U407">
            <v>0.08</v>
          </cell>
          <cell r="V407">
            <v>0.16</v>
          </cell>
          <cell r="W407">
            <v>5.8</v>
          </cell>
          <cell r="X407">
            <v>5</v>
          </cell>
          <cell r="Y407">
            <v>0.32</v>
          </cell>
          <cell r="Z407">
            <v>0</v>
          </cell>
          <cell r="AA407">
            <v>23</v>
          </cell>
          <cell r="AB407">
            <v>4.7</v>
          </cell>
          <cell r="AC407">
            <v>9.3000000000000007</v>
          </cell>
          <cell r="AD407">
            <v>4.5</v>
          </cell>
          <cell r="AE407">
            <v>72</v>
          </cell>
          <cell r="AF407">
            <v>60</v>
          </cell>
          <cell r="AG407" t="str">
            <v>F048</v>
          </cell>
        </row>
        <row r="408">
          <cell r="A408" t="str">
            <v>F049</v>
          </cell>
          <cell r="B408" t="str">
            <v>Hamurguesa de carne de res, cruda</v>
          </cell>
          <cell r="D408">
            <v>58.1</v>
          </cell>
          <cell r="E408">
            <v>276</v>
          </cell>
          <cell r="F408">
            <v>1142</v>
          </cell>
          <cell r="G408">
            <v>16.2</v>
          </cell>
          <cell r="H408">
            <v>23.3</v>
          </cell>
          <cell r="I408">
            <v>0.2</v>
          </cell>
          <cell r="K408">
            <v>0</v>
          </cell>
          <cell r="L408">
            <v>2.2000000000000002</v>
          </cell>
          <cell r="M408">
            <v>7</v>
          </cell>
          <cell r="N408">
            <v>1.8</v>
          </cell>
          <cell r="O408">
            <v>702</v>
          </cell>
          <cell r="P408">
            <v>144</v>
          </cell>
          <cell r="Q408">
            <v>8</v>
          </cell>
          <cell r="R408">
            <v>3.7</v>
          </cell>
          <cell r="S408">
            <v>16</v>
          </cell>
          <cell r="T408">
            <v>278</v>
          </cell>
          <cell r="U408">
            <v>0.05</v>
          </cell>
          <cell r="V408">
            <v>0.16</v>
          </cell>
          <cell r="W408">
            <v>3.6</v>
          </cell>
          <cell r="X408">
            <v>8</v>
          </cell>
          <cell r="Y408">
            <v>2.14</v>
          </cell>
          <cell r="Z408">
            <v>0</v>
          </cell>
          <cell r="AA408">
            <v>1</v>
          </cell>
          <cell r="AB408">
            <v>9</v>
          </cell>
          <cell r="AC408">
            <v>10</v>
          </cell>
          <cell r="AD408">
            <v>0.6</v>
          </cell>
          <cell r="AE408">
            <v>72</v>
          </cell>
          <cell r="AF408">
            <v>100</v>
          </cell>
          <cell r="AG408" t="str">
            <v>F049</v>
          </cell>
        </row>
        <row r="409">
          <cell r="A409" t="str">
            <v>F050</v>
          </cell>
          <cell r="B409" t="str">
            <v>Iguana, carne, cruda</v>
          </cell>
          <cell r="D409">
            <v>72.900000000000006</v>
          </cell>
          <cell r="E409">
            <v>106</v>
          </cell>
          <cell r="F409">
            <v>448</v>
          </cell>
          <cell r="G409">
            <v>24.4</v>
          </cell>
          <cell r="H409">
            <v>0.9</v>
          </cell>
          <cell r="I409">
            <v>0</v>
          </cell>
          <cell r="K409">
            <v>0</v>
          </cell>
          <cell r="L409">
            <v>1.8</v>
          </cell>
          <cell r="M409">
            <v>25</v>
          </cell>
          <cell r="N409">
            <v>3.4</v>
          </cell>
          <cell r="O409">
            <v>0</v>
          </cell>
          <cell r="P409">
            <v>252</v>
          </cell>
          <cell r="Q409">
            <v>0</v>
          </cell>
          <cell r="S409">
            <v>15</v>
          </cell>
          <cell r="T409">
            <v>300</v>
          </cell>
          <cell r="U409">
            <v>0.05</v>
          </cell>
          <cell r="V409">
            <v>0.24</v>
          </cell>
          <cell r="W409">
            <v>8.1999999999999993</v>
          </cell>
          <cell r="Y409">
            <v>0</v>
          </cell>
          <cell r="Z409">
            <v>0</v>
          </cell>
          <cell r="AA409">
            <v>210</v>
          </cell>
          <cell r="AE409">
            <v>0</v>
          </cell>
          <cell r="AF409">
            <v>30</v>
          </cell>
          <cell r="AG409" t="str">
            <v>F050</v>
          </cell>
        </row>
        <row r="410">
          <cell r="A410" t="str">
            <v>F051</v>
          </cell>
          <cell r="B410" t="str">
            <v>Jamón de cerdo y res, tipo sánduche, precocido</v>
          </cell>
          <cell r="D410">
            <v>62.6</v>
          </cell>
          <cell r="E410">
            <v>215</v>
          </cell>
          <cell r="F410">
            <v>895</v>
          </cell>
          <cell r="G410">
            <v>11.4</v>
          </cell>
          <cell r="H410">
            <v>15.5</v>
          </cell>
          <cell r="I410">
            <v>7.4</v>
          </cell>
          <cell r="K410">
            <v>0</v>
          </cell>
          <cell r="L410">
            <v>3</v>
          </cell>
          <cell r="M410">
            <v>8</v>
          </cell>
          <cell r="N410">
            <v>0.6</v>
          </cell>
          <cell r="O410">
            <v>1023</v>
          </cell>
          <cell r="P410">
            <v>120</v>
          </cell>
          <cell r="Q410">
            <v>0</v>
          </cell>
          <cell r="R410">
            <v>1.1000000000000001</v>
          </cell>
          <cell r="S410">
            <v>10</v>
          </cell>
          <cell r="T410">
            <v>150</v>
          </cell>
          <cell r="U410">
            <v>0.34</v>
          </cell>
          <cell r="V410">
            <v>0.12</v>
          </cell>
          <cell r="W410">
            <v>2.1</v>
          </cell>
          <cell r="X410">
            <v>1</v>
          </cell>
          <cell r="Y410">
            <v>0.75</v>
          </cell>
          <cell r="Z410">
            <v>0</v>
          </cell>
          <cell r="AA410">
            <v>0</v>
          </cell>
          <cell r="AB410">
            <v>5</v>
          </cell>
          <cell r="AC410">
            <v>7.2</v>
          </cell>
          <cell r="AD410">
            <v>2.7</v>
          </cell>
          <cell r="AE410">
            <v>37</v>
          </cell>
          <cell r="AF410">
            <v>100</v>
          </cell>
          <cell r="AG410" t="str">
            <v>F051</v>
          </cell>
        </row>
        <row r="411">
          <cell r="A411" t="str">
            <v>F052</v>
          </cell>
          <cell r="B411" t="str">
            <v>Jamón de cerdo, crudo</v>
          </cell>
          <cell r="D411">
            <v>54.4</v>
          </cell>
          <cell r="E411">
            <v>162</v>
          </cell>
          <cell r="F411">
            <v>682</v>
          </cell>
          <cell r="G411">
            <v>23.7</v>
          </cell>
          <cell r="H411">
            <v>6.6</v>
          </cell>
          <cell r="I411">
            <v>2</v>
          </cell>
          <cell r="K411">
            <v>0</v>
          </cell>
          <cell r="L411">
            <v>3.3</v>
          </cell>
          <cell r="M411">
            <v>12</v>
          </cell>
          <cell r="N411">
            <v>2</v>
          </cell>
          <cell r="O411">
            <v>1217</v>
          </cell>
          <cell r="P411">
            <v>238</v>
          </cell>
          <cell r="Q411">
            <v>5</v>
          </cell>
          <cell r="R411">
            <v>1.7</v>
          </cell>
          <cell r="S411">
            <v>24</v>
          </cell>
          <cell r="T411">
            <v>305</v>
          </cell>
          <cell r="U411">
            <v>0.66</v>
          </cell>
          <cell r="V411">
            <v>0.17</v>
          </cell>
          <cell r="W411">
            <v>5.8</v>
          </cell>
          <cell r="X411">
            <v>4</v>
          </cell>
          <cell r="Y411">
            <v>1</v>
          </cell>
          <cell r="Z411">
            <v>0</v>
          </cell>
          <cell r="AA411">
            <v>0</v>
          </cell>
          <cell r="AB411">
            <v>1.5</v>
          </cell>
          <cell r="AC411">
            <v>2</v>
          </cell>
          <cell r="AD411">
            <v>0.8</v>
          </cell>
          <cell r="AE411">
            <v>58</v>
          </cell>
          <cell r="AF411">
            <v>100</v>
          </cell>
          <cell r="AG411" t="str">
            <v>F052</v>
          </cell>
        </row>
        <row r="412">
          <cell r="A412" t="str">
            <v>F053</v>
          </cell>
          <cell r="B412" t="str">
            <v>Jamón tipo york, precocido</v>
          </cell>
          <cell r="D412">
            <v>67.8</v>
          </cell>
          <cell r="E412">
            <v>143</v>
          </cell>
          <cell r="F412">
            <v>601</v>
          </cell>
          <cell r="G412">
            <v>14.6</v>
          </cell>
          <cell r="H412">
            <v>5.7</v>
          </cell>
          <cell r="I412">
            <v>8.3000000000000007</v>
          </cell>
          <cell r="K412">
            <v>0</v>
          </cell>
          <cell r="L412">
            <v>3.5</v>
          </cell>
          <cell r="M412">
            <v>22</v>
          </cell>
          <cell r="N412">
            <v>1.3</v>
          </cell>
          <cell r="O412">
            <v>1066</v>
          </cell>
          <cell r="P412">
            <v>198</v>
          </cell>
          <cell r="Q412">
            <v>0</v>
          </cell>
          <cell r="R412">
            <v>1.4</v>
          </cell>
          <cell r="S412">
            <v>15</v>
          </cell>
          <cell r="T412">
            <v>251</v>
          </cell>
          <cell r="U412">
            <v>0.39</v>
          </cell>
          <cell r="V412">
            <v>0.14000000000000001</v>
          </cell>
          <cell r="W412">
            <v>4.5</v>
          </cell>
          <cell r="X412">
            <v>0</v>
          </cell>
          <cell r="Y412">
            <v>0.24</v>
          </cell>
          <cell r="Z412">
            <v>0</v>
          </cell>
          <cell r="AA412">
            <v>0</v>
          </cell>
          <cell r="AB412">
            <v>1.5</v>
          </cell>
          <cell r="AC412">
            <v>1.8</v>
          </cell>
          <cell r="AD412">
            <v>0.7</v>
          </cell>
          <cell r="AE412">
            <v>38</v>
          </cell>
          <cell r="AF412">
            <v>100</v>
          </cell>
          <cell r="AG412" t="str">
            <v>F053</v>
          </cell>
        </row>
        <row r="413">
          <cell r="A413" t="str">
            <v>F054</v>
          </cell>
          <cell r="B413" t="str">
            <v>Mortadela de cerdo y res, precocida</v>
          </cell>
          <cell r="D413">
            <v>52.3</v>
          </cell>
          <cell r="E413">
            <v>298</v>
          </cell>
          <cell r="F413">
            <v>1239</v>
          </cell>
          <cell r="G413">
            <v>16.7</v>
          </cell>
          <cell r="H413">
            <v>23.8</v>
          </cell>
          <cell r="I413">
            <v>4.3</v>
          </cell>
          <cell r="K413">
            <v>0</v>
          </cell>
          <cell r="L413">
            <v>2.9</v>
          </cell>
          <cell r="M413">
            <v>59</v>
          </cell>
          <cell r="N413">
            <v>1.8</v>
          </cell>
          <cell r="O413">
            <v>1228</v>
          </cell>
          <cell r="P413">
            <v>191</v>
          </cell>
          <cell r="Q413">
            <v>8.6</v>
          </cell>
          <cell r="R413">
            <v>1.9</v>
          </cell>
          <cell r="S413">
            <v>16</v>
          </cell>
          <cell r="T413">
            <v>207</v>
          </cell>
          <cell r="U413">
            <v>0.14000000000000001</v>
          </cell>
          <cell r="V413">
            <v>0.18</v>
          </cell>
          <cell r="W413">
            <v>4.0999999999999996</v>
          </cell>
          <cell r="X413">
            <v>3</v>
          </cell>
          <cell r="Y413">
            <v>1.68</v>
          </cell>
          <cell r="Z413">
            <v>0</v>
          </cell>
          <cell r="AA413">
            <v>0</v>
          </cell>
          <cell r="AB413">
            <v>8.1999999999999993</v>
          </cell>
          <cell r="AC413">
            <v>10.1</v>
          </cell>
          <cell r="AD413">
            <v>3.9</v>
          </cell>
          <cell r="AE413">
            <v>70</v>
          </cell>
          <cell r="AF413">
            <v>100</v>
          </cell>
          <cell r="AG413" t="str">
            <v>F054</v>
          </cell>
        </row>
        <row r="414">
          <cell r="A414" t="str">
            <v>F055</v>
          </cell>
          <cell r="B414" t="str">
            <v>Mortadela de pollo, precocida</v>
          </cell>
          <cell r="D414">
            <v>51.3</v>
          </cell>
          <cell r="E414">
            <v>291</v>
          </cell>
          <cell r="F414">
            <v>1210</v>
          </cell>
          <cell r="G414">
            <v>16.399999999999999</v>
          </cell>
          <cell r="H414">
            <v>21.6</v>
          </cell>
          <cell r="I414">
            <v>7.8</v>
          </cell>
          <cell r="K414">
            <v>0</v>
          </cell>
          <cell r="L414">
            <v>2.9</v>
          </cell>
          <cell r="M414">
            <v>57</v>
          </cell>
          <cell r="N414">
            <v>1.8</v>
          </cell>
          <cell r="O414">
            <v>1169</v>
          </cell>
          <cell r="P414">
            <v>183</v>
          </cell>
          <cell r="Q414">
            <v>8.6</v>
          </cell>
          <cell r="R414">
            <v>2.2000000000000002</v>
          </cell>
          <cell r="S414">
            <v>18</v>
          </cell>
          <cell r="T414">
            <v>224</v>
          </cell>
          <cell r="U414">
            <v>0.09</v>
          </cell>
          <cell r="V414">
            <v>0.15</v>
          </cell>
          <cell r="W414">
            <v>2.6</v>
          </cell>
          <cell r="X414">
            <v>3</v>
          </cell>
          <cell r="Y414">
            <v>1.46</v>
          </cell>
          <cell r="Z414">
            <v>0</v>
          </cell>
          <cell r="AA414">
            <v>0</v>
          </cell>
          <cell r="AB414">
            <v>6.1</v>
          </cell>
          <cell r="AC414">
            <v>8.1</v>
          </cell>
          <cell r="AD414">
            <v>4.7</v>
          </cell>
          <cell r="AE414">
            <v>83</v>
          </cell>
          <cell r="AF414">
            <v>100</v>
          </cell>
          <cell r="AG414" t="str">
            <v>F055</v>
          </cell>
        </row>
        <row r="415">
          <cell r="A415" t="str">
            <v>F056</v>
          </cell>
          <cell r="B415" t="str">
            <v>Pato, carne, cruda</v>
          </cell>
          <cell r="D415">
            <v>74</v>
          </cell>
          <cell r="E415">
            <v>131</v>
          </cell>
          <cell r="F415">
            <v>550</v>
          </cell>
          <cell r="G415">
            <v>18.3</v>
          </cell>
          <cell r="H415">
            <v>6.3</v>
          </cell>
          <cell r="I415">
            <v>0.4</v>
          </cell>
          <cell r="K415">
            <v>0</v>
          </cell>
          <cell r="L415">
            <v>1</v>
          </cell>
          <cell r="M415">
            <v>15</v>
          </cell>
          <cell r="N415">
            <v>1.8</v>
          </cell>
          <cell r="O415">
            <v>59</v>
          </cell>
          <cell r="P415">
            <v>188</v>
          </cell>
          <cell r="Q415">
            <v>1.2</v>
          </cell>
          <cell r="R415">
            <v>1.9</v>
          </cell>
          <cell r="S415">
            <v>19</v>
          </cell>
          <cell r="T415">
            <v>266</v>
          </cell>
          <cell r="U415">
            <v>0.1</v>
          </cell>
          <cell r="V415">
            <v>0.24</v>
          </cell>
          <cell r="W415">
            <v>5.6</v>
          </cell>
          <cell r="X415">
            <v>25</v>
          </cell>
          <cell r="Y415">
            <v>3</v>
          </cell>
          <cell r="Z415">
            <v>0</v>
          </cell>
          <cell r="AA415">
            <v>24</v>
          </cell>
          <cell r="AB415">
            <v>2.1</v>
          </cell>
          <cell r="AC415">
            <v>2.5</v>
          </cell>
          <cell r="AD415">
            <v>0.9</v>
          </cell>
          <cell r="AE415">
            <v>84</v>
          </cell>
          <cell r="AF415">
            <v>55</v>
          </cell>
          <cell r="AG415" t="str">
            <v>F056</v>
          </cell>
        </row>
        <row r="416">
          <cell r="A416" t="str">
            <v>F057</v>
          </cell>
          <cell r="B416" t="str">
            <v>Paco, ala sin piel, cruda</v>
          </cell>
          <cell r="C416" t="str">
            <v>Ala sin piel</v>
          </cell>
          <cell r="D416">
            <v>74.900000000000006</v>
          </cell>
          <cell r="E416">
            <v>111</v>
          </cell>
          <cell r="F416">
            <v>467</v>
          </cell>
          <cell r="G416">
            <v>22.7</v>
          </cell>
          <cell r="H416">
            <v>2.2000000000000002</v>
          </cell>
          <cell r="I416">
            <v>0</v>
          </cell>
          <cell r="K416">
            <v>0</v>
          </cell>
          <cell r="L416">
            <v>1.1000000000000001</v>
          </cell>
          <cell r="M416">
            <v>8</v>
          </cell>
          <cell r="N416">
            <v>0.5</v>
          </cell>
          <cell r="O416">
            <v>67</v>
          </cell>
          <cell r="P416">
            <v>170</v>
          </cell>
          <cell r="Q416">
            <v>0</v>
          </cell>
          <cell r="R416">
            <v>1.7</v>
          </cell>
          <cell r="S416">
            <v>15</v>
          </cell>
          <cell r="T416">
            <v>238</v>
          </cell>
          <cell r="U416">
            <v>0.04</v>
          </cell>
          <cell r="V416">
            <v>0.11</v>
          </cell>
          <cell r="W416">
            <v>6.4</v>
          </cell>
          <cell r="X416">
            <v>7</v>
          </cell>
          <cell r="Y416">
            <v>0.98</v>
          </cell>
          <cell r="Z416">
            <v>0</v>
          </cell>
          <cell r="AA416">
            <v>0</v>
          </cell>
          <cell r="AB416">
            <v>0.6</v>
          </cell>
          <cell r="AC416">
            <v>0.7</v>
          </cell>
          <cell r="AD416">
            <v>0.4</v>
          </cell>
          <cell r="AE416">
            <v>66</v>
          </cell>
          <cell r="AF416">
            <v>46</v>
          </cell>
          <cell r="AG416" t="str">
            <v>F057</v>
          </cell>
        </row>
        <row r="417">
          <cell r="A417" t="str">
            <v>F058</v>
          </cell>
          <cell r="B417" t="str">
            <v>Pavo, costillar con piel, crudo</v>
          </cell>
          <cell r="C417" t="str">
            <v>Costillar</v>
          </cell>
          <cell r="D417">
            <v>74</v>
          </cell>
          <cell r="E417">
            <v>102</v>
          </cell>
          <cell r="F417">
            <v>431</v>
          </cell>
          <cell r="G417">
            <v>15</v>
          </cell>
          <cell r="H417">
            <v>0.9</v>
          </cell>
          <cell r="I417">
            <v>8.4</v>
          </cell>
          <cell r="K417">
            <v>0</v>
          </cell>
          <cell r="L417">
            <v>1.7</v>
          </cell>
          <cell r="M417">
            <v>0</v>
          </cell>
          <cell r="O417">
            <v>0</v>
          </cell>
          <cell r="P417">
            <v>0</v>
          </cell>
          <cell r="Q417">
            <v>0</v>
          </cell>
          <cell r="T417">
            <v>0</v>
          </cell>
          <cell r="U417">
            <v>0</v>
          </cell>
          <cell r="V417">
            <v>0</v>
          </cell>
          <cell r="Y417">
            <v>0</v>
          </cell>
          <cell r="AE417">
            <v>0</v>
          </cell>
          <cell r="AF417">
            <v>29</v>
          </cell>
          <cell r="AG417" t="str">
            <v>F058</v>
          </cell>
        </row>
        <row r="418">
          <cell r="A418" t="str">
            <v>F059</v>
          </cell>
          <cell r="B418" t="str">
            <v>Pavo, entero con piel, crudo</v>
          </cell>
          <cell r="D418">
            <v>70.400000000000006</v>
          </cell>
          <cell r="E418">
            <v>156</v>
          </cell>
          <cell r="F418">
            <v>651</v>
          </cell>
          <cell r="G418">
            <v>20.9</v>
          </cell>
          <cell r="H418">
            <v>8</v>
          </cell>
          <cell r="I418">
            <v>0</v>
          </cell>
          <cell r="K418">
            <v>0</v>
          </cell>
          <cell r="L418">
            <v>0.9</v>
          </cell>
          <cell r="M418">
            <v>15</v>
          </cell>
          <cell r="N418">
            <v>1.4</v>
          </cell>
          <cell r="O418">
            <v>65</v>
          </cell>
          <cell r="P418">
            <v>178</v>
          </cell>
          <cell r="Q418">
            <v>2</v>
          </cell>
          <cell r="R418">
            <v>2.2000000000000002</v>
          </cell>
          <cell r="S418">
            <v>25</v>
          </cell>
          <cell r="T418">
            <v>280</v>
          </cell>
          <cell r="U418">
            <v>7.0000000000000007E-2</v>
          </cell>
          <cell r="V418">
            <v>0.17</v>
          </cell>
          <cell r="W418">
            <v>5.2</v>
          </cell>
          <cell r="X418">
            <v>10</v>
          </cell>
          <cell r="Y418">
            <v>1.39</v>
          </cell>
          <cell r="Z418">
            <v>0</v>
          </cell>
          <cell r="AA418">
            <v>2</v>
          </cell>
          <cell r="AB418">
            <v>2.2999999999999998</v>
          </cell>
          <cell r="AC418">
            <v>2.9</v>
          </cell>
          <cell r="AD418">
            <v>2</v>
          </cell>
          <cell r="AE418">
            <v>68</v>
          </cell>
          <cell r="AF418">
            <v>71</v>
          </cell>
          <cell r="AG418" t="str">
            <v>F059</v>
          </cell>
        </row>
        <row r="419">
          <cell r="A419" t="str">
            <v>F060</v>
          </cell>
          <cell r="B419" t="str">
            <v>pavo, enterocon piel, horneado, sin sal</v>
          </cell>
          <cell r="D419">
            <v>62.7</v>
          </cell>
          <cell r="E419">
            <v>181</v>
          </cell>
          <cell r="F419">
            <v>760</v>
          </cell>
          <cell r="G419">
            <v>28.2</v>
          </cell>
          <cell r="H419">
            <v>7.3</v>
          </cell>
          <cell r="I419">
            <v>0.6</v>
          </cell>
          <cell r="K419">
            <v>0</v>
          </cell>
          <cell r="L419">
            <v>2.2000000000000002</v>
          </cell>
          <cell r="M419">
            <v>26</v>
          </cell>
          <cell r="N419">
            <v>1.8</v>
          </cell>
          <cell r="O419">
            <v>68</v>
          </cell>
          <cell r="P419">
            <v>203</v>
          </cell>
          <cell r="Q419">
            <v>8</v>
          </cell>
          <cell r="R419">
            <v>3</v>
          </cell>
          <cell r="S419">
            <v>25</v>
          </cell>
          <cell r="T419">
            <v>280</v>
          </cell>
          <cell r="U419">
            <v>0.06</v>
          </cell>
          <cell r="V419">
            <v>0.18</v>
          </cell>
          <cell r="W419">
            <v>9.5</v>
          </cell>
          <cell r="X419">
            <v>7</v>
          </cell>
          <cell r="Y419">
            <v>1.1100000000000001</v>
          </cell>
          <cell r="Z419">
            <v>0</v>
          </cell>
          <cell r="AA419">
            <v>0</v>
          </cell>
          <cell r="AB419">
            <v>2.8</v>
          </cell>
          <cell r="AC419">
            <v>3.2</v>
          </cell>
          <cell r="AD419">
            <v>2.5</v>
          </cell>
          <cell r="AE419">
            <v>82</v>
          </cell>
          <cell r="AF419">
            <v>100</v>
          </cell>
          <cell r="AG419" t="str">
            <v>F060</v>
          </cell>
        </row>
        <row r="420">
          <cell r="A420" t="str">
            <v>F061</v>
          </cell>
          <cell r="B420" t="str">
            <v>Pavo, pechuga sin piel, cruda</v>
          </cell>
          <cell r="C420" t="str">
            <v>Pechuga sin piel</v>
          </cell>
          <cell r="D420">
            <v>72.900000000000006</v>
          </cell>
          <cell r="E420">
            <v>108</v>
          </cell>
          <cell r="F420">
            <v>458</v>
          </cell>
          <cell r="G420">
            <v>24.3</v>
          </cell>
          <cell r="H420">
            <v>1</v>
          </cell>
          <cell r="I420">
            <v>0.5</v>
          </cell>
          <cell r="K420">
            <v>0</v>
          </cell>
          <cell r="L420">
            <v>1.4</v>
          </cell>
          <cell r="M420">
            <v>5</v>
          </cell>
          <cell r="N420">
            <v>0.9</v>
          </cell>
          <cell r="O420">
            <v>41</v>
          </cell>
          <cell r="P420">
            <v>227</v>
          </cell>
          <cell r="Q420">
            <v>2</v>
          </cell>
          <cell r="R420">
            <v>0.8</v>
          </cell>
          <cell r="S420">
            <v>20</v>
          </cell>
          <cell r="T420">
            <v>352</v>
          </cell>
          <cell r="U420">
            <v>0.04</v>
          </cell>
          <cell r="V420">
            <v>0.12</v>
          </cell>
          <cell r="W420">
            <v>11.2</v>
          </cell>
          <cell r="X420">
            <v>8</v>
          </cell>
          <cell r="Y420">
            <v>0.96</v>
          </cell>
          <cell r="Z420">
            <v>0</v>
          </cell>
          <cell r="AA420">
            <v>2</v>
          </cell>
          <cell r="AB420">
            <v>0.4</v>
          </cell>
          <cell r="AC420">
            <v>0.3</v>
          </cell>
          <cell r="AD420">
            <v>0.4</v>
          </cell>
          <cell r="AE420">
            <v>58</v>
          </cell>
          <cell r="AF420">
            <v>82</v>
          </cell>
          <cell r="AG420" t="str">
            <v>F061</v>
          </cell>
        </row>
        <row r="421">
          <cell r="A421" t="str">
            <v>F062</v>
          </cell>
          <cell r="B421" t="str">
            <v>Pavo, pechuga sin piel, horneada, sin sal</v>
          </cell>
          <cell r="C421" t="str">
            <v>Pechuga sin piel</v>
          </cell>
          <cell r="D421">
            <v>65.599999999999994</v>
          </cell>
          <cell r="E421">
            <v>144</v>
          </cell>
          <cell r="F421">
            <v>608</v>
          </cell>
          <cell r="G421">
            <v>30.1</v>
          </cell>
          <cell r="H421">
            <v>2.6</v>
          </cell>
          <cell r="I421">
            <v>0</v>
          </cell>
          <cell r="K421">
            <v>0</v>
          </cell>
          <cell r="L421">
            <v>1.9</v>
          </cell>
          <cell r="M421">
            <v>12</v>
          </cell>
          <cell r="N421">
            <v>1.5</v>
          </cell>
          <cell r="O421">
            <v>52</v>
          </cell>
          <cell r="P421">
            <v>224</v>
          </cell>
          <cell r="Q421">
            <v>0</v>
          </cell>
          <cell r="R421">
            <v>1.7</v>
          </cell>
          <cell r="S421">
            <v>24</v>
          </cell>
          <cell r="T421">
            <v>293</v>
          </cell>
          <cell r="U421">
            <v>0.04</v>
          </cell>
          <cell r="V421">
            <v>0.13</v>
          </cell>
          <cell r="W421">
            <v>12.3</v>
          </cell>
          <cell r="X421">
            <v>6</v>
          </cell>
          <cell r="Y421">
            <v>0.39</v>
          </cell>
          <cell r="Z421">
            <v>0</v>
          </cell>
          <cell r="AA421">
            <v>0</v>
          </cell>
          <cell r="AB421">
            <v>0.2</v>
          </cell>
          <cell r="AC421">
            <v>0.1</v>
          </cell>
          <cell r="AD421">
            <v>0.2</v>
          </cell>
          <cell r="AE421">
            <v>83</v>
          </cell>
          <cell r="AF421">
            <v>73</v>
          </cell>
          <cell r="AG421" t="str">
            <v>F062</v>
          </cell>
        </row>
        <row r="422">
          <cell r="A422" t="str">
            <v>F063</v>
          </cell>
          <cell r="B422" t="str">
            <v>Pavo, pescuezo o cuello, sin piel, crudo</v>
          </cell>
          <cell r="C422" t="str">
            <v>Pescuezo sin piel</v>
          </cell>
          <cell r="D422">
            <v>75.900000000000006</v>
          </cell>
          <cell r="E422">
            <v>132</v>
          </cell>
          <cell r="F422">
            <v>511</v>
          </cell>
          <cell r="G422">
            <v>16.5</v>
          </cell>
          <cell r="H422">
            <v>6</v>
          </cell>
          <cell r="I422">
            <v>0.4</v>
          </cell>
          <cell r="K422">
            <v>0</v>
          </cell>
          <cell r="L422">
            <v>1.1000000000000001</v>
          </cell>
          <cell r="M422">
            <v>24</v>
          </cell>
          <cell r="N422">
            <v>1</v>
          </cell>
          <cell r="O422">
            <v>233</v>
          </cell>
          <cell r="P422">
            <v>160</v>
          </cell>
          <cell r="Q422">
            <v>0</v>
          </cell>
          <cell r="R422">
            <v>3.4</v>
          </cell>
          <cell r="S422">
            <v>15</v>
          </cell>
          <cell r="T422">
            <v>133</v>
          </cell>
          <cell r="U422">
            <v>0.05</v>
          </cell>
          <cell r="V422">
            <v>0.21</v>
          </cell>
          <cell r="W422">
            <v>4.9000000000000004</v>
          </cell>
          <cell r="X422">
            <v>5</v>
          </cell>
          <cell r="Y422">
            <v>1.76</v>
          </cell>
          <cell r="Z422">
            <v>0</v>
          </cell>
          <cell r="AA422">
            <v>13</v>
          </cell>
          <cell r="AB422">
            <v>1.6</v>
          </cell>
          <cell r="AC422">
            <v>1.8</v>
          </cell>
          <cell r="AD422">
            <v>1.5</v>
          </cell>
          <cell r="AE422">
            <v>115</v>
          </cell>
          <cell r="AF422">
            <v>53</v>
          </cell>
          <cell r="AG422" t="str">
            <v>F063</v>
          </cell>
        </row>
        <row r="423">
          <cell r="A423" t="str">
            <v>F064</v>
          </cell>
          <cell r="B423" t="str">
            <v>Pavo, pierna o pernil sin piel, cruda</v>
          </cell>
          <cell r="C423" t="str">
            <v>Pierna sin piel</v>
          </cell>
          <cell r="D423">
            <v>71.5</v>
          </cell>
          <cell r="E423">
            <v>133</v>
          </cell>
          <cell r="F423">
            <v>561</v>
          </cell>
          <cell r="G423">
            <v>21.8</v>
          </cell>
          <cell r="H423">
            <v>4.8</v>
          </cell>
          <cell r="I423">
            <v>0.8</v>
          </cell>
          <cell r="K423">
            <v>0</v>
          </cell>
          <cell r="L423">
            <v>1.1000000000000001</v>
          </cell>
          <cell r="M423">
            <v>5</v>
          </cell>
          <cell r="N423">
            <v>1.5</v>
          </cell>
          <cell r="O423">
            <v>66</v>
          </cell>
          <cell r="P423">
            <v>195</v>
          </cell>
          <cell r="Q423">
            <v>2</v>
          </cell>
          <cell r="R423">
            <v>2</v>
          </cell>
          <cell r="S423">
            <v>14</v>
          </cell>
          <cell r="T423">
            <v>302</v>
          </cell>
          <cell r="U423">
            <v>0.06</v>
          </cell>
          <cell r="V423">
            <v>0.21</v>
          </cell>
          <cell r="W423">
            <v>5.4</v>
          </cell>
          <cell r="X423">
            <v>10</v>
          </cell>
          <cell r="Y423">
            <v>1.68</v>
          </cell>
          <cell r="Z423">
            <v>0</v>
          </cell>
          <cell r="AA423">
            <v>0</v>
          </cell>
          <cell r="AB423">
            <v>1.5</v>
          </cell>
          <cell r="AC423">
            <v>1.7</v>
          </cell>
          <cell r="AD423">
            <v>1</v>
          </cell>
          <cell r="AE423">
            <v>88</v>
          </cell>
          <cell r="AF423">
            <v>71</v>
          </cell>
          <cell r="AG423" t="str">
            <v>F064</v>
          </cell>
        </row>
        <row r="424">
          <cell r="A424" t="str">
            <v>F065</v>
          </cell>
          <cell r="B424" t="str">
            <v>Pavo, pierna o pernil sin piel, horneada sin sal</v>
          </cell>
          <cell r="C424" t="str">
            <v>Pierna sin piel</v>
          </cell>
          <cell r="D424">
            <v>66.5</v>
          </cell>
          <cell r="E424">
            <v>151</v>
          </cell>
          <cell r="F424">
            <v>637</v>
          </cell>
          <cell r="G424">
            <v>29.2</v>
          </cell>
          <cell r="H424">
            <v>3.8</v>
          </cell>
          <cell r="I424">
            <v>0</v>
          </cell>
          <cell r="K424">
            <v>0</v>
          </cell>
          <cell r="L424">
            <v>1</v>
          </cell>
          <cell r="M424">
            <v>22</v>
          </cell>
          <cell r="N424">
            <v>2.7</v>
          </cell>
          <cell r="O424">
            <v>81</v>
          </cell>
          <cell r="P424">
            <v>204</v>
          </cell>
          <cell r="Q424">
            <v>0</v>
          </cell>
          <cell r="R424">
            <v>4.2</v>
          </cell>
          <cell r="S424">
            <v>20</v>
          </cell>
          <cell r="T424">
            <v>258</v>
          </cell>
          <cell r="U424">
            <v>0.05</v>
          </cell>
          <cell r="V424">
            <v>0.27</v>
          </cell>
          <cell r="W424">
            <v>3.3</v>
          </cell>
          <cell r="X424">
            <v>10</v>
          </cell>
          <cell r="Y424">
            <v>2</v>
          </cell>
          <cell r="Z424">
            <v>0</v>
          </cell>
          <cell r="AA424">
            <v>0</v>
          </cell>
          <cell r="AB424">
            <v>1.3</v>
          </cell>
          <cell r="AC424">
            <v>0.9</v>
          </cell>
          <cell r="AD424">
            <v>1.1000000000000001</v>
          </cell>
          <cell r="AE424">
            <v>119</v>
          </cell>
          <cell r="AF424">
            <v>69</v>
          </cell>
          <cell r="AG424" t="str">
            <v>F065</v>
          </cell>
        </row>
        <row r="425">
          <cell r="A425" t="str">
            <v>F066</v>
          </cell>
          <cell r="B425" t="str">
            <v>Pavo, rabadilla con piel, cruda</v>
          </cell>
          <cell r="C425" t="str">
            <v>Rabadilla</v>
          </cell>
          <cell r="D425">
            <v>70.5</v>
          </cell>
          <cell r="E425">
            <v>158</v>
          </cell>
          <cell r="F425">
            <v>660</v>
          </cell>
          <cell r="G425">
            <v>16.7</v>
          </cell>
          <cell r="H425">
            <v>9.5</v>
          </cell>
          <cell r="I425">
            <v>1.5</v>
          </cell>
          <cell r="K425">
            <v>0</v>
          </cell>
          <cell r="L425">
            <v>1.8</v>
          </cell>
          <cell r="M425">
            <v>0</v>
          </cell>
          <cell r="O425">
            <v>0</v>
          </cell>
          <cell r="P425">
            <v>0</v>
          </cell>
          <cell r="Q425">
            <v>0</v>
          </cell>
          <cell r="T425">
            <v>0</v>
          </cell>
          <cell r="U425">
            <v>0</v>
          </cell>
          <cell r="V425">
            <v>0</v>
          </cell>
          <cell r="Y425">
            <v>0</v>
          </cell>
          <cell r="AE425">
            <v>0</v>
          </cell>
          <cell r="AF425">
            <v>34</v>
          </cell>
          <cell r="AG425" t="str">
            <v>F066</v>
          </cell>
        </row>
        <row r="426">
          <cell r="A426" t="str">
            <v>F067</v>
          </cell>
          <cell r="B426" t="str">
            <v>Pollo, ala con piel, asada, sin sal</v>
          </cell>
          <cell r="C426" t="str">
            <v>Ala con piel</v>
          </cell>
          <cell r="D426">
            <v>59.6</v>
          </cell>
          <cell r="E426">
            <v>247</v>
          </cell>
          <cell r="F426">
            <v>1030</v>
          </cell>
          <cell r="G426">
            <v>23.8</v>
          </cell>
          <cell r="H426">
            <v>16.899999999999999</v>
          </cell>
          <cell r="I426">
            <v>0</v>
          </cell>
          <cell r="K426">
            <v>0</v>
          </cell>
          <cell r="L426">
            <v>0.9</v>
          </cell>
          <cell r="M426">
            <v>18</v>
          </cell>
          <cell r="N426">
            <v>0.8</v>
          </cell>
          <cell r="O426">
            <v>98</v>
          </cell>
          <cell r="P426">
            <v>219</v>
          </cell>
          <cell r="Q426">
            <v>7</v>
          </cell>
          <cell r="R426">
            <v>1.6</v>
          </cell>
          <cell r="S426">
            <v>24</v>
          </cell>
          <cell r="T426">
            <v>212</v>
          </cell>
          <cell r="U426">
            <v>0.06</v>
          </cell>
          <cell r="V426">
            <v>0.15</v>
          </cell>
          <cell r="W426">
            <v>6.3</v>
          </cell>
          <cell r="X426">
            <v>9</v>
          </cell>
          <cell r="Y426">
            <v>0.35</v>
          </cell>
          <cell r="Z426">
            <v>0</v>
          </cell>
          <cell r="AA426">
            <v>12</v>
          </cell>
          <cell r="AB426">
            <v>5</v>
          </cell>
          <cell r="AC426">
            <v>7.7</v>
          </cell>
          <cell r="AD426">
            <v>3.6</v>
          </cell>
          <cell r="AE426">
            <v>141</v>
          </cell>
          <cell r="AF426">
            <v>54</v>
          </cell>
          <cell r="AG426" t="str">
            <v>F067</v>
          </cell>
        </row>
        <row r="427">
          <cell r="A427" t="str">
            <v>F068</v>
          </cell>
          <cell r="B427" t="str">
            <v>Pollo, ala con piel, cocida, sin sal</v>
          </cell>
          <cell r="C427" t="str">
            <v>Ala con piel</v>
          </cell>
          <cell r="D427">
            <v>64.3</v>
          </cell>
          <cell r="E427">
            <v>198</v>
          </cell>
          <cell r="F427">
            <v>826</v>
          </cell>
          <cell r="G427">
            <v>22.5</v>
          </cell>
          <cell r="H427">
            <v>12</v>
          </cell>
          <cell r="I427">
            <v>0</v>
          </cell>
          <cell r="K427">
            <v>0</v>
          </cell>
          <cell r="L427">
            <v>1.2</v>
          </cell>
          <cell r="M427">
            <v>21</v>
          </cell>
          <cell r="N427">
            <v>0.7</v>
          </cell>
          <cell r="O427">
            <v>67</v>
          </cell>
          <cell r="P427">
            <v>136</v>
          </cell>
          <cell r="Q427">
            <v>7</v>
          </cell>
          <cell r="R427">
            <v>2.9</v>
          </cell>
          <cell r="S427">
            <v>13</v>
          </cell>
          <cell r="T427">
            <v>101</v>
          </cell>
          <cell r="U427">
            <v>0.11</v>
          </cell>
          <cell r="V427">
            <v>1.6120000000000001</v>
          </cell>
          <cell r="W427">
            <v>3.2</v>
          </cell>
          <cell r="X427">
            <v>4</v>
          </cell>
          <cell r="Y427">
            <v>0.13</v>
          </cell>
          <cell r="Z427">
            <v>0</v>
          </cell>
          <cell r="AA427">
            <v>25</v>
          </cell>
          <cell r="AB427">
            <v>4.4000000000000004</v>
          </cell>
          <cell r="AC427">
            <v>6.4</v>
          </cell>
          <cell r="AD427">
            <v>3.3</v>
          </cell>
          <cell r="AE427">
            <v>77</v>
          </cell>
          <cell r="AF427">
            <v>55</v>
          </cell>
          <cell r="AG427" t="str">
            <v>F068</v>
          </cell>
        </row>
        <row r="428">
          <cell r="A428" t="str">
            <v>F069</v>
          </cell>
          <cell r="B428" t="str">
            <v>Pollo, ala con piel, cruda</v>
          </cell>
          <cell r="C428" t="str">
            <v>Ala con piel</v>
          </cell>
          <cell r="D428">
            <v>65.7</v>
          </cell>
          <cell r="E428">
            <v>214</v>
          </cell>
          <cell r="F428">
            <v>891</v>
          </cell>
          <cell r="G428">
            <v>17.5</v>
          </cell>
          <cell r="H428">
            <v>16</v>
          </cell>
          <cell r="I428">
            <v>0.1</v>
          </cell>
          <cell r="K428">
            <v>0</v>
          </cell>
          <cell r="L428">
            <v>0.7</v>
          </cell>
          <cell r="M428">
            <v>12</v>
          </cell>
          <cell r="N428">
            <v>0.9</v>
          </cell>
          <cell r="O428">
            <v>73</v>
          </cell>
          <cell r="P428">
            <v>132</v>
          </cell>
          <cell r="Q428">
            <v>6.9</v>
          </cell>
          <cell r="R428">
            <v>1.3</v>
          </cell>
          <cell r="S428">
            <v>19</v>
          </cell>
          <cell r="T428">
            <v>170</v>
          </cell>
          <cell r="U428">
            <v>0.05</v>
          </cell>
          <cell r="V428">
            <v>0.09</v>
          </cell>
          <cell r="W428">
            <v>5.9</v>
          </cell>
          <cell r="X428">
            <v>5</v>
          </cell>
          <cell r="Y428">
            <v>0.31</v>
          </cell>
          <cell r="Z428">
            <v>0</v>
          </cell>
          <cell r="AA428">
            <v>44</v>
          </cell>
          <cell r="AB428">
            <v>4.5</v>
          </cell>
          <cell r="AC428">
            <v>6.3</v>
          </cell>
          <cell r="AD428">
            <v>3.4</v>
          </cell>
          <cell r="AE428">
            <v>77</v>
          </cell>
          <cell r="AF428">
            <v>71</v>
          </cell>
          <cell r="AG428" t="str">
            <v>F069</v>
          </cell>
        </row>
        <row r="429">
          <cell r="A429" t="str">
            <v>F070</v>
          </cell>
          <cell r="B429" t="str">
            <v>Pollo, ala con piel, frita, con sal</v>
          </cell>
          <cell r="C429" t="str">
            <v>Ala con piel</v>
          </cell>
          <cell r="D429">
            <v>48.4</v>
          </cell>
          <cell r="E429">
            <v>313</v>
          </cell>
          <cell r="F429">
            <v>1301</v>
          </cell>
          <cell r="G429">
            <v>26.1</v>
          </cell>
          <cell r="H429">
            <v>22.2</v>
          </cell>
          <cell r="I429">
            <v>2.2000000000000002</v>
          </cell>
          <cell r="K429">
            <v>0</v>
          </cell>
          <cell r="L429">
            <v>1.2</v>
          </cell>
          <cell r="M429">
            <v>20</v>
          </cell>
          <cell r="N429">
            <v>1.3</v>
          </cell>
          <cell r="O429">
            <v>320</v>
          </cell>
          <cell r="P429">
            <v>121</v>
          </cell>
          <cell r="Q429">
            <v>0</v>
          </cell>
          <cell r="R429">
            <v>1.4</v>
          </cell>
          <cell r="S429">
            <v>16</v>
          </cell>
          <cell r="T429">
            <v>138</v>
          </cell>
          <cell r="U429">
            <v>0.11</v>
          </cell>
          <cell r="V429">
            <v>0.15</v>
          </cell>
          <cell r="W429">
            <v>5.3</v>
          </cell>
          <cell r="X429">
            <v>18</v>
          </cell>
          <cell r="Y429">
            <v>0.25</v>
          </cell>
          <cell r="Z429">
            <v>0</v>
          </cell>
          <cell r="AA429">
            <v>34</v>
          </cell>
          <cell r="AB429">
            <v>5.9</v>
          </cell>
          <cell r="AC429">
            <v>8.9</v>
          </cell>
          <cell r="AD429">
            <v>5</v>
          </cell>
          <cell r="AE429">
            <v>80</v>
          </cell>
          <cell r="AF429">
            <v>38</v>
          </cell>
          <cell r="AG429" t="str">
            <v>F070</v>
          </cell>
        </row>
        <row r="430">
          <cell r="A430" t="str">
            <v>F071</v>
          </cell>
          <cell r="B430" t="str">
            <v>Pollo, ala sin piel, cocida, sin sal</v>
          </cell>
          <cell r="C430" t="str">
            <v>Ala sin piel</v>
          </cell>
          <cell r="D430">
            <v>67</v>
          </cell>
          <cell r="E430">
            <v>164</v>
          </cell>
          <cell r="F430">
            <v>690</v>
          </cell>
          <cell r="G430">
            <v>26.9</v>
          </cell>
          <cell r="H430">
            <v>6.3</v>
          </cell>
          <cell r="I430">
            <v>0</v>
          </cell>
          <cell r="K430">
            <v>0</v>
          </cell>
          <cell r="L430">
            <v>0.7</v>
          </cell>
          <cell r="M430">
            <v>12</v>
          </cell>
          <cell r="N430">
            <v>1.1000000000000001</v>
          </cell>
          <cell r="O430">
            <v>67</v>
          </cell>
          <cell r="P430">
            <v>134</v>
          </cell>
          <cell r="Q430">
            <v>7</v>
          </cell>
          <cell r="R430">
            <v>2</v>
          </cell>
          <cell r="S430">
            <v>18</v>
          </cell>
          <cell r="T430">
            <v>156</v>
          </cell>
          <cell r="U430">
            <v>0.04</v>
          </cell>
          <cell r="V430">
            <v>0.11</v>
          </cell>
          <cell r="W430">
            <v>5.2</v>
          </cell>
          <cell r="X430">
            <v>3</v>
          </cell>
          <cell r="Y430">
            <v>0.22</v>
          </cell>
          <cell r="Z430">
            <v>2</v>
          </cell>
          <cell r="AA430">
            <v>16</v>
          </cell>
          <cell r="AB430">
            <v>2</v>
          </cell>
          <cell r="AC430">
            <v>2.2999999999999998</v>
          </cell>
          <cell r="AD430">
            <v>1.6</v>
          </cell>
          <cell r="AE430">
            <v>74</v>
          </cell>
          <cell r="AF430">
            <v>38</v>
          </cell>
          <cell r="AG430" t="str">
            <v>F071</v>
          </cell>
        </row>
        <row r="431">
          <cell r="A431" t="str">
            <v>F072</v>
          </cell>
          <cell r="B431" t="str">
            <v>Pollo, contramuslo con piel, cocido, sin sal</v>
          </cell>
          <cell r="C431" t="str">
            <v>Contramuslo con piel</v>
          </cell>
          <cell r="D431">
            <v>61.9</v>
          </cell>
          <cell r="E431">
            <v>221</v>
          </cell>
          <cell r="F431">
            <v>922</v>
          </cell>
          <cell r="G431">
            <v>22.9</v>
          </cell>
          <cell r="H431">
            <v>14.4</v>
          </cell>
          <cell r="I431">
            <v>0</v>
          </cell>
          <cell r="K431">
            <v>0</v>
          </cell>
          <cell r="L431">
            <v>0.8</v>
          </cell>
          <cell r="M431">
            <v>11</v>
          </cell>
          <cell r="N431">
            <v>1.4</v>
          </cell>
          <cell r="O431">
            <v>71</v>
          </cell>
          <cell r="P431">
            <v>139</v>
          </cell>
          <cell r="Q431">
            <v>7</v>
          </cell>
          <cell r="R431">
            <v>2.2000000000000002</v>
          </cell>
          <cell r="S431">
            <v>21</v>
          </cell>
          <cell r="T431">
            <v>170</v>
          </cell>
          <cell r="U431">
            <v>0.06</v>
          </cell>
          <cell r="V431">
            <v>0.19</v>
          </cell>
          <cell r="W431">
            <v>4.9000000000000004</v>
          </cell>
          <cell r="X431">
            <v>6</v>
          </cell>
          <cell r="Y431">
            <v>0.19</v>
          </cell>
          <cell r="Z431">
            <v>0</v>
          </cell>
          <cell r="AA431">
            <v>44</v>
          </cell>
          <cell r="AB431">
            <v>4.0999999999999996</v>
          </cell>
          <cell r="AC431">
            <v>5.8</v>
          </cell>
          <cell r="AD431">
            <v>3.2</v>
          </cell>
          <cell r="AE431">
            <v>84</v>
          </cell>
          <cell r="AF431">
            <v>55</v>
          </cell>
          <cell r="AG431" t="str">
            <v>F072</v>
          </cell>
        </row>
        <row r="432">
          <cell r="A432" t="str">
            <v>F073</v>
          </cell>
          <cell r="B432" t="str">
            <v>Pollo, contramuslo con piel, crudo</v>
          </cell>
          <cell r="C432" t="str">
            <v>Contramuslo con piel</v>
          </cell>
          <cell r="D432">
            <v>67</v>
          </cell>
          <cell r="E432">
            <v>205</v>
          </cell>
          <cell r="F432">
            <v>851</v>
          </cell>
          <cell r="G432">
            <v>17.100000000000001</v>
          </cell>
          <cell r="H432">
            <v>15.1</v>
          </cell>
          <cell r="I432">
            <v>0</v>
          </cell>
          <cell r="K432">
            <v>0</v>
          </cell>
          <cell r="L432">
            <v>0.8</v>
          </cell>
          <cell r="M432">
            <v>10</v>
          </cell>
          <cell r="N432">
            <v>0.7</v>
          </cell>
          <cell r="O432">
            <v>76</v>
          </cell>
          <cell r="P432">
            <v>145</v>
          </cell>
          <cell r="Q432">
            <v>0</v>
          </cell>
          <cell r="R432" t="str">
            <v>1.6</v>
          </cell>
          <cell r="S432">
            <v>19</v>
          </cell>
          <cell r="T432">
            <v>198</v>
          </cell>
          <cell r="U432">
            <v>7.0000000000000007E-2</v>
          </cell>
          <cell r="V432">
            <v>0.15</v>
          </cell>
          <cell r="W432">
            <v>4.7</v>
          </cell>
          <cell r="X432">
            <v>3</v>
          </cell>
          <cell r="Y432">
            <v>0.62</v>
          </cell>
          <cell r="Z432">
            <v>0</v>
          </cell>
          <cell r="AA432">
            <v>42</v>
          </cell>
          <cell r="AB432">
            <v>4.3</v>
          </cell>
          <cell r="AC432">
            <v>6.3</v>
          </cell>
          <cell r="AD432">
            <v>3.3</v>
          </cell>
          <cell r="AE432">
            <v>84</v>
          </cell>
          <cell r="AF432">
            <v>91</v>
          </cell>
          <cell r="AG432" t="str">
            <v>F073</v>
          </cell>
        </row>
        <row r="433">
          <cell r="A433" t="str">
            <v>F074</v>
          </cell>
          <cell r="B433" t="str">
            <v>Pollo, contramuslo sin piel, cocido sin sal</v>
          </cell>
          <cell r="C433" t="str">
            <v>Contramuslo sin piel</v>
          </cell>
          <cell r="D433">
            <v>64.8</v>
          </cell>
          <cell r="E433">
            <v>186</v>
          </cell>
          <cell r="F433">
            <v>777</v>
          </cell>
          <cell r="G433">
            <v>24.7</v>
          </cell>
          <cell r="H433">
            <v>9.6999999999999993</v>
          </cell>
          <cell r="I433">
            <v>0</v>
          </cell>
          <cell r="K433">
            <v>0</v>
          </cell>
          <cell r="L433">
            <v>0.9</v>
          </cell>
          <cell r="M433">
            <v>11</v>
          </cell>
          <cell r="N433">
            <v>1.4</v>
          </cell>
          <cell r="O433">
            <v>75</v>
          </cell>
          <cell r="P433">
            <v>149</v>
          </cell>
          <cell r="Q433">
            <v>7</v>
          </cell>
          <cell r="R433">
            <v>2.6</v>
          </cell>
          <cell r="S433">
            <v>20</v>
          </cell>
          <cell r="T433">
            <v>183</v>
          </cell>
          <cell r="U433">
            <v>0.06</v>
          </cell>
          <cell r="V433">
            <v>0.22</v>
          </cell>
          <cell r="W433">
            <v>5.2</v>
          </cell>
          <cell r="X433">
            <v>7</v>
          </cell>
          <cell r="Y433">
            <v>0.21</v>
          </cell>
          <cell r="Z433">
            <v>0</v>
          </cell>
          <cell r="AA433">
            <v>19</v>
          </cell>
          <cell r="AB433">
            <v>2.7</v>
          </cell>
          <cell r="AC433">
            <v>3.7</v>
          </cell>
          <cell r="AD433">
            <v>2.2000000000000002</v>
          </cell>
          <cell r="AE433">
            <v>90</v>
          </cell>
          <cell r="AF433">
            <v>50</v>
          </cell>
          <cell r="AG433" t="str">
            <v>F074</v>
          </cell>
        </row>
        <row r="434">
          <cell r="A434" t="str">
            <v>F075</v>
          </cell>
          <cell r="B434" t="str">
            <v>Pollo, contramuslo sin piel, crudo</v>
          </cell>
          <cell r="C434" t="str">
            <v>Contramuslo sin piel</v>
          </cell>
          <cell r="D434">
            <v>74.8</v>
          </cell>
          <cell r="E434">
            <v>139</v>
          </cell>
          <cell r="F434">
            <v>580</v>
          </cell>
          <cell r="G434">
            <v>18.899999999999999</v>
          </cell>
          <cell r="H434">
            <v>7</v>
          </cell>
          <cell r="I434">
            <v>0</v>
          </cell>
          <cell r="K434">
            <v>0</v>
          </cell>
          <cell r="L434">
            <v>1</v>
          </cell>
          <cell r="M434">
            <v>7</v>
          </cell>
          <cell r="N434">
            <v>0.8</v>
          </cell>
          <cell r="O434">
            <v>90</v>
          </cell>
          <cell r="P434">
            <v>184</v>
          </cell>
          <cell r="Q434">
            <v>0</v>
          </cell>
          <cell r="R434">
            <v>1.6</v>
          </cell>
          <cell r="S434">
            <v>24</v>
          </cell>
          <cell r="T434">
            <v>240</v>
          </cell>
          <cell r="U434">
            <v>0.08</v>
          </cell>
          <cell r="V434">
            <v>0.2</v>
          </cell>
          <cell r="W434">
            <v>5.8</v>
          </cell>
          <cell r="X434">
            <v>4</v>
          </cell>
          <cell r="Y434">
            <v>0.61</v>
          </cell>
          <cell r="Z434">
            <v>0</v>
          </cell>
          <cell r="AA434">
            <v>7</v>
          </cell>
          <cell r="AB434">
            <v>2.1</v>
          </cell>
          <cell r="AC434">
            <v>2.9</v>
          </cell>
          <cell r="AD434">
            <v>1.7</v>
          </cell>
          <cell r="AE434">
            <v>94</v>
          </cell>
          <cell r="AF434">
            <v>91</v>
          </cell>
          <cell r="AG434" t="str">
            <v>F075</v>
          </cell>
        </row>
        <row r="435">
          <cell r="A435" t="str">
            <v>F076</v>
          </cell>
          <cell r="B435" t="str">
            <v>Pollo, corazón, crudo</v>
          </cell>
          <cell r="C435" t="str">
            <v>Corazón</v>
          </cell>
          <cell r="D435">
            <v>73</v>
          </cell>
          <cell r="E435">
            <v>151</v>
          </cell>
          <cell r="F435">
            <v>632</v>
          </cell>
          <cell r="G435">
            <v>15.6</v>
          </cell>
          <cell r="H435">
            <v>9.3000000000000007</v>
          </cell>
          <cell r="I435">
            <v>1.3</v>
          </cell>
          <cell r="K435">
            <v>0</v>
          </cell>
          <cell r="L435">
            <v>0.8</v>
          </cell>
          <cell r="M435">
            <v>12</v>
          </cell>
          <cell r="N435">
            <v>6</v>
          </cell>
          <cell r="O435">
            <v>74</v>
          </cell>
          <cell r="P435">
            <v>176</v>
          </cell>
          <cell r="Q435">
            <v>7</v>
          </cell>
          <cell r="R435">
            <v>6.6</v>
          </cell>
          <cell r="S435">
            <v>15</v>
          </cell>
          <cell r="T435">
            <v>176</v>
          </cell>
          <cell r="U435">
            <v>0.15</v>
          </cell>
          <cell r="V435">
            <v>0.73</v>
          </cell>
          <cell r="W435">
            <v>4.9000000000000004</v>
          </cell>
          <cell r="X435">
            <v>72</v>
          </cell>
          <cell r="Y435">
            <v>7.29</v>
          </cell>
          <cell r="Z435">
            <v>3</v>
          </cell>
          <cell r="AA435">
            <v>9</v>
          </cell>
          <cell r="AB435">
            <v>2.7</v>
          </cell>
          <cell r="AC435">
            <v>2.4</v>
          </cell>
          <cell r="AD435">
            <v>2.7</v>
          </cell>
          <cell r="AE435">
            <v>136</v>
          </cell>
          <cell r="AF435">
            <v>100</v>
          </cell>
          <cell r="AG435" t="str">
            <v>F076</v>
          </cell>
        </row>
        <row r="436">
          <cell r="A436" t="str">
            <v>F077</v>
          </cell>
          <cell r="B436" t="str">
            <v>Pollo, entero con piel, crudo</v>
          </cell>
          <cell r="D436">
            <v>70.3</v>
          </cell>
          <cell r="E436">
            <v>167</v>
          </cell>
          <cell r="F436">
            <v>696</v>
          </cell>
          <cell r="G436">
            <v>18.100000000000001</v>
          </cell>
          <cell r="H436">
            <v>10.3</v>
          </cell>
          <cell r="I436">
            <v>0.4</v>
          </cell>
          <cell r="K436">
            <v>0</v>
          </cell>
          <cell r="L436">
            <v>0.9</v>
          </cell>
          <cell r="M436">
            <v>12</v>
          </cell>
          <cell r="N436">
            <v>0.7</v>
          </cell>
          <cell r="O436">
            <v>70</v>
          </cell>
          <cell r="P436">
            <v>200</v>
          </cell>
          <cell r="Q436">
            <v>1.1000000000000001</v>
          </cell>
          <cell r="R436">
            <v>1.5</v>
          </cell>
          <cell r="S436">
            <v>24</v>
          </cell>
          <cell r="T436">
            <v>239</v>
          </cell>
          <cell r="U436">
            <v>0.08</v>
          </cell>
          <cell r="V436">
            <v>0.16</v>
          </cell>
          <cell r="W436">
            <v>6.6</v>
          </cell>
          <cell r="X436">
            <v>5</v>
          </cell>
          <cell r="Y436">
            <v>0.34</v>
          </cell>
          <cell r="Z436">
            <v>2</v>
          </cell>
          <cell r="AA436">
            <v>16</v>
          </cell>
          <cell r="AB436">
            <v>2.9</v>
          </cell>
          <cell r="AC436">
            <v>3.4</v>
          </cell>
          <cell r="AD436">
            <v>4</v>
          </cell>
          <cell r="AE436">
            <v>75</v>
          </cell>
          <cell r="AF436">
            <v>60</v>
          </cell>
          <cell r="AG436" t="str">
            <v>F077</v>
          </cell>
        </row>
        <row r="437">
          <cell r="A437" t="str">
            <v>F078</v>
          </cell>
          <cell r="B437" t="str">
            <v>Pollo, hígado cocido, sin sal</v>
          </cell>
          <cell r="C437" t="str">
            <v>Hígado</v>
          </cell>
          <cell r="D437">
            <v>66.8</v>
          </cell>
          <cell r="E437">
            <v>160</v>
          </cell>
          <cell r="F437">
            <v>671</v>
          </cell>
          <cell r="G437">
            <v>24.4</v>
          </cell>
          <cell r="H437">
            <v>6.5</v>
          </cell>
          <cell r="I437">
            <v>0.9</v>
          </cell>
          <cell r="K437">
            <v>0</v>
          </cell>
          <cell r="L437">
            <v>1.4</v>
          </cell>
          <cell r="M437">
            <v>11</v>
          </cell>
          <cell r="N437">
            <v>11.6</v>
          </cell>
          <cell r="O437">
            <v>76</v>
          </cell>
          <cell r="P437">
            <v>405</v>
          </cell>
          <cell r="Q437">
            <v>0</v>
          </cell>
          <cell r="R437">
            <v>4</v>
          </cell>
          <cell r="S437">
            <v>25</v>
          </cell>
          <cell r="T437">
            <v>262</v>
          </cell>
          <cell r="U437">
            <v>0.28999999999999998</v>
          </cell>
          <cell r="V437">
            <v>1.99</v>
          </cell>
          <cell r="W437">
            <v>11</v>
          </cell>
          <cell r="X437">
            <v>578</v>
          </cell>
          <cell r="Y437">
            <v>16.850000000000001</v>
          </cell>
          <cell r="Z437">
            <v>28</v>
          </cell>
          <cell r="AA437">
            <v>3990</v>
          </cell>
          <cell r="AB437">
            <v>1.8</v>
          </cell>
          <cell r="AC437">
            <v>1.3</v>
          </cell>
          <cell r="AD437">
            <v>0.9</v>
          </cell>
          <cell r="AE437">
            <v>563</v>
          </cell>
          <cell r="AF437">
            <v>100</v>
          </cell>
          <cell r="AG437" t="str">
            <v>F078</v>
          </cell>
        </row>
        <row r="438">
          <cell r="A438" t="str">
            <v>F079</v>
          </cell>
          <cell r="B438" t="str">
            <v>Pollo, hígado, crudo</v>
          </cell>
          <cell r="C438" t="str">
            <v>Hígado</v>
          </cell>
          <cell r="D438">
            <v>76.5</v>
          </cell>
          <cell r="E438">
            <v>109</v>
          </cell>
          <cell r="F438">
            <v>458</v>
          </cell>
          <cell r="G438">
            <v>17.2</v>
          </cell>
          <cell r="H438">
            <v>3.9</v>
          </cell>
          <cell r="I438">
            <v>1.2</v>
          </cell>
          <cell r="K438">
            <v>0</v>
          </cell>
          <cell r="L438">
            <v>1.2</v>
          </cell>
          <cell r="M438">
            <v>11</v>
          </cell>
          <cell r="N438">
            <v>8.6</v>
          </cell>
          <cell r="O438">
            <v>79</v>
          </cell>
          <cell r="P438">
            <v>272</v>
          </cell>
          <cell r="Q438">
            <v>3</v>
          </cell>
          <cell r="R438">
            <v>3.1</v>
          </cell>
          <cell r="S438">
            <v>21</v>
          </cell>
          <cell r="T438">
            <v>234</v>
          </cell>
          <cell r="U438">
            <v>0.31</v>
          </cell>
          <cell r="V438">
            <v>1.78</v>
          </cell>
          <cell r="W438">
            <v>9.6999999999999993</v>
          </cell>
          <cell r="X438">
            <v>588</v>
          </cell>
          <cell r="Y438">
            <v>16.579999999999998</v>
          </cell>
          <cell r="Z438">
            <v>32</v>
          </cell>
          <cell r="AA438">
            <v>3313</v>
          </cell>
          <cell r="AB438">
            <v>1.3</v>
          </cell>
          <cell r="AC438">
            <v>1</v>
          </cell>
          <cell r="AD438">
            <v>0.6</v>
          </cell>
          <cell r="AE438">
            <v>345</v>
          </cell>
          <cell r="AF438">
            <v>100</v>
          </cell>
          <cell r="AG438" t="str">
            <v>F079</v>
          </cell>
        </row>
        <row r="439">
          <cell r="A439" t="str">
            <v>F080</v>
          </cell>
          <cell r="B439" t="str">
            <v>Pollo, menudencias, cocidas sin sal</v>
          </cell>
          <cell r="C439" t="str">
            <v>Vísceras blancas y rojas</v>
          </cell>
          <cell r="D439">
            <v>67.7</v>
          </cell>
          <cell r="E439">
            <v>145</v>
          </cell>
          <cell r="F439">
            <v>611</v>
          </cell>
          <cell r="G439">
            <v>26.1</v>
          </cell>
          <cell r="H439">
            <v>4.5</v>
          </cell>
          <cell r="I439">
            <v>0</v>
          </cell>
          <cell r="K439">
            <v>0</v>
          </cell>
          <cell r="L439">
            <v>1.6</v>
          </cell>
          <cell r="M439">
            <v>11</v>
          </cell>
          <cell r="N439">
            <v>6.6</v>
          </cell>
          <cell r="O439">
            <v>67</v>
          </cell>
          <cell r="P439">
            <v>287</v>
          </cell>
          <cell r="Q439">
            <v>0</v>
          </cell>
          <cell r="R439">
            <v>4.3</v>
          </cell>
          <cell r="S439">
            <v>17</v>
          </cell>
          <cell r="T439">
            <v>220</v>
          </cell>
          <cell r="U439">
            <v>0.15</v>
          </cell>
          <cell r="V439">
            <v>1.05</v>
          </cell>
          <cell r="W439">
            <v>5.6</v>
          </cell>
          <cell r="X439">
            <v>333</v>
          </cell>
          <cell r="Y439">
            <v>9.4600000000000009</v>
          </cell>
          <cell r="Z439">
            <v>8</v>
          </cell>
          <cell r="AA439">
            <v>1764</v>
          </cell>
          <cell r="AB439">
            <v>1.3</v>
          </cell>
          <cell r="AC439">
            <v>1</v>
          </cell>
          <cell r="AD439">
            <v>0.8</v>
          </cell>
          <cell r="AE439">
            <v>442</v>
          </cell>
          <cell r="AF439">
            <v>100</v>
          </cell>
          <cell r="AG439" t="str">
            <v>F080</v>
          </cell>
        </row>
        <row r="440">
          <cell r="A440" t="str">
            <v>F081</v>
          </cell>
          <cell r="B440" t="str">
            <v>Pollo, Menudencias, crudas</v>
          </cell>
          <cell r="C440" t="str">
            <v>Vísceras blancas y rojas</v>
          </cell>
          <cell r="D440">
            <v>73.099999999999994</v>
          </cell>
          <cell r="E440">
            <v>139</v>
          </cell>
          <cell r="F440">
            <v>581</v>
          </cell>
          <cell r="G440">
            <v>17.399999999999999</v>
          </cell>
          <cell r="H440">
            <v>7</v>
          </cell>
          <cell r="I440">
            <v>1.5</v>
          </cell>
          <cell r="K440">
            <v>0</v>
          </cell>
          <cell r="L440">
            <v>1</v>
          </cell>
          <cell r="M440">
            <v>10</v>
          </cell>
          <cell r="N440">
            <v>5.7</v>
          </cell>
          <cell r="O440">
            <v>77</v>
          </cell>
          <cell r="P440">
            <v>198</v>
          </cell>
          <cell r="Q440">
            <v>0</v>
          </cell>
          <cell r="R440">
            <v>3</v>
          </cell>
          <cell r="S440">
            <v>18</v>
          </cell>
          <cell r="T440">
            <v>228</v>
          </cell>
          <cell r="U440">
            <v>0.12</v>
          </cell>
          <cell r="V440">
            <v>0.91</v>
          </cell>
          <cell r="W440">
            <v>6.2</v>
          </cell>
          <cell r="X440">
            <v>346</v>
          </cell>
          <cell r="Y440">
            <v>11.28</v>
          </cell>
          <cell r="Z440">
            <v>13</v>
          </cell>
          <cell r="AA440">
            <v>2657</v>
          </cell>
          <cell r="AB440">
            <v>1.6</v>
          </cell>
          <cell r="AC440">
            <v>1.5</v>
          </cell>
          <cell r="AD440">
            <v>1.3</v>
          </cell>
          <cell r="AE440">
            <v>257</v>
          </cell>
          <cell r="AF440">
            <v>100</v>
          </cell>
          <cell r="AG440" t="str">
            <v>F081</v>
          </cell>
        </row>
        <row r="441">
          <cell r="A441" t="str">
            <v>F082</v>
          </cell>
          <cell r="B441" t="str">
            <v>Pollo, molleja, cocida sin sal</v>
          </cell>
          <cell r="C441" t="str">
            <v>Molleja</v>
          </cell>
          <cell r="D441">
            <v>67.900000000000006</v>
          </cell>
          <cell r="E441">
            <v>138</v>
          </cell>
          <cell r="F441">
            <v>584</v>
          </cell>
          <cell r="G441">
            <v>27.1</v>
          </cell>
          <cell r="H441">
            <v>2.7</v>
          </cell>
          <cell r="I441">
            <v>1.4</v>
          </cell>
          <cell r="K441">
            <v>0</v>
          </cell>
          <cell r="L441">
            <v>0.9</v>
          </cell>
          <cell r="M441">
            <v>17</v>
          </cell>
          <cell r="N441">
            <v>3.2</v>
          </cell>
          <cell r="O441">
            <v>56</v>
          </cell>
          <cell r="P441">
            <v>189</v>
          </cell>
          <cell r="Q441">
            <v>0</v>
          </cell>
          <cell r="R441">
            <v>4.4000000000000004</v>
          </cell>
          <cell r="S441">
            <v>3</v>
          </cell>
          <cell r="T441">
            <v>179</v>
          </cell>
          <cell r="U441">
            <v>0.03</v>
          </cell>
          <cell r="V441">
            <v>0.21</v>
          </cell>
          <cell r="W441">
            <v>3.1</v>
          </cell>
          <cell r="X441">
            <v>5</v>
          </cell>
          <cell r="Y441">
            <v>1.04</v>
          </cell>
          <cell r="Z441">
            <v>0</v>
          </cell>
          <cell r="AA441">
            <v>0</v>
          </cell>
          <cell r="AB441">
            <v>0.7</v>
          </cell>
          <cell r="AC441">
            <v>0.5</v>
          </cell>
          <cell r="AD441">
            <v>0.4</v>
          </cell>
          <cell r="AE441">
            <v>370</v>
          </cell>
          <cell r="AF441">
            <v>100</v>
          </cell>
          <cell r="AG441" t="str">
            <v>F082</v>
          </cell>
        </row>
        <row r="442">
          <cell r="A442" t="str">
            <v>F083</v>
          </cell>
          <cell r="B442" t="str">
            <v>Pollo, molleja, cruda</v>
          </cell>
          <cell r="C442" t="str">
            <v>Molleja</v>
          </cell>
          <cell r="D442">
            <v>79.3</v>
          </cell>
          <cell r="E442">
            <v>89</v>
          </cell>
          <cell r="F442">
            <v>375</v>
          </cell>
          <cell r="G442">
            <v>17.7</v>
          </cell>
          <cell r="H442">
            <v>2.1</v>
          </cell>
          <cell r="I442">
            <v>0</v>
          </cell>
          <cell r="K442">
            <v>0</v>
          </cell>
          <cell r="L442">
            <v>1</v>
          </cell>
          <cell r="M442">
            <v>11</v>
          </cell>
          <cell r="N442">
            <v>2.5</v>
          </cell>
          <cell r="O442">
            <v>69</v>
          </cell>
          <cell r="P442">
            <v>148</v>
          </cell>
          <cell r="Q442">
            <v>0</v>
          </cell>
          <cell r="R442">
            <v>2.7</v>
          </cell>
          <cell r="S442">
            <v>15</v>
          </cell>
          <cell r="T442">
            <v>237</v>
          </cell>
          <cell r="U442">
            <v>0.03</v>
          </cell>
          <cell r="V442">
            <v>0.23</v>
          </cell>
          <cell r="W442">
            <v>3.7</v>
          </cell>
          <cell r="X442">
            <v>5</v>
          </cell>
          <cell r="Y442">
            <v>1.21</v>
          </cell>
          <cell r="Z442">
            <v>4</v>
          </cell>
          <cell r="AA442">
            <v>19</v>
          </cell>
          <cell r="AB442">
            <v>0.5</v>
          </cell>
          <cell r="AC442">
            <v>0.5</v>
          </cell>
          <cell r="AD442">
            <v>0.4</v>
          </cell>
          <cell r="AE442">
            <v>240</v>
          </cell>
          <cell r="AF442">
            <v>100</v>
          </cell>
          <cell r="AG442" t="str">
            <v>F083</v>
          </cell>
        </row>
        <row r="443">
          <cell r="A443" t="str">
            <v>F084</v>
          </cell>
          <cell r="B443" t="str">
            <v>Pollo, pechuga con piel, cocida, sin sal</v>
          </cell>
          <cell r="C443" t="str">
            <v>Pechuga con piel</v>
          </cell>
          <cell r="D443">
            <v>65.8</v>
          </cell>
          <cell r="E443">
            <v>174</v>
          </cell>
          <cell r="F443">
            <v>731</v>
          </cell>
          <cell r="G443">
            <v>26.9</v>
          </cell>
          <cell r="H443">
            <v>7.4</v>
          </cell>
          <cell r="I443">
            <v>0</v>
          </cell>
          <cell r="K443">
            <v>0</v>
          </cell>
          <cell r="L443">
            <v>0.8</v>
          </cell>
          <cell r="M443">
            <v>12</v>
          </cell>
          <cell r="N443">
            <v>0.9</v>
          </cell>
          <cell r="O443">
            <v>61</v>
          </cell>
          <cell r="P443">
            <v>156</v>
          </cell>
          <cell r="Q443">
            <v>8</v>
          </cell>
          <cell r="R443">
            <v>1</v>
          </cell>
          <cell r="S443">
            <v>22</v>
          </cell>
          <cell r="T443">
            <v>178</v>
          </cell>
          <cell r="U443">
            <v>0.01</v>
          </cell>
          <cell r="V443">
            <v>0.13</v>
          </cell>
          <cell r="W443">
            <v>7.8</v>
          </cell>
          <cell r="X443">
            <v>3</v>
          </cell>
          <cell r="Y443">
            <v>0.21</v>
          </cell>
          <cell r="Z443">
            <v>0</v>
          </cell>
          <cell r="AA443">
            <v>25</v>
          </cell>
          <cell r="AB443">
            <v>2.1</v>
          </cell>
          <cell r="AC443">
            <v>2.9</v>
          </cell>
          <cell r="AD443">
            <v>1.6</v>
          </cell>
          <cell r="AE443">
            <v>75</v>
          </cell>
          <cell r="AF443">
            <v>77</v>
          </cell>
          <cell r="AG443" t="str">
            <v>F084</v>
          </cell>
        </row>
        <row r="444">
          <cell r="A444" t="str">
            <v>F085</v>
          </cell>
          <cell r="B444" t="str">
            <v>Pollo, pechuga con piel, cruda</v>
          </cell>
          <cell r="C444" t="str">
            <v>Pechuga con piel</v>
          </cell>
          <cell r="D444">
            <v>69.2</v>
          </cell>
          <cell r="E444">
            <v>166</v>
          </cell>
          <cell r="F444">
            <v>692</v>
          </cell>
          <cell r="G444">
            <v>20.7</v>
          </cell>
          <cell r="H444">
            <v>9.1999999999999993</v>
          </cell>
          <cell r="I444">
            <v>0.1</v>
          </cell>
          <cell r="K444">
            <v>0</v>
          </cell>
          <cell r="L444">
            <v>0.9</v>
          </cell>
          <cell r="M444">
            <v>11</v>
          </cell>
          <cell r="N444">
            <v>0.7</v>
          </cell>
          <cell r="O444">
            <v>63</v>
          </cell>
          <cell r="P444">
            <v>174</v>
          </cell>
          <cell r="Q444">
            <v>1.8</v>
          </cell>
          <cell r="R444">
            <v>0.8</v>
          </cell>
          <cell r="S444">
            <v>25</v>
          </cell>
          <cell r="T444">
            <v>258</v>
          </cell>
          <cell r="U444">
            <v>7.0000000000000007E-2</v>
          </cell>
          <cell r="V444">
            <v>0.09</v>
          </cell>
          <cell r="W444">
            <v>9.9</v>
          </cell>
          <cell r="X444">
            <v>4</v>
          </cell>
          <cell r="Y444">
            <v>0.34</v>
          </cell>
          <cell r="Z444">
            <v>0</v>
          </cell>
          <cell r="AA444">
            <v>24</v>
          </cell>
          <cell r="AB444">
            <v>2.7</v>
          </cell>
          <cell r="AC444">
            <v>3.8</v>
          </cell>
          <cell r="AD444">
            <v>2</v>
          </cell>
          <cell r="AE444">
            <v>64</v>
          </cell>
          <cell r="AF444">
            <v>93</v>
          </cell>
          <cell r="AG444" t="str">
            <v>F085</v>
          </cell>
        </row>
        <row r="445">
          <cell r="A445" t="str">
            <v>F086</v>
          </cell>
          <cell r="B445" t="str">
            <v>Pollo, pechuga sin piel, asada sin sal</v>
          </cell>
          <cell r="C445" t="str">
            <v>Pechuga sin piel</v>
          </cell>
          <cell r="D445">
            <v>63.8</v>
          </cell>
          <cell r="E445">
            <v>164</v>
          </cell>
          <cell r="F445">
            <v>689</v>
          </cell>
          <cell r="G445">
            <v>29.7</v>
          </cell>
          <cell r="H445">
            <v>4.9000000000000004</v>
          </cell>
          <cell r="I445">
            <v>0.2</v>
          </cell>
          <cell r="K445">
            <v>0</v>
          </cell>
          <cell r="L445">
            <v>1.4</v>
          </cell>
          <cell r="M445">
            <v>11</v>
          </cell>
          <cell r="N445">
            <v>1</v>
          </cell>
          <cell r="O445">
            <v>53</v>
          </cell>
          <cell r="P445">
            <v>260</v>
          </cell>
          <cell r="Q445">
            <v>7</v>
          </cell>
          <cell r="R445">
            <v>0.9</v>
          </cell>
          <cell r="S445">
            <v>25</v>
          </cell>
          <cell r="T445">
            <v>252</v>
          </cell>
          <cell r="U445">
            <v>0.09</v>
          </cell>
          <cell r="V445">
            <v>0.12</v>
          </cell>
          <cell r="W445">
            <v>9.6</v>
          </cell>
          <cell r="X445">
            <v>5</v>
          </cell>
          <cell r="Y445">
            <v>0.34</v>
          </cell>
          <cell r="Z445">
            <v>0</v>
          </cell>
          <cell r="AA445">
            <v>6</v>
          </cell>
          <cell r="AB445">
            <v>1</v>
          </cell>
          <cell r="AC445">
            <v>1.2</v>
          </cell>
          <cell r="AD445">
            <v>0.6</v>
          </cell>
          <cell r="AE445">
            <v>86</v>
          </cell>
          <cell r="AF445">
            <v>100</v>
          </cell>
          <cell r="AG445" t="str">
            <v>F086</v>
          </cell>
        </row>
        <row r="446">
          <cell r="A446" t="str">
            <v>F087</v>
          </cell>
          <cell r="B446" t="str">
            <v>Pollo, pechuga sin piel, cocida, sin sal</v>
          </cell>
          <cell r="C446" t="str">
            <v>Pechuga sin piel</v>
          </cell>
          <cell r="D446">
            <v>67.5</v>
          </cell>
          <cell r="E446">
            <v>141</v>
          </cell>
          <cell r="F446">
            <v>597</v>
          </cell>
          <cell r="G446">
            <v>28.4</v>
          </cell>
          <cell r="H446">
            <v>3</v>
          </cell>
          <cell r="I446">
            <v>0.3</v>
          </cell>
          <cell r="K446">
            <v>0</v>
          </cell>
          <cell r="L446">
            <v>0.9</v>
          </cell>
          <cell r="M446">
            <v>13</v>
          </cell>
          <cell r="N446">
            <v>0.9</v>
          </cell>
          <cell r="O446">
            <v>63</v>
          </cell>
          <cell r="P446">
            <v>165</v>
          </cell>
          <cell r="Q446">
            <v>8</v>
          </cell>
          <cell r="R446">
            <v>1</v>
          </cell>
          <cell r="S446">
            <v>25</v>
          </cell>
          <cell r="T446">
            <v>220</v>
          </cell>
          <cell r="U446">
            <v>0.05</v>
          </cell>
          <cell r="V446">
            <v>0.12</v>
          </cell>
          <cell r="W446">
            <v>8.5</v>
          </cell>
          <cell r="X446">
            <v>3</v>
          </cell>
          <cell r="Y446">
            <v>0.23</v>
          </cell>
          <cell r="Z446">
            <v>0</v>
          </cell>
          <cell r="AA446">
            <v>6</v>
          </cell>
          <cell r="AB446">
            <v>0.8</v>
          </cell>
          <cell r="AC446">
            <v>1</v>
          </cell>
          <cell r="AD446">
            <v>0.7</v>
          </cell>
          <cell r="AE446">
            <v>77</v>
          </cell>
          <cell r="AF446">
            <v>69</v>
          </cell>
          <cell r="AG446" t="str">
            <v>F087</v>
          </cell>
        </row>
        <row r="447">
          <cell r="A447" t="str">
            <v>F088</v>
          </cell>
          <cell r="B447" t="str">
            <v>Pollo, pechuga sin piel, frita sin sal</v>
          </cell>
          <cell r="C447" t="str">
            <v>Pechuga sin piel</v>
          </cell>
          <cell r="D447">
            <v>60.2</v>
          </cell>
          <cell r="E447">
            <v>178</v>
          </cell>
          <cell r="F447">
            <v>751</v>
          </cell>
          <cell r="G447">
            <v>33.4</v>
          </cell>
          <cell r="H447">
            <v>4.7</v>
          </cell>
          <cell r="I447">
            <v>0.5</v>
          </cell>
          <cell r="K447">
            <v>0</v>
          </cell>
          <cell r="L447">
            <v>1.1000000000000001</v>
          </cell>
          <cell r="M447">
            <v>17</v>
          </cell>
          <cell r="N447">
            <v>1.1000000000000001</v>
          </cell>
          <cell r="O447">
            <v>79</v>
          </cell>
          <cell r="P447">
            <v>246</v>
          </cell>
          <cell r="Q447">
            <v>0</v>
          </cell>
          <cell r="R447">
            <v>1.1000000000000001</v>
          </cell>
          <cell r="S447">
            <v>28</v>
          </cell>
          <cell r="T447">
            <v>275</v>
          </cell>
          <cell r="U447">
            <v>0.08</v>
          </cell>
          <cell r="V447">
            <v>0.13</v>
          </cell>
          <cell r="W447">
            <v>7.6</v>
          </cell>
          <cell r="X447">
            <v>4</v>
          </cell>
          <cell r="Y447">
            <v>0.37</v>
          </cell>
          <cell r="Z447">
            <v>0</v>
          </cell>
          <cell r="AA447">
            <v>7</v>
          </cell>
          <cell r="AB447">
            <v>1.5</v>
          </cell>
          <cell r="AC447">
            <v>2.6</v>
          </cell>
          <cell r="AD447">
            <v>2</v>
          </cell>
          <cell r="AE447">
            <v>91</v>
          </cell>
          <cell r="AF447">
            <v>100</v>
          </cell>
          <cell r="AG447" t="str">
            <v>F088</v>
          </cell>
        </row>
        <row r="448">
          <cell r="A448" t="str">
            <v>F089</v>
          </cell>
          <cell r="B448" t="str">
            <v>Pollo, pierna o colombina con piel, asada, sin sal</v>
          </cell>
          <cell r="C448" t="str">
            <v>Pierna con piel</v>
          </cell>
          <cell r="D448">
            <v>64.8</v>
          </cell>
          <cell r="E448">
            <v>183</v>
          </cell>
          <cell r="F448">
            <v>768</v>
          </cell>
          <cell r="G448">
            <v>24</v>
          </cell>
          <cell r="H448">
            <v>9.4</v>
          </cell>
          <cell r="I448">
            <v>0.6</v>
          </cell>
          <cell r="K448">
            <v>0</v>
          </cell>
          <cell r="L448">
            <v>1.1000000000000001</v>
          </cell>
          <cell r="M448">
            <v>12</v>
          </cell>
          <cell r="N448">
            <v>1.2</v>
          </cell>
          <cell r="O448">
            <v>97</v>
          </cell>
          <cell r="P448">
            <v>191</v>
          </cell>
          <cell r="Q448">
            <v>6.9</v>
          </cell>
          <cell r="R448">
            <v>2.2000000000000002</v>
          </cell>
          <cell r="S448">
            <v>23</v>
          </cell>
          <cell r="T448">
            <v>310</v>
          </cell>
          <cell r="U448">
            <v>7.0000000000000007E-2</v>
          </cell>
          <cell r="V448">
            <v>0.21</v>
          </cell>
          <cell r="W448">
            <v>6.1</v>
          </cell>
          <cell r="X448">
            <v>6</v>
          </cell>
          <cell r="Y448">
            <v>0.35</v>
          </cell>
          <cell r="Z448">
            <v>0</v>
          </cell>
          <cell r="AA448">
            <v>22</v>
          </cell>
          <cell r="AB448">
            <v>2.6</v>
          </cell>
          <cell r="AC448">
            <v>3.6</v>
          </cell>
          <cell r="AD448">
            <v>2</v>
          </cell>
          <cell r="AE448">
            <v>133</v>
          </cell>
          <cell r="AF448">
            <v>54</v>
          </cell>
          <cell r="AG448" t="str">
            <v>F089</v>
          </cell>
        </row>
        <row r="449">
          <cell r="A449" t="str">
            <v>F090</v>
          </cell>
          <cell r="B449" t="str">
            <v>Pollo, pierna o colombina con piel, cocida, sin sal</v>
          </cell>
          <cell r="C449" t="str">
            <v>Pierna con piel</v>
          </cell>
          <cell r="D449">
            <v>63.6</v>
          </cell>
          <cell r="E449">
            <v>208</v>
          </cell>
          <cell r="F449">
            <v>867</v>
          </cell>
          <cell r="G449">
            <v>22.9</v>
          </cell>
          <cell r="H449">
            <v>12.9</v>
          </cell>
          <cell r="I449">
            <v>0</v>
          </cell>
          <cell r="K449">
            <v>0</v>
          </cell>
          <cell r="L449">
            <v>0.8</v>
          </cell>
          <cell r="M449">
            <v>11</v>
          </cell>
          <cell r="N449">
            <v>1.3</v>
          </cell>
          <cell r="O449">
            <v>73</v>
          </cell>
          <cell r="P449">
            <v>139</v>
          </cell>
          <cell r="Q449">
            <v>6</v>
          </cell>
          <cell r="R449">
            <v>2.4</v>
          </cell>
          <cell r="S449">
            <v>21</v>
          </cell>
          <cell r="T449">
            <v>190</v>
          </cell>
          <cell r="U449">
            <v>0.05</v>
          </cell>
          <cell r="V449">
            <v>0.19</v>
          </cell>
          <cell r="W449">
            <v>4.5999999999999996</v>
          </cell>
          <cell r="X449">
            <v>6</v>
          </cell>
          <cell r="Y449">
            <v>0.2</v>
          </cell>
          <cell r="Z449">
            <v>0</v>
          </cell>
          <cell r="AA449">
            <v>36</v>
          </cell>
          <cell r="AB449">
            <v>3.6</v>
          </cell>
          <cell r="AC449">
            <v>5</v>
          </cell>
          <cell r="AD449">
            <v>2.9</v>
          </cell>
          <cell r="AE449">
            <v>84</v>
          </cell>
          <cell r="AF449">
            <v>57</v>
          </cell>
          <cell r="AG449" t="str">
            <v>F090</v>
          </cell>
        </row>
        <row r="450">
          <cell r="A450" t="str">
            <v>F091</v>
          </cell>
          <cell r="B450" t="str">
            <v>Pollo, pierna o colombina con piel, cruda</v>
          </cell>
          <cell r="C450" t="str">
            <v>Pierna con piel</v>
          </cell>
          <cell r="D450">
            <v>68.900000000000006</v>
          </cell>
          <cell r="E450">
            <v>182</v>
          </cell>
          <cell r="F450">
            <v>756</v>
          </cell>
          <cell r="G450">
            <v>18.100000000000001</v>
          </cell>
          <cell r="H450">
            <v>12.1</v>
          </cell>
          <cell r="I450">
            <v>0.1</v>
          </cell>
          <cell r="K450">
            <v>0</v>
          </cell>
          <cell r="L450">
            <v>0.8</v>
          </cell>
          <cell r="M450">
            <v>10</v>
          </cell>
          <cell r="N450">
            <v>1</v>
          </cell>
          <cell r="O450">
            <v>79</v>
          </cell>
          <cell r="P450">
            <v>149</v>
          </cell>
          <cell r="Q450">
            <v>8</v>
          </cell>
          <cell r="R450">
            <v>1.8</v>
          </cell>
          <cell r="S450">
            <v>21</v>
          </cell>
          <cell r="T450">
            <v>226</v>
          </cell>
          <cell r="U450">
            <v>7.0000000000000007E-2</v>
          </cell>
          <cell r="V450">
            <v>0.16</v>
          </cell>
          <cell r="W450">
            <v>5.3</v>
          </cell>
          <cell r="X450">
            <v>6</v>
          </cell>
          <cell r="Y450">
            <v>0.56000000000000005</v>
          </cell>
          <cell r="Z450">
            <v>3</v>
          </cell>
          <cell r="AA450">
            <v>30</v>
          </cell>
          <cell r="AB450">
            <v>3.4</v>
          </cell>
          <cell r="AC450">
            <v>4.9000000000000004</v>
          </cell>
          <cell r="AD450">
            <v>2.8</v>
          </cell>
          <cell r="AE450">
            <v>83</v>
          </cell>
          <cell r="AF450">
            <v>73</v>
          </cell>
          <cell r="AG450" t="str">
            <v>F091</v>
          </cell>
        </row>
        <row r="451">
          <cell r="A451" t="str">
            <v>F092</v>
          </cell>
          <cell r="B451" t="str">
            <v>Pollo, pierna o colombina con piel, frita, sin sal</v>
          </cell>
          <cell r="C451" t="str">
            <v>Pierna con piel</v>
          </cell>
          <cell r="D451">
            <v>55.3</v>
          </cell>
          <cell r="E451">
            <v>265</v>
          </cell>
          <cell r="F451">
            <v>1103</v>
          </cell>
          <cell r="G451">
            <v>17.100000000000001</v>
          </cell>
          <cell r="H451">
            <v>18.2</v>
          </cell>
          <cell r="I451">
            <v>8.1999999999999993</v>
          </cell>
          <cell r="K451">
            <v>0</v>
          </cell>
          <cell r="L451">
            <v>1.3</v>
          </cell>
          <cell r="M451">
            <v>11</v>
          </cell>
          <cell r="N451">
            <v>1.4</v>
          </cell>
          <cell r="O451">
            <v>279</v>
          </cell>
          <cell r="P451">
            <v>158</v>
          </cell>
          <cell r="Q451">
            <v>5.5</v>
          </cell>
          <cell r="R451">
            <v>2.2000000000000002</v>
          </cell>
          <cell r="S451">
            <v>24</v>
          </cell>
          <cell r="T451">
            <v>189</v>
          </cell>
          <cell r="U451">
            <v>0.1</v>
          </cell>
          <cell r="V451">
            <v>0.22</v>
          </cell>
          <cell r="W451">
            <v>7.3</v>
          </cell>
          <cell r="X451">
            <v>13</v>
          </cell>
          <cell r="Y451">
            <v>0.28999999999999998</v>
          </cell>
          <cell r="Z451">
            <v>0</v>
          </cell>
          <cell r="AA451">
            <v>43</v>
          </cell>
          <cell r="AB451">
            <v>2.7</v>
          </cell>
          <cell r="AC451">
            <v>8.5</v>
          </cell>
          <cell r="AD451">
            <v>1.6</v>
          </cell>
          <cell r="AE451">
            <v>93</v>
          </cell>
          <cell r="AF451">
            <v>42</v>
          </cell>
          <cell r="AG451" t="str">
            <v>F092</v>
          </cell>
        </row>
        <row r="452">
          <cell r="A452" t="str">
            <v>F093</v>
          </cell>
          <cell r="B452" t="str">
            <v>Pollo, pierna o colombina sin piel, cocida, sin sal</v>
          </cell>
          <cell r="C452" t="str">
            <v>Pierna sin piel</v>
          </cell>
          <cell r="D452">
            <v>66.400000000000006</v>
          </cell>
          <cell r="E452">
            <v>173</v>
          </cell>
          <cell r="F452">
            <v>725</v>
          </cell>
          <cell r="G452">
            <v>25</v>
          </cell>
          <cell r="H452">
            <v>8.1</v>
          </cell>
          <cell r="I452">
            <v>0</v>
          </cell>
          <cell r="K452">
            <v>0</v>
          </cell>
          <cell r="L452">
            <v>0.9</v>
          </cell>
          <cell r="M452">
            <v>11</v>
          </cell>
          <cell r="N452">
            <v>1.4</v>
          </cell>
          <cell r="O452">
            <v>78</v>
          </cell>
          <cell r="P452">
            <v>149</v>
          </cell>
          <cell r="Q452">
            <v>6</v>
          </cell>
          <cell r="R452">
            <v>2.8</v>
          </cell>
          <cell r="S452">
            <v>21</v>
          </cell>
          <cell r="T452">
            <v>198</v>
          </cell>
          <cell r="U452">
            <v>0.06</v>
          </cell>
          <cell r="V452">
            <v>0.22</v>
          </cell>
          <cell r="W452">
            <v>4.8</v>
          </cell>
          <cell r="X452">
            <v>8</v>
          </cell>
          <cell r="Y452">
            <v>0.23</v>
          </cell>
          <cell r="Z452">
            <v>0</v>
          </cell>
          <cell r="AA452">
            <v>18</v>
          </cell>
          <cell r="AB452">
            <v>2.2000000000000002</v>
          </cell>
          <cell r="AC452">
            <v>2.9</v>
          </cell>
          <cell r="AD452">
            <v>1.9</v>
          </cell>
          <cell r="AE452">
            <v>89</v>
          </cell>
          <cell r="AF452">
            <v>52</v>
          </cell>
          <cell r="AG452" t="str">
            <v>F093</v>
          </cell>
        </row>
        <row r="453">
          <cell r="A453" t="str">
            <v>F094</v>
          </cell>
          <cell r="B453" t="str">
            <v>Res, bofe o pulmón, crudo</v>
          </cell>
          <cell r="C453" t="str">
            <v>Pulmón</v>
          </cell>
          <cell r="D453">
            <v>79.400000000000006</v>
          </cell>
          <cell r="E453">
            <v>90</v>
          </cell>
          <cell r="F453">
            <v>380</v>
          </cell>
          <cell r="G453">
            <v>16.600000000000001</v>
          </cell>
          <cell r="H453">
            <v>2.5</v>
          </cell>
          <cell r="I453">
            <v>0.3</v>
          </cell>
          <cell r="K453">
            <v>0</v>
          </cell>
          <cell r="L453">
            <v>1.2</v>
          </cell>
          <cell r="M453">
            <v>13</v>
          </cell>
          <cell r="N453">
            <v>7.5</v>
          </cell>
          <cell r="O453">
            <v>198</v>
          </cell>
          <cell r="P453">
            <v>220</v>
          </cell>
          <cell r="Q453">
            <v>0</v>
          </cell>
          <cell r="R453">
            <v>1.6</v>
          </cell>
          <cell r="S453">
            <v>14</v>
          </cell>
          <cell r="T453">
            <v>340</v>
          </cell>
          <cell r="U453">
            <v>0.05</v>
          </cell>
          <cell r="V453">
            <v>0.23</v>
          </cell>
          <cell r="W453">
            <v>4</v>
          </cell>
          <cell r="X453">
            <v>11</v>
          </cell>
          <cell r="Y453">
            <v>3.81</v>
          </cell>
          <cell r="Z453">
            <v>39</v>
          </cell>
          <cell r="AA453">
            <v>14</v>
          </cell>
          <cell r="AB453">
            <v>0.9</v>
          </cell>
          <cell r="AC453">
            <v>0.6</v>
          </cell>
          <cell r="AD453">
            <v>0.3</v>
          </cell>
          <cell r="AE453">
            <v>242</v>
          </cell>
          <cell r="AF453">
            <v>90</v>
          </cell>
          <cell r="AG453" t="str">
            <v>F094</v>
          </cell>
        </row>
        <row r="454">
          <cell r="A454" t="str">
            <v>F095</v>
          </cell>
          <cell r="B454" t="str">
            <v>Res, cadera, frita, sin sal</v>
          </cell>
          <cell r="C454" t="str">
            <v>Cadera</v>
          </cell>
          <cell r="D454">
            <v>62.8</v>
          </cell>
          <cell r="E454">
            <v>176</v>
          </cell>
          <cell r="F454">
            <v>740</v>
          </cell>
          <cell r="G454">
            <v>28.7</v>
          </cell>
          <cell r="H454">
            <v>6.6</v>
          </cell>
          <cell r="I454">
            <v>0.5</v>
          </cell>
          <cell r="K454">
            <v>0</v>
          </cell>
          <cell r="L454">
            <v>1.4</v>
          </cell>
          <cell r="M454">
            <v>10</v>
          </cell>
          <cell r="N454">
            <v>3</v>
          </cell>
          <cell r="O454">
            <v>78</v>
          </cell>
          <cell r="P454">
            <v>245</v>
          </cell>
          <cell r="Q454">
            <v>9</v>
          </cell>
          <cell r="R454">
            <v>5.2</v>
          </cell>
          <cell r="S454">
            <v>31</v>
          </cell>
          <cell r="T454">
            <v>390</v>
          </cell>
          <cell r="U454">
            <v>7.0000000000000007E-2</v>
          </cell>
          <cell r="V454">
            <v>0.26</v>
          </cell>
          <cell r="W454">
            <v>5.9</v>
          </cell>
          <cell r="X454">
            <v>5</v>
          </cell>
          <cell r="Y454">
            <v>2</v>
          </cell>
          <cell r="Z454">
            <v>0</v>
          </cell>
          <cell r="AA454">
            <v>1</v>
          </cell>
          <cell r="AB454">
            <v>2.4</v>
          </cell>
          <cell r="AC454">
            <v>2.5</v>
          </cell>
          <cell r="AD454">
            <v>0.9</v>
          </cell>
          <cell r="AE454">
            <v>86</v>
          </cell>
          <cell r="AF454">
            <v>100</v>
          </cell>
          <cell r="AG454" t="str">
            <v>F095</v>
          </cell>
        </row>
        <row r="455">
          <cell r="A455" t="str">
            <v>F096</v>
          </cell>
          <cell r="B455" t="str">
            <v>Res, callo o menudo, cocido, sin sal</v>
          </cell>
          <cell r="C455" t="str">
            <v>Callo</v>
          </cell>
          <cell r="D455">
            <v>79.099999999999994</v>
          </cell>
          <cell r="E455">
            <v>102</v>
          </cell>
          <cell r="F455">
            <v>427</v>
          </cell>
          <cell r="G455">
            <v>15</v>
          </cell>
          <cell r="H455">
            <v>4.0999999999999996</v>
          </cell>
          <cell r="I455">
            <v>1.1000000000000001</v>
          </cell>
          <cell r="K455">
            <v>0</v>
          </cell>
          <cell r="L455">
            <v>0.6</v>
          </cell>
          <cell r="M455">
            <v>81</v>
          </cell>
          <cell r="N455">
            <v>0.6</v>
          </cell>
          <cell r="O455">
            <v>68</v>
          </cell>
          <cell r="P455">
            <v>65</v>
          </cell>
          <cell r="Q455">
            <v>0</v>
          </cell>
          <cell r="R455">
            <v>1.7</v>
          </cell>
          <cell r="S455">
            <v>16</v>
          </cell>
          <cell r="T455">
            <v>42</v>
          </cell>
          <cell r="U455">
            <v>0</v>
          </cell>
          <cell r="V455">
            <v>0.02</v>
          </cell>
          <cell r="W455">
            <v>1.6</v>
          </cell>
          <cell r="X455">
            <v>3</v>
          </cell>
          <cell r="Y455">
            <v>0.72</v>
          </cell>
          <cell r="Z455">
            <v>0</v>
          </cell>
          <cell r="AA455">
            <v>0</v>
          </cell>
          <cell r="AB455">
            <v>1.4</v>
          </cell>
          <cell r="AC455">
            <v>1.6</v>
          </cell>
          <cell r="AD455">
            <v>0.2</v>
          </cell>
          <cell r="AE455">
            <v>157</v>
          </cell>
          <cell r="AF455">
            <v>100</v>
          </cell>
          <cell r="AG455" t="str">
            <v>F096</v>
          </cell>
        </row>
        <row r="456">
          <cell r="A456" t="str">
            <v>F097</v>
          </cell>
          <cell r="B456" t="str">
            <v>Res, callo o menudo, crudo</v>
          </cell>
          <cell r="C456" t="str">
            <v>Callo</v>
          </cell>
          <cell r="D456">
            <v>81</v>
          </cell>
          <cell r="E456">
            <v>95</v>
          </cell>
          <cell r="F456">
            <v>400</v>
          </cell>
          <cell r="G456">
            <v>14.6</v>
          </cell>
          <cell r="H456">
            <v>4.0999999999999996</v>
          </cell>
          <cell r="I456">
            <v>0</v>
          </cell>
          <cell r="K456">
            <v>0</v>
          </cell>
          <cell r="L456">
            <v>0.3</v>
          </cell>
          <cell r="M456">
            <v>67</v>
          </cell>
          <cell r="N456">
            <v>0.8</v>
          </cell>
          <cell r="O456">
            <v>97</v>
          </cell>
          <cell r="P456">
            <v>63</v>
          </cell>
          <cell r="Q456">
            <v>0</v>
          </cell>
          <cell r="R456">
            <v>1.4</v>
          </cell>
          <cell r="S456">
            <v>13</v>
          </cell>
          <cell r="T456">
            <v>67</v>
          </cell>
          <cell r="U456">
            <v>0.03</v>
          </cell>
          <cell r="V456">
            <v>0.11</v>
          </cell>
          <cell r="W456">
            <v>0.7</v>
          </cell>
          <cell r="X456">
            <v>5</v>
          </cell>
          <cell r="Y456">
            <v>1.39</v>
          </cell>
          <cell r="Z456">
            <v>0</v>
          </cell>
          <cell r="AA456">
            <v>0</v>
          </cell>
          <cell r="AB456">
            <v>1.6</v>
          </cell>
          <cell r="AC456">
            <v>1.5</v>
          </cell>
          <cell r="AD456">
            <v>0.2</v>
          </cell>
          <cell r="AE456">
            <v>122</v>
          </cell>
          <cell r="AF456">
            <v>100</v>
          </cell>
          <cell r="AG456" t="str">
            <v>F097</v>
          </cell>
        </row>
        <row r="457">
          <cell r="A457" t="str">
            <v>F098</v>
          </cell>
          <cell r="B457" t="str">
            <v>Res, carne gorda, cruda</v>
          </cell>
          <cell r="D457">
            <v>60.2</v>
          </cell>
          <cell r="E457">
            <v>257</v>
          </cell>
          <cell r="F457">
            <v>1066</v>
          </cell>
          <cell r="G457">
            <v>18.399999999999999</v>
          </cell>
          <cell r="H457">
            <v>20.3</v>
          </cell>
          <cell r="I457">
            <v>0.2</v>
          </cell>
          <cell r="K457">
            <v>0</v>
          </cell>
          <cell r="L457">
            <v>0.9</v>
          </cell>
          <cell r="M457">
            <v>8</v>
          </cell>
          <cell r="N457">
            <v>1.5</v>
          </cell>
          <cell r="O457">
            <v>58</v>
          </cell>
          <cell r="P457">
            <v>174</v>
          </cell>
          <cell r="Q457">
            <v>10</v>
          </cell>
          <cell r="R457">
            <v>3.5</v>
          </cell>
          <cell r="S457">
            <v>19</v>
          </cell>
          <cell r="T457">
            <v>267</v>
          </cell>
          <cell r="U457">
            <v>0.09</v>
          </cell>
          <cell r="V457">
            <v>0.16</v>
          </cell>
          <cell r="W457">
            <v>3.2</v>
          </cell>
          <cell r="X457">
            <v>6</v>
          </cell>
          <cell r="Y457">
            <v>2.2200000000000002</v>
          </cell>
          <cell r="Z457">
            <v>0</v>
          </cell>
          <cell r="AA457">
            <v>0</v>
          </cell>
          <cell r="AB457">
            <v>6.9</v>
          </cell>
          <cell r="AC457">
            <v>6.2</v>
          </cell>
          <cell r="AD457">
            <v>0.1</v>
          </cell>
          <cell r="AE457">
            <v>63</v>
          </cell>
          <cell r="AF457">
            <v>100</v>
          </cell>
          <cell r="AG457" t="str">
            <v>F098</v>
          </cell>
        </row>
        <row r="458">
          <cell r="A458" t="str">
            <v>F099</v>
          </cell>
          <cell r="B458" t="str">
            <v>Res, carne magra, cruda</v>
          </cell>
          <cell r="D458">
            <v>71.599999999999994</v>
          </cell>
          <cell r="E458">
            <v>139</v>
          </cell>
          <cell r="F458">
            <v>582</v>
          </cell>
          <cell r="G458">
            <v>21.8</v>
          </cell>
          <cell r="H458">
            <v>5.7</v>
          </cell>
          <cell r="I458">
            <v>0</v>
          </cell>
          <cell r="K458">
            <v>0</v>
          </cell>
          <cell r="L458">
            <v>1.2</v>
          </cell>
          <cell r="M458">
            <v>6</v>
          </cell>
          <cell r="N458">
            <v>2.7</v>
          </cell>
          <cell r="O458">
            <v>51</v>
          </cell>
          <cell r="P458">
            <v>215</v>
          </cell>
          <cell r="Q458">
            <v>7</v>
          </cell>
          <cell r="R458">
            <v>3.6</v>
          </cell>
          <cell r="S458">
            <v>18</v>
          </cell>
          <cell r="T458">
            <v>337</v>
          </cell>
          <cell r="U458">
            <v>0.08</v>
          </cell>
          <cell r="V458">
            <v>0.23</v>
          </cell>
          <cell r="W458">
            <v>5.0999999999999996</v>
          </cell>
          <cell r="X458">
            <v>7</v>
          </cell>
          <cell r="Y458">
            <v>2.65</v>
          </cell>
          <cell r="Z458">
            <v>0</v>
          </cell>
          <cell r="AA458">
            <v>0</v>
          </cell>
          <cell r="AB458">
            <v>2.4</v>
          </cell>
          <cell r="AC458">
            <v>2.4</v>
          </cell>
          <cell r="AD458">
            <v>0.3</v>
          </cell>
          <cell r="AE458">
            <v>59</v>
          </cell>
          <cell r="AF458">
            <v>100</v>
          </cell>
          <cell r="AG458" t="str">
            <v>F099</v>
          </cell>
        </row>
        <row r="459">
          <cell r="A459" t="str">
            <v>F100</v>
          </cell>
          <cell r="B459" t="str">
            <v>Res, carne semigorda, cruda</v>
          </cell>
          <cell r="D459">
            <v>62</v>
          </cell>
          <cell r="E459">
            <v>223</v>
          </cell>
          <cell r="F459">
            <v>930</v>
          </cell>
          <cell r="G459">
            <v>21.6</v>
          </cell>
          <cell r="H459">
            <v>15.1</v>
          </cell>
          <cell r="I459">
            <v>0.3</v>
          </cell>
          <cell r="K459">
            <v>0</v>
          </cell>
          <cell r="L459">
            <v>1</v>
          </cell>
          <cell r="M459">
            <v>6</v>
          </cell>
          <cell r="N459">
            <v>1.9</v>
          </cell>
          <cell r="O459">
            <v>50</v>
          </cell>
          <cell r="P459">
            <v>182</v>
          </cell>
          <cell r="Q459">
            <v>11</v>
          </cell>
          <cell r="R459">
            <v>3.5</v>
          </cell>
          <cell r="S459">
            <v>13</v>
          </cell>
          <cell r="T459">
            <v>291</v>
          </cell>
          <cell r="U459">
            <v>0.06</v>
          </cell>
          <cell r="V459">
            <v>0.17</v>
          </cell>
          <cell r="W459">
            <v>4.3</v>
          </cell>
          <cell r="X459">
            <v>3</v>
          </cell>
          <cell r="Y459">
            <v>2.13</v>
          </cell>
          <cell r="Z459">
            <v>0</v>
          </cell>
          <cell r="AA459">
            <v>2</v>
          </cell>
          <cell r="AB459">
            <v>2.8</v>
          </cell>
          <cell r="AC459">
            <v>2.2999999999999998</v>
          </cell>
          <cell r="AD459">
            <v>0.2</v>
          </cell>
          <cell r="AE459">
            <v>53</v>
          </cell>
          <cell r="AF459">
            <v>100</v>
          </cell>
          <cell r="AG459" t="str">
            <v>F100</v>
          </cell>
        </row>
        <row r="460">
          <cell r="A460" t="str">
            <v>F101</v>
          </cell>
          <cell r="B460" t="str">
            <v>Res, carne semigorda, molida, cruda</v>
          </cell>
          <cell r="D460">
            <v>66.5</v>
          </cell>
          <cell r="E460">
            <v>194</v>
          </cell>
          <cell r="F460">
            <v>807</v>
          </cell>
          <cell r="G460">
            <v>19.600000000000001</v>
          </cell>
          <cell r="H460">
            <v>12.7</v>
          </cell>
          <cell r="I460">
            <v>0.2</v>
          </cell>
          <cell r="K460">
            <v>0</v>
          </cell>
          <cell r="L460">
            <v>1</v>
          </cell>
          <cell r="M460">
            <v>11</v>
          </cell>
          <cell r="N460">
            <v>1.8</v>
          </cell>
          <cell r="O460">
            <v>60</v>
          </cell>
          <cell r="P460">
            <v>157</v>
          </cell>
          <cell r="Q460">
            <v>0</v>
          </cell>
          <cell r="R460">
            <v>4.5999999999999996</v>
          </cell>
          <cell r="S460">
            <v>19</v>
          </cell>
          <cell r="T460">
            <v>256</v>
          </cell>
          <cell r="U460">
            <v>0.12</v>
          </cell>
          <cell r="V460">
            <v>0.21</v>
          </cell>
          <cell r="W460">
            <v>4.9000000000000004</v>
          </cell>
          <cell r="X460">
            <v>8</v>
          </cell>
          <cell r="Y460">
            <v>2.35</v>
          </cell>
          <cell r="Z460">
            <v>0</v>
          </cell>
          <cell r="AA460">
            <v>3</v>
          </cell>
          <cell r="AB460">
            <v>5.5</v>
          </cell>
          <cell r="AC460">
            <v>6.1</v>
          </cell>
          <cell r="AD460">
            <v>0.4</v>
          </cell>
          <cell r="AE460">
            <v>60</v>
          </cell>
          <cell r="AF460">
            <v>100</v>
          </cell>
          <cell r="AG460" t="str">
            <v>F101</v>
          </cell>
        </row>
        <row r="461">
          <cell r="A461" t="str">
            <v>F102</v>
          </cell>
          <cell r="B461" t="str">
            <v>Res, chunchullo, dorado, sin sal</v>
          </cell>
          <cell r="C461" t="str">
            <v>Intestino</v>
          </cell>
          <cell r="D461">
            <v>69.2</v>
          </cell>
          <cell r="E461">
            <v>216</v>
          </cell>
          <cell r="F461">
            <v>894</v>
          </cell>
          <cell r="G461">
            <v>11</v>
          </cell>
          <cell r="H461">
            <v>19.100000000000001</v>
          </cell>
          <cell r="I461">
            <v>0</v>
          </cell>
          <cell r="K461">
            <v>0</v>
          </cell>
          <cell r="L461">
            <v>0.7</v>
          </cell>
          <cell r="M461">
            <v>12</v>
          </cell>
          <cell r="N461">
            <v>18</v>
          </cell>
          <cell r="O461">
            <v>46</v>
          </cell>
          <cell r="P461">
            <v>110</v>
          </cell>
          <cell r="Q461">
            <v>0</v>
          </cell>
          <cell r="R461">
            <v>2.5</v>
          </cell>
          <cell r="S461">
            <v>25</v>
          </cell>
          <cell r="T461">
            <v>237</v>
          </cell>
          <cell r="U461">
            <v>0.04</v>
          </cell>
          <cell r="V461">
            <v>0.16</v>
          </cell>
          <cell r="W461">
            <v>2</v>
          </cell>
          <cell r="Y461">
            <v>0.1</v>
          </cell>
          <cell r="Z461">
            <v>0</v>
          </cell>
          <cell r="AA461">
            <v>53</v>
          </cell>
          <cell r="AB461">
            <v>15</v>
          </cell>
          <cell r="AC461">
            <v>1.3</v>
          </cell>
          <cell r="AD461">
            <v>1.1000000000000001</v>
          </cell>
          <cell r="AE461">
            <v>150</v>
          </cell>
          <cell r="AF461">
            <v>100</v>
          </cell>
          <cell r="AG461" t="str">
            <v>F102</v>
          </cell>
        </row>
        <row r="462">
          <cell r="A462" t="str">
            <v>F103</v>
          </cell>
          <cell r="B462" t="str">
            <v>Res, chunchullo, dorado, sin sal</v>
          </cell>
          <cell r="C462" t="str">
            <v>Intestino</v>
          </cell>
          <cell r="D462">
            <v>44.8</v>
          </cell>
          <cell r="E462">
            <v>341</v>
          </cell>
          <cell r="F462">
            <v>1415</v>
          </cell>
          <cell r="G462">
            <v>24.5</v>
          </cell>
          <cell r="H462">
            <v>26.2</v>
          </cell>
          <cell r="I462">
            <v>1.7</v>
          </cell>
          <cell r="K462">
            <v>0</v>
          </cell>
          <cell r="L462">
            <v>2.8</v>
          </cell>
          <cell r="M462">
            <v>0</v>
          </cell>
          <cell r="O462">
            <v>0</v>
          </cell>
          <cell r="P462">
            <v>0</v>
          </cell>
          <cell r="Q462">
            <v>0</v>
          </cell>
          <cell r="T462">
            <v>0</v>
          </cell>
          <cell r="U462">
            <v>0.04</v>
          </cell>
          <cell r="V462">
            <v>0.21</v>
          </cell>
          <cell r="W462">
            <v>2.4</v>
          </cell>
          <cell r="Y462">
            <v>0</v>
          </cell>
          <cell r="Z462">
            <v>0</v>
          </cell>
          <cell r="AE462">
            <v>0</v>
          </cell>
          <cell r="AF462">
            <v>100</v>
          </cell>
          <cell r="AG462" t="str">
            <v>F103</v>
          </cell>
        </row>
        <row r="463">
          <cell r="A463" t="str">
            <v>F104</v>
          </cell>
          <cell r="B463" t="str">
            <v>Res, churrasco, asado, sin sal</v>
          </cell>
          <cell r="C463" t="str">
            <v>Ojo de costilla</v>
          </cell>
          <cell r="D463">
            <v>60.7</v>
          </cell>
          <cell r="E463">
            <v>175</v>
          </cell>
          <cell r="F463">
            <v>737</v>
          </cell>
          <cell r="G463">
            <v>33.200000000000003</v>
          </cell>
          <cell r="H463">
            <v>4.5</v>
          </cell>
          <cell r="I463">
            <v>0.4</v>
          </cell>
          <cell r="K463">
            <v>0</v>
          </cell>
          <cell r="L463">
            <v>1.2</v>
          </cell>
          <cell r="M463">
            <v>5</v>
          </cell>
          <cell r="N463">
            <v>3.1</v>
          </cell>
          <cell r="O463">
            <v>67</v>
          </cell>
          <cell r="P463">
            <v>206</v>
          </cell>
          <cell r="Q463">
            <v>14</v>
          </cell>
          <cell r="R463">
            <v>4.3</v>
          </cell>
          <cell r="S463">
            <v>31</v>
          </cell>
          <cell r="T463">
            <v>401</v>
          </cell>
          <cell r="U463">
            <v>0.08</v>
          </cell>
          <cell r="V463">
            <v>0.23</v>
          </cell>
          <cell r="W463">
            <v>6.7</v>
          </cell>
          <cell r="X463">
            <v>5</v>
          </cell>
          <cell r="Y463">
            <v>2.3199999999999998</v>
          </cell>
          <cell r="Z463">
            <v>0</v>
          </cell>
          <cell r="AA463">
            <v>4</v>
          </cell>
          <cell r="AB463">
            <v>1.6</v>
          </cell>
          <cell r="AC463">
            <v>1.9</v>
          </cell>
          <cell r="AD463">
            <v>0.3</v>
          </cell>
          <cell r="AE463">
            <v>89</v>
          </cell>
          <cell r="AF463">
            <v>100</v>
          </cell>
          <cell r="AG463" t="str">
            <v>F104</v>
          </cell>
        </row>
        <row r="464">
          <cell r="A464" t="str">
            <v>F105</v>
          </cell>
          <cell r="B464" t="str">
            <v>Res, corazón, crudo</v>
          </cell>
          <cell r="C464" t="str">
            <v>Corazón</v>
          </cell>
          <cell r="D464">
            <v>77.099999999999994</v>
          </cell>
          <cell r="E464">
            <v>106</v>
          </cell>
          <cell r="F464">
            <v>445</v>
          </cell>
          <cell r="G464">
            <v>16.8</v>
          </cell>
          <cell r="H464">
            <v>3.7</v>
          </cell>
          <cell r="I464">
            <v>1.4</v>
          </cell>
          <cell r="K464">
            <v>0</v>
          </cell>
          <cell r="L464">
            <v>1</v>
          </cell>
          <cell r="M464">
            <v>8</v>
          </cell>
          <cell r="N464">
            <v>5</v>
          </cell>
          <cell r="O464">
            <v>94</v>
          </cell>
          <cell r="P464">
            <v>200</v>
          </cell>
          <cell r="Q464">
            <v>7</v>
          </cell>
          <cell r="R464">
            <v>1.8</v>
          </cell>
          <cell r="S464">
            <v>22</v>
          </cell>
          <cell r="T464">
            <v>281</v>
          </cell>
          <cell r="U464">
            <v>0.35</v>
          </cell>
          <cell r="V464">
            <v>0.87</v>
          </cell>
          <cell r="W464">
            <v>7.1</v>
          </cell>
          <cell r="X464">
            <v>3</v>
          </cell>
          <cell r="Y464">
            <v>13</v>
          </cell>
          <cell r="Z464">
            <v>5</v>
          </cell>
          <cell r="AA464">
            <v>0</v>
          </cell>
          <cell r="AB464">
            <v>1.5</v>
          </cell>
          <cell r="AC464">
            <v>1.1000000000000001</v>
          </cell>
          <cell r="AD464">
            <v>0.4</v>
          </cell>
          <cell r="AE464">
            <v>131</v>
          </cell>
          <cell r="AF464">
            <v>100</v>
          </cell>
          <cell r="AG464" t="str">
            <v>F105</v>
          </cell>
        </row>
        <row r="465">
          <cell r="A465" t="str">
            <v>F106</v>
          </cell>
          <cell r="B465" t="str">
            <v>Res, corazón, dorado, sin sal</v>
          </cell>
          <cell r="C465" t="str">
            <v>Corazón</v>
          </cell>
          <cell r="D465">
            <v>51.7</v>
          </cell>
          <cell r="E465">
            <v>260</v>
          </cell>
          <cell r="F465">
            <v>1084</v>
          </cell>
          <cell r="G465">
            <v>28.3</v>
          </cell>
          <cell r="H465">
            <v>15.5</v>
          </cell>
          <cell r="I465">
            <v>1.7</v>
          </cell>
          <cell r="K465">
            <v>0</v>
          </cell>
          <cell r="L465">
            <v>2.8</v>
          </cell>
          <cell r="M465">
            <v>8</v>
          </cell>
          <cell r="N465">
            <v>6.1</v>
          </cell>
          <cell r="O465">
            <v>0</v>
          </cell>
          <cell r="P465">
            <v>249</v>
          </cell>
          <cell r="Q465">
            <v>0</v>
          </cell>
          <cell r="U465">
            <v>0.49</v>
          </cell>
          <cell r="V465">
            <v>1.98</v>
          </cell>
          <cell r="W465">
            <v>7.2</v>
          </cell>
          <cell r="Y465">
            <v>0</v>
          </cell>
          <cell r="Z465">
            <v>6</v>
          </cell>
          <cell r="AA465">
            <v>45</v>
          </cell>
          <cell r="AE465">
            <v>0</v>
          </cell>
          <cell r="AF465">
            <v>100</v>
          </cell>
          <cell r="AG465" t="str">
            <v>F106</v>
          </cell>
        </row>
        <row r="466">
          <cell r="A466" t="str">
            <v>F107</v>
          </cell>
          <cell r="B466" t="str">
            <v>Res, costilla, cruda</v>
          </cell>
          <cell r="C466" t="str">
            <v>Costilla</v>
          </cell>
          <cell r="D466">
            <v>56.6</v>
          </cell>
          <cell r="E466">
            <v>287</v>
          </cell>
          <cell r="F466">
            <v>1189</v>
          </cell>
          <cell r="G466">
            <v>17.100000000000001</v>
          </cell>
          <cell r="H466">
            <v>23.3</v>
          </cell>
          <cell r="I466">
            <v>2.2999999999999998</v>
          </cell>
          <cell r="K466">
            <v>0</v>
          </cell>
          <cell r="L466">
            <v>0.8</v>
          </cell>
          <cell r="M466">
            <v>9</v>
          </cell>
          <cell r="N466">
            <v>1.6</v>
          </cell>
          <cell r="O466">
            <v>60</v>
          </cell>
          <cell r="P466">
            <v>176</v>
          </cell>
          <cell r="Q466">
            <v>10</v>
          </cell>
          <cell r="R466">
            <v>3.5</v>
          </cell>
          <cell r="S466">
            <v>16</v>
          </cell>
          <cell r="T466">
            <v>258</v>
          </cell>
          <cell r="U466">
            <v>0.1</v>
          </cell>
          <cell r="V466">
            <v>0.18</v>
          </cell>
          <cell r="W466">
            <v>4.0999999999999996</v>
          </cell>
          <cell r="X466">
            <v>5</v>
          </cell>
          <cell r="Y466">
            <v>2.34</v>
          </cell>
          <cell r="Z466">
            <v>0</v>
          </cell>
          <cell r="AA466">
            <v>5</v>
          </cell>
          <cell r="AB466">
            <v>11</v>
          </cell>
          <cell r="AC466">
            <v>11.1</v>
          </cell>
          <cell r="AD466">
            <v>0.7</v>
          </cell>
          <cell r="AE466">
            <v>59</v>
          </cell>
          <cell r="AF466">
            <v>73</v>
          </cell>
          <cell r="AG466" t="str">
            <v>F107</v>
          </cell>
        </row>
        <row r="467">
          <cell r="A467" t="str">
            <v>F108</v>
          </cell>
          <cell r="B467" t="str">
            <v>Res, hígado, asado, sin sal</v>
          </cell>
          <cell r="C467" t="str">
            <v>Hígado</v>
          </cell>
          <cell r="D467">
            <v>58.8</v>
          </cell>
          <cell r="E467">
            <v>184</v>
          </cell>
          <cell r="F467">
            <v>776</v>
          </cell>
          <cell r="G467">
            <v>29.1</v>
          </cell>
          <cell r="H467">
            <v>5.3</v>
          </cell>
          <cell r="I467">
            <v>5.0999999999999996</v>
          </cell>
          <cell r="K467">
            <v>0</v>
          </cell>
          <cell r="L467">
            <v>1.7</v>
          </cell>
          <cell r="M467">
            <v>7</v>
          </cell>
          <cell r="N467">
            <v>6.5</v>
          </cell>
          <cell r="O467">
            <v>79</v>
          </cell>
          <cell r="P467">
            <v>497</v>
          </cell>
          <cell r="Q467">
            <v>0</v>
          </cell>
          <cell r="R467">
            <v>5.3</v>
          </cell>
          <cell r="S467">
            <v>21</v>
          </cell>
          <cell r="T467">
            <v>352</v>
          </cell>
          <cell r="U467">
            <v>0.19</v>
          </cell>
          <cell r="V467">
            <v>3.42</v>
          </cell>
          <cell r="W467">
            <v>17.5</v>
          </cell>
          <cell r="X467">
            <v>253</v>
          </cell>
          <cell r="Y467">
            <v>70.58</v>
          </cell>
          <cell r="Z467">
            <v>2</v>
          </cell>
          <cell r="AA467">
            <v>9491</v>
          </cell>
          <cell r="AB467">
            <v>1.9</v>
          </cell>
          <cell r="AC467">
            <v>0.6</v>
          </cell>
          <cell r="AD467">
            <v>1.1000000000000001</v>
          </cell>
          <cell r="AE467">
            <v>389</v>
          </cell>
          <cell r="AF467">
            <v>100</v>
          </cell>
          <cell r="AG467" t="str">
            <v>F108</v>
          </cell>
        </row>
        <row r="468">
          <cell r="A468" t="str">
            <v>F109</v>
          </cell>
          <cell r="B468" t="str">
            <v>Res, hígado, crudo</v>
          </cell>
          <cell r="C468" t="str">
            <v>Hígado</v>
          </cell>
          <cell r="D468">
            <v>69.7</v>
          </cell>
          <cell r="E468">
            <v>138</v>
          </cell>
          <cell r="F468">
            <v>580</v>
          </cell>
          <cell r="G468">
            <v>20.399999999999999</v>
          </cell>
          <cell r="H468">
            <v>4.5</v>
          </cell>
          <cell r="I468">
            <v>3.9</v>
          </cell>
          <cell r="K468">
            <v>0</v>
          </cell>
          <cell r="L468">
            <v>1.5</v>
          </cell>
          <cell r="M468">
            <v>9</v>
          </cell>
          <cell r="N468">
            <v>8.4</v>
          </cell>
          <cell r="O468">
            <v>76</v>
          </cell>
          <cell r="P468">
            <v>340</v>
          </cell>
          <cell r="Q468">
            <v>3</v>
          </cell>
          <cell r="R468">
            <v>4</v>
          </cell>
          <cell r="S468">
            <v>20</v>
          </cell>
          <cell r="T468">
            <v>318</v>
          </cell>
          <cell r="U468">
            <v>0.2</v>
          </cell>
          <cell r="V468">
            <v>2.52</v>
          </cell>
          <cell r="W468">
            <v>12.9</v>
          </cell>
          <cell r="X468">
            <v>293</v>
          </cell>
          <cell r="Y468">
            <v>59.3</v>
          </cell>
          <cell r="Z468">
            <v>24</v>
          </cell>
          <cell r="AA468">
            <v>10089</v>
          </cell>
          <cell r="AB468">
            <v>2.8</v>
          </cell>
          <cell r="AC468">
            <v>1.5</v>
          </cell>
          <cell r="AD468">
            <v>0.1</v>
          </cell>
          <cell r="AE468">
            <v>274</v>
          </cell>
          <cell r="AF468">
            <v>100</v>
          </cell>
          <cell r="AG468" t="str">
            <v>F109</v>
          </cell>
        </row>
        <row r="469">
          <cell r="A469" t="str">
            <v>F110</v>
          </cell>
          <cell r="B469" t="str">
            <v>Res, hígado, dorado, sin sal</v>
          </cell>
          <cell r="C469" t="str">
            <v>Hígado</v>
          </cell>
          <cell r="D469">
            <v>56</v>
          </cell>
          <cell r="E469">
            <v>211</v>
          </cell>
          <cell r="F469">
            <v>883</v>
          </cell>
          <cell r="G469">
            <v>25.9</v>
          </cell>
          <cell r="H469">
            <v>11</v>
          </cell>
          <cell r="I469">
            <v>2.1</v>
          </cell>
          <cell r="K469">
            <v>0</v>
          </cell>
          <cell r="L469">
            <v>5</v>
          </cell>
          <cell r="M469">
            <v>6</v>
          </cell>
          <cell r="N469">
            <v>13.6</v>
          </cell>
          <cell r="O469">
            <v>0</v>
          </cell>
          <cell r="P469">
            <v>414</v>
          </cell>
          <cell r="Q469">
            <v>0</v>
          </cell>
          <cell r="U469">
            <v>0.21</v>
          </cell>
          <cell r="V469">
            <v>4.32</v>
          </cell>
          <cell r="W469">
            <v>10.8</v>
          </cell>
          <cell r="Y469">
            <v>0</v>
          </cell>
          <cell r="Z469">
            <v>27</v>
          </cell>
          <cell r="AA469">
            <v>8404</v>
          </cell>
          <cell r="AE469">
            <v>0</v>
          </cell>
          <cell r="AF469">
            <v>100</v>
          </cell>
          <cell r="AG469" t="str">
            <v>F110</v>
          </cell>
        </row>
        <row r="470">
          <cell r="A470" t="str">
            <v>F111</v>
          </cell>
          <cell r="B470" t="str">
            <v>Res, hígado, frito, sin sal</v>
          </cell>
          <cell r="D470">
            <v>62</v>
          </cell>
          <cell r="E470">
            <v>169</v>
          </cell>
          <cell r="F470">
            <v>712</v>
          </cell>
          <cell r="G470">
            <v>26.7</v>
          </cell>
          <cell r="H470">
            <v>4.7</v>
          </cell>
          <cell r="I470">
            <v>4.9000000000000004</v>
          </cell>
          <cell r="K470">
            <v>0</v>
          </cell>
          <cell r="L470">
            <v>1.6</v>
          </cell>
          <cell r="M470">
            <v>6</v>
          </cell>
          <cell r="N470">
            <v>7.1</v>
          </cell>
          <cell r="O470">
            <v>77</v>
          </cell>
          <cell r="P470">
            <v>485</v>
          </cell>
          <cell r="Q470">
            <v>0</v>
          </cell>
          <cell r="R470">
            <v>5.2</v>
          </cell>
          <cell r="S470">
            <v>22</v>
          </cell>
          <cell r="T470">
            <v>351</v>
          </cell>
          <cell r="U470">
            <v>0.18</v>
          </cell>
          <cell r="V470">
            <v>3.42</v>
          </cell>
          <cell r="W470">
            <v>17.5</v>
          </cell>
          <cell r="X470">
            <v>260</v>
          </cell>
          <cell r="Y470">
            <v>83.13</v>
          </cell>
          <cell r="Z470">
            <v>1</v>
          </cell>
          <cell r="AA470">
            <v>7799</v>
          </cell>
          <cell r="AB470">
            <v>2.2000000000000002</v>
          </cell>
          <cell r="AC470">
            <v>1</v>
          </cell>
          <cell r="AD470">
            <v>1</v>
          </cell>
          <cell r="AE470">
            <v>381</v>
          </cell>
          <cell r="AF470">
            <v>100</v>
          </cell>
          <cell r="AG470" t="str">
            <v>F111</v>
          </cell>
        </row>
        <row r="471">
          <cell r="A471" t="str">
            <v>F112</v>
          </cell>
          <cell r="B471" t="str">
            <v>Res, hueso carnudo, crudo</v>
          </cell>
          <cell r="C471" t="str">
            <v>Lomo de aguja</v>
          </cell>
          <cell r="D471">
            <v>69.5</v>
          </cell>
          <cell r="E471">
            <v>164</v>
          </cell>
          <cell r="F471">
            <v>686</v>
          </cell>
          <cell r="G471">
            <v>21.2</v>
          </cell>
          <cell r="H471">
            <v>8.8000000000000007</v>
          </cell>
          <cell r="I471">
            <v>0</v>
          </cell>
          <cell r="K471">
            <v>0</v>
          </cell>
          <cell r="L471">
            <v>1</v>
          </cell>
          <cell r="M471">
            <v>6</v>
          </cell>
          <cell r="N471">
            <v>2.7</v>
          </cell>
          <cell r="O471">
            <v>66</v>
          </cell>
          <cell r="P471">
            <v>215</v>
          </cell>
          <cell r="Q471">
            <v>0</v>
          </cell>
          <cell r="R471">
            <v>6.3</v>
          </cell>
          <cell r="S471">
            <v>21</v>
          </cell>
          <cell r="T471">
            <v>240</v>
          </cell>
          <cell r="U471">
            <v>0.08</v>
          </cell>
          <cell r="V471">
            <v>0.23</v>
          </cell>
          <cell r="W471">
            <v>5.0999999999999996</v>
          </cell>
          <cell r="X471">
            <v>3</v>
          </cell>
          <cell r="Y471">
            <v>2.38</v>
          </cell>
          <cell r="Z471">
            <v>0</v>
          </cell>
          <cell r="AA471">
            <v>2</v>
          </cell>
          <cell r="AB471">
            <v>3.2</v>
          </cell>
          <cell r="AC471">
            <v>3.9</v>
          </cell>
          <cell r="AD471">
            <v>0.4</v>
          </cell>
          <cell r="AE471">
            <v>64</v>
          </cell>
          <cell r="AF471">
            <v>68</v>
          </cell>
          <cell r="AG471" t="str">
            <v>F112</v>
          </cell>
        </row>
        <row r="472">
          <cell r="A472" t="str">
            <v>F113</v>
          </cell>
          <cell r="B472" t="str">
            <v>Res, Lengua, cruda</v>
          </cell>
          <cell r="C472" t="str">
            <v>Lengua</v>
          </cell>
          <cell r="D472">
            <v>64.8</v>
          </cell>
          <cell r="E472">
            <v>219</v>
          </cell>
          <cell r="F472">
            <v>909</v>
          </cell>
          <cell r="G472">
            <v>16.5</v>
          </cell>
          <cell r="H472">
            <v>16.100000000000001</v>
          </cell>
          <cell r="I472">
            <v>1.9</v>
          </cell>
          <cell r="K472">
            <v>0</v>
          </cell>
          <cell r="L472">
            <v>0.7</v>
          </cell>
          <cell r="M472">
            <v>9</v>
          </cell>
          <cell r="N472">
            <v>2.7</v>
          </cell>
          <cell r="O472">
            <v>70</v>
          </cell>
          <cell r="P472">
            <v>150</v>
          </cell>
          <cell r="Q472">
            <v>14</v>
          </cell>
          <cell r="R472">
            <v>2.9</v>
          </cell>
          <cell r="S472">
            <v>16</v>
          </cell>
          <cell r="T472">
            <v>311</v>
          </cell>
          <cell r="U472">
            <v>0.09</v>
          </cell>
          <cell r="V472">
            <v>0.36</v>
          </cell>
          <cell r="W472">
            <v>4.0999999999999996</v>
          </cell>
          <cell r="X472">
            <v>7</v>
          </cell>
          <cell r="Y472">
            <v>3.79</v>
          </cell>
          <cell r="Z472">
            <v>3</v>
          </cell>
          <cell r="AA472">
            <v>0</v>
          </cell>
          <cell r="AB472">
            <v>7</v>
          </cell>
          <cell r="AC472">
            <v>7.2</v>
          </cell>
          <cell r="AD472">
            <v>0.9</v>
          </cell>
          <cell r="AE472">
            <v>87</v>
          </cell>
          <cell r="AF472">
            <v>95</v>
          </cell>
          <cell r="AG472" t="str">
            <v>F113</v>
          </cell>
        </row>
        <row r="473">
          <cell r="A473" t="str">
            <v>F114</v>
          </cell>
          <cell r="B473" t="str">
            <v>Res, lomo, cocido, sin sal</v>
          </cell>
          <cell r="C473" t="str">
            <v>Lomo</v>
          </cell>
          <cell r="D473">
            <v>53.7</v>
          </cell>
          <cell r="E473">
            <v>218</v>
          </cell>
          <cell r="F473">
            <v>915</v>
          </cell>
          <cell r="G473">
            <v>36.1</v>
          </cell>
          <cell r="H473">
            <v>7.9</v>
          </cell>
          <cell r="I473">
            <v>0.5</v>
          </cell>
          <cell r="K473">
            <v>0</v>
          </cell>
          <cell r="L473">
            <v>1.8</v>
          </cell>
          <cell r="M473">
            <v>5</v>
          </cell>
          <cell r="N473">
            <v>3.1</v>
          </cell>
          <cell r="O473">
            <v>48</v>
          </cell>
          <cell r="P473">
            <v>202</v>
          </cell>
          <cell r="Q473">
            <v>12</v>
          </cell>
          <cell r="R473">
            <v>6.2</v>
          </cell>
          <cell r="S473">
            <v>26</v>
          </cell>
          <cell r="T473">
            <v>334</v>
          </cell>
          <cell r="U473">
            <v>7.0000000000000007E-2</v>
          </cell>
          <cell r="V473">
            <v>0.24</v>
          </cell>
          <cell r="W473">
            <v>4.3</v>
          </cell>
          <cell r="X473">
            <v>9</v>
          </cell>
          <cell r="Y473">
            <v>2.74</v>
          </cell>
          <cell r="Z473">
            <v>0</v>
          </cell>
          <cell r="AA473">
            <v>0</v>
          </cell>
          <cell r="AB473">
            <v>3.4</v>
          </cell>
          <cell r="AC473">
            <v>3.3</v>
          </cell>
          <cell r="AD473">
            <v>0.5</v>
          </cell>
          <cell r="AE473">
            <v>90</v>
          </cell>
          <cell r="AF473">
            <v>100</v>
          </cell>
          <cell r="AG473" t="str">
            <v>F114</v>
          </cell>
        </row>
        <row r="474">
          <cell r="A474" t="str">
            <v>F115</v>
          </cell>
          <cell r="B474" t="str">
            <v>Res, pajarilla o bazo, cruda</v>
          </cell>
          <cell r="C474" t="str">
            <v>Bazo</v>
          </cell>
          <cell r="D474">
            <v>77.2</v>
          </cell>
          <cell r="E474">
            <v>102</v>
          </cell>
          <cell r="F474">
            <v>431</v>
          </cell>
          <cell r="G474">
            <v>18.399999999999999</v>
          </cell>
          <cell r="H474">
            <v>3.2</v>
          </cell>
          <cell r="I474">
            <v>0</v>
          </cell>
          <cell r="K474">
            <v>0</v>
          </cell>
          <cell r="L474">
            <v>1.2</v>
          </cell>
          <cell r="M474">
            <v>10</v>
          </cell>
          <cell r="N474">
            <v>44.5</v>
          </cell>
          <cell r="O474">
            <v>85</v>
          </cell>
          <cell r="P474">
            <v>270</v>
          </cell>
          <cell r="Q474">
            <v>0</v>
          </cell>
          <cell r="R474">
            <v>2.1</v>
          </cell>
          <cell r="S474">
            <v>22</v>
          </cell>
          <cell r="T474">
            <v>429</v>
          </cell>
          <cell r="U474">
            <v>0.16</v>
          </cell>
          <cell r="V474">
            <v>0.37</v>
          </cell>
          <cell r="W474">
            <v>8.4</v>
          </cell>
          <cell r="X474">
            <v>4</v>
          </cell>
          <cell r="Y474">
            <v>5.68</v>
          </cell>
          <cell r="Z474">
            <v>41</v>
          </cell>
          <cell r="AA474">
            <v>0</v>
          </cell>
          <cell r="AB474">
            <v>1</v>
          </cell>
          <cell r="AC474">
            <v>0.8</v>
          </cell>
          <cell r="AD474">
            <v>0.2</v>
          </cell>
          <cell r="AE474">
            <v>263</v>
          </cell>
          <cell r="AF474">
            <v>100</v>
          </cell>
          <cell r="AG474" t="str">
            <v>F115</v>
          </cell>
        </row>
        <row r="475">
          <cell r="A475" t="str">
            <v>F116</v>
          </cell>
          <cell r="B475" t="str">
            <v>Res, pajarrilla o bazo, dorada, sin sal</v>
          </cell>
          <cell r="C475" t="str">
            <v>Bazo</v>
          </cell>
          <cell r="D475">
            <v>63.2</v>
          </cell>
          <cell r="E475">
            <v>156</v>
          </cell>
          <cell r="F475">
            <v>655</v>
          </cell>
          <cell r="G475">
            <v>26.1</v>
          </cell>
          <cell r="H475">
            <v>5.7</v>
          </cell>
          <cell r="I475">
            <v>0</v>
          </cell>
          <cell r="K475">
            <v>0</v>
          </cell>
          <cell r="L475">
            <v>5</v>
          </cell>
          <cell r="M475">
            <v>5</v>
          </cell>
          <cell r="N475">
            <v>45.1</v>
          </cell>
          <cell r="O475">
            <v>0</v>
          </cell>
          <cell r="P475">
            <v>378</v>
          </cell>
          <cell r="Q475">
            <v>0</v>
          </cell>
          <cell r="U475">
            <v>0.15</v>
          </cell>
          <cell r="V475">
            <v>0.44</v>
          </cell>
          <cell r="W475">
            <v>4.5</v>
          </cell>
          <cell r="Y475">
            <v>0</v>
          </cell>
          <cell r="Z475">
            <v>0</v>
          </cell>
          <cell r="AE475">
            <v>0</v>
          </cell>
          <cell r="AF475">
            <v>100</v>
          </cell>
          <cell r="AG475" t="str">
            <v>F116</v>
          </cell>
        </row>
        <row r="476">
          <cell r="A476" t="str">
            <v>F117</v>
          </cell>
          <cell r="B476" t="str">
            <v>Res, pata, cruda</v>
          </cell>
          <cell r="C476" t="str">
            <v>Pata</v>
          </cell>
          <cell r="D476">
            <v>69.7</v>
          </cell>
          <cell r="E476">
            <v>125</v>
          </cell>
          <cell r="F476">
            <v>531</v>
          </cell>
          <cell r="G476">
            <v>28.2</v>
          </cell>
          <cell r="H476">
            <v>1.4</v>
          </cell>
          <cell r="I476">
            <v>0</v>
          </cell>
          <cell r="K476">
            <v>0</v>
          </cell>
          <cell r="L476">
            <v>0.7</v>
          </cell>
          <cell r="M476">
            <v>15</v>
          </cell>
          <cell r="N476">
            <v>6.5</v>
          </cell>
          <cell r="O476">
            <v>0</v>
          </cell>
          <cell r="P476">
            <v>41</v>
          </cell>
          <cell r="Q476">
            <v>0</v>
          </cell>
          <cell r="R476">
            <v>0</v>
          </cell>
          <cell r="S476">
            <v>29</v>
          </cell>
          <cell r="T476">
            <v>292</v>
          </cell>
          <cell r="U476">
            <v>0.01</v>
          </cell>
          <cell r="V476">
            <v>0.2</v>
          </cell>
          <cell r="W476">
            <v>0.4</v>
          </cell>
          <cell r="Y476">
            <v>0</v>
          </cell>
          <cell r="Z476">
            <v>0</v>
          </cell>
          <cell r="AB476">
            <v>0</v>
          </cell>
          <cell r="AC476">
            <v>0</v>
          </cell>
          <cell r="AD476">
            <v>0</v>
          </cell>
          <cell r="AE476">
            <v>0</v>
          </cell>
          <cell r="AF476">
            <v>49</v>
          </cell>
          <cell r="AG476" t="str">
            <v>F117</v>
          </cell>
        </row>
        <row r="477">
          <cell r="A477" t="str">
            <v>F118</v>
          </cell>
          <cell r="B477" t="str">
            <v>Res, pierna, cruda</v>
          </cell>
          <cell r="C477" t="str">
            <v>Pierna</v>
          </cell>
          <cell r="D477">
            <v>73</v>
          </cell>
          <cell r="E477">
            <v>121</v>
          </cell>
          <cell r="F477">
            <v>511</v>
          </cell>
          <cell r="G477">
            <v>21.8</v>
          </cell>
          <cell r="H477">
            <v>3.8</v>
          </cell>
          <cell r="I477">
            <v>0</v>
          </cell>
          <cell r="K477">
            <v>0</v>
          </cell>
          <cell r="L477">
            <v>1.4</v>
          </cell>
          <cell r="M477">
            <v>20</v>
          </cell>
          <cell r="N477">
            <v>2.2999999999999998</v>
          </cell>
          <cell r="O477">
            <v>63</v>
          </cell>
          <cell r="P477">
            <v>204</v>
          </cell>
          <cell r="Q477">
            <v>0</v>
          </cell>
          <cell r="R477">
            <v>6.9</v>
          </cell>
          <cell r="S477">
            <v>14</v>
          </cell>
          <cell r="T477">
            <v>387</v>
          </cell>
          <cell r="U477">
            <v>0.1</v>
          </cell>
          <cell r="V477">
            <v>0.22</v>
          </cell>
          <cell r="W477">
            <v>5.7</v>
          </cell>
          <cell r="X477">
            <v>8</v>
          </cell>
          <cell r="Y477">
            <v>3.33</v>
          </cell>
          <cell r="Z477">
            <v>0</v>
          </cell>
          <cell r="AA477">
            <v>0</v>
          </cell>
          <cell r="AB477">
            <v>1.3</v>
          </cell>
          <cell r="AC477">
            <v>1.8</v>
          </cell>
          <cell r="AD477">
            <v>0.2</v>
          </cell>
          <cell r="AE477">
            <v>39</v>
          </cell>
          <cell r="AF477">
            <v>100</v>
          </cell>
          <cell r="AG477" t="str">
            <v>F118</v>
          </cell>
        </row>
        <row r="478">
          <cell r="A478" t="str">
            <v>F119</v>
          </cell>
          <cell r="B478" t="str">
            <v>Res, riñón, crudo</v>
          </cell>
          <cell r="C478" t="str">
            <v>Riñón</v>
          </cell>
          <cell r="D478">
            <v>80.7</v>
          </cell>
          <cell r="E478">
            <v>87</v>
          </cell>
          <cell r="F478">
            <v>365</v>
          </cell>
          <cell r="G478">
            <v>15.3</v>
          </cell>
          <cell r="H478">
            <v>2.8</v>
          </cell>
          <cell r="I478">
            <v>0.1</v>
          </cell>
          <cell r="K478">
            <v>0</v>
          </cell>
          <cell r="L478">
            <v>1.1000000000000001</v>
          </cell>
          <cell r="M478">
            <v>13</v>
          </cell>
          <cell r="N478">
            <v>5.7</v>
          </cell>
          <cell r="O478">
            <v>182</v>
          </cell>
          <cell r="P478">
            <v>260</v>
          </cell>
          <cell r="Q478">
            <v>15</v>
          </cell>
          <cell r="R478">
            <v>1.9</v>
          </cell>
          <cell r="S478">
            <v>17</v>
          </cell>
          <cell r="T478">
            <v>251</v>
          </cell>
          <cell r="U478">
            <v>0.26</v>
          </cell>
          <cell r="V478">
            <v>2.6</v>
          </cell>
          <cell r="W478">
            <v>7.3</v>
          </cell>
          <cell r="X478">
            <v>98</v>
          </cell>
          <cell r="Y478">
            <v>27.5</v>
          </cell>
          <cell r="Z478">
            <v>10</v>
          </cell>
          <cell r="AA478">
            <v>419</v>
          </cell>
          <cell r="AB478">
            <v>0.8</v>
          </cell>
          <cell r="AC478">
            <v>0.5</v>
          </cell>
          <cell r="AD478">
            <v>0.5</v>
          </cell>
          <cell r="AE478">
            <v>411</v>
          </cell>
          <cell r="AF478">
            <v>100</v>
          </cell>
          <cell r="AG478" t="str">
            <v>F119</v>
          </cell>
        </row>
        <row r="479">
          <cell r="A479" t="str">
            <v>F120</v>
          </cell>
          <cell r="B479" t="str">
            <v>Res, riñón, dorado, sin sal</v>
          </cell>
          <cell r="C479" t="str">
            <v>Riñón</v>
          </cell>
          <cell r="D479">
            <v>59.6</v>
          </cell>
          <cell r="E479">
            <v>182</v>
          </cell>
          <cell r="F479">
            <v>766</v>
          </cell>
          <cell r="G479">
            <v>27.2</v>
          </cell>
          <cell r="H479">
            <v>7.3</v>
          </cell>
          <cell r="I479">
            <v>2</v>
          </cell>
          <cell r="K479">
            <v>0</v>
          </cell>
          <cell r="L479">
            <v>3.9</v>
          </cell>
          <cell r="M479">
            <v>0</v>
          </cell>
          <cell r="O479">
            <v>0</v>
          </cell>
          <cell r="Q479">
            <v>0</v>
          </cell>
          <cell r="U479">
            <v>0.28999999999999998</v>
          </cell>
          <cell r="V479">
            <v>3.74</v>
          </cell>
          <cell r="W479">
            <v>6.8</v>
          </cell>
          <cell r="Y479">
            <v>0</v>
          </cell>
          <cell r="Z479">
            <v>9</v>
          </cell>
          <cell r="AA479">
            <v>359</v>
          </cell>
          <cell r="AE479">
            <v>0</v>
          </cell>
          <cell r="AF479">
            <v>100</v>
          </cell>
          <cell r="AG479" t="str">
            <v>F120</v>
          </cell>
        </row>
        <row r="480">
          <cell r="A480" t="str">
            <v>F121</v>
          </cell>
          <cell r="B480" t="str">
            <v>Res, sesos, cocidos, sin sal</v>
          </cell>
          <cell r="D480">
            <v>74.900000000000006</v>
          </cell>
          <cell r="E480">
            <v>147</v>
          </cell>
          <cell r="F480">
            <v>613</v>
          </cell>
          <cell r="G480">
            <v>11.7</v>
          </cell>
          <cell r="H480">
            <v>10.5</v>
          </cell>
          <cell r="I480">
            <v>1.5</v>
          </cell>
          <cell r="K480">
            <v>0</v>
          </cell>
          <cell r="L480">
            <v>1.5</v>
          </cell>
          <cell r="M480">
            <v>9</v>
          </cell>
          <cell r="N480">
            <v>2.2000000000000002</v>
          </cell>
          <cell r="O480">
            <v>108</v>
          </cell>
          <cell r="P480">
            <v>335</v>
          </cell>
          <cell r="Q480">
            <v>0</v>
          </cell>
          <cell r="R480">
            <v>1.1000000000000001</v>
          </cell>
          <cell r="S480">
            <v>12</v>
          </cell>
          <cell r="T480">
            <v>244</v>
          </cell>
          <cell r="U480">
            <v>7.0000000000000007E-2</v>
          </cell>
          <cell r="V480">
            <v>0.22</v>
          </cell>
          <cell r="W480">
            <v>3.6</v>
          </cell>
          <cell r="X480">
            <v>5</v>
          </cell>
          <cell r="Y480">
            <v>10.1</v>
          </cell>
          <cell r="Z480">
            <v>11</v>
          </cell>
          <cell r="AA480">
            <v>6</v>
          </cell>
          <cell r="AB480">
            <v>2.4</v>
          </cell>
          <cell r="AC480">
            <v>1.9</v>
          </cell>
          <cell r="AD480">
            <v>1.6</v>
          </cell>
          <cell r="AE480">
            <v>3100</v>
          </cell>
          <cell r="AF480">
            <v>100</v>
          </cell>
          <cell r="AG480" t="str">
            <v>F121</v>
          </cell>
        </row>
        <row r="481">
          <cell r="A481" t="str">
            <v>F122</v>
          </cell>
          <cell r="B481" t="str">
            <v>Res, sesos, crudos</v>
          </cell>
          <cell r="C481" t="str">
            <v>Cerebro</v>
          </cell>
          <cell r="D481">
            <v>78</v>
          </cell>
          <cell r="E481">
            <v>130</v>
          </cell>
          <cell r="F481">
            <v>542</v>
          </cell>
          <cell r="G481">
            <v>10.8</v>
          </cell>
          <cell r="H481">
            <v>9.6999999999999993</v>
          </cell>
          <cell r="I481">
            <v>0</v>
          </cell>
          <cell r="K481">
            <v>0</v>
          </cell>
          <cell r="L481">
            <v>1.5</v>
          </cell>
          <cell r="M481">
            <v>8</v>
          </cell>
          <cell r="N481">
            <v>2.5</v>
          </cell>
          <cell r="O481">
            <v>126</v>
          </cell>
          <cell r="P481">
            <v>260</v>
          </cell>
          <cell r="Q481">
            <v>0</v>
          </cell>
          <cell r="R481">
            <v>1</v>
          </cell>
          <cell r="S481">
            <v>13</v>
          </cell>
          <cell r="T481">
            <v>274</v>
          </cell>
          <cell r="U481">
            <v>0.12</v>
          </cell>
          <cell r="V481">
            <v>0.2</v>
          </cell>
          <cell r="W481">
            <v>3.5</v>
          </cell>
          <cell r="X481">
            <v>3</v>
          </cell>
          <cell r="Y481">
            <v>9.51</v>
          </cell>
          <cell r="Z481">
            <v>11</v>
          </cell>
          <cell r="AA481">
            <v>7</v>
          </cell>
          <cell r="AB481">
            <v>2.2999999999999998</v>
          </cell>
          <cell r="AC481">
            <v>1.9</v>
          </cell>
          <cell r="AD481">
            <v>1.6</v>
          </cell>
          <cell r="AE481">
            <v>3010</v>
          </cell>
          <cell r="AF481">
            <v>100</v>
          </cell>
          <cell r="AG481" t="str">
            <v>F122</v>
          </cell>
        </row>
        <row r="482">
          <cell r="A482" t="str">
            <v>F123</v>
          </cell>
          <cell r="B482" t="str">
            <v>Res, sobrebarriga, cocida, sin sal</v>
          </cell>
          <cell r="C482" t="str">
            <v>Sobrebarriga</v>
          </cell>
          <cell r="D482">
            <v>49.7</v>
          </cell>
          <cell r="E482">
            <v>331</v>
          </cell>
          <cell r="F482">
            <v>1373</v>
          </cell>
          <cell r="G482">
            <v>24.2</v>
          </cell>
          <cell r="H482">
            <v>26</v>
          </cell>
          <cell r="I482">
            <v>0</v>
          </cell>
          <cell r="K482">
            <v>0</v>
          </cell>
          <cell r="L482">
            <v>0.7</v>
          </cell>
          <cell r="M482">
            <v>21</v>
          </cell>
          <cell r="N482">
            <v>2.1</v>
          </cell>
          <cell r="O482">
            <v>39</v>
          </cell>
          <cell r="P482">
            <v>161</v>
          </cell>
          <cell r="Q482">
            <v>0</v>
          </cell>
          <cell r="R482">
            <v>6.5</v>
          </cell>
          <cell r="S482">
            <v>21</v>
          </cell>
          <cell r="T482">
            <v>207</v>
          </cell>
          <cell r="U482">
            <v>0.04</v>
          </cell>
          <cell r="V482">
            <v>0.12</v>
          </cell>
          <cell r="W482">
            <v>1.6</v>
          </cell>
          <cell r="X482">
            <v>8</v>
          </cell>
          <cell r="Y482">
            <v>1.56</v>
          </cell>
          <cell r="Z482">
            <v>0</v>
          </cell>
          <cell r="AA482">
            <v>0</v>
          </cell>
          <cell r="AB482">
            <v>12.1</v>
          </cell>
          <cell r="AC482">
            <v>10.4</v>
          </cell>
          <cell r="AD482">
            <v>0.5</v>
          </cell>
          <cell r="AE482">
            <v>65</v>
          </cell>
          <cell r="AF482">
            <v>100</v>
          </cell>
          <cell r="AG482" t="str">
            <v>F123</v>
          </cell>
        </row>
        <row r="483">
          <cell r="A483" t="str">
            <v>F124</v>
          </cell>
          <cell r="B483" t="str">
            <v>Res, ubre, cruda</v>
          </cell>
          <cell r="C483" t="str">
            <v>Ubre</v>
          </cell>
          <cell r="D483">
            <v>64.900000000000006</v>
          </cell>
          <cell r="E483">
            <v>230</v>
          </cell>
          <cell r="F483">
            <v>954</v>
          </cell>
          <cell r="G483">
            <v>15.4</v>
          </cell>
          <cell r="H483">
            <v>18.7</v>
          </cell>
          <cell r="I483">
            <v>0</v>
          </cell>
          <cell r="K483">
            <v>0</v>
          </cell>
          <cell r="L483">
            <v>1</v>
          </cell>
          <cell r="M483">
            <v>70</v>
          </cell>
          <cell r="N483">
            <v>2.6</v>
          </cell>
          <cell r="O483">
            <v>0</v>
          </cell>
          <cell r="P483">
            <v>160</v>
          </cell>
          <cell r="Q483">
            <v>0</v>
          </cell>
          <cell r="R483">
            <v>0</v>
          </cell>
          <cell r="U483">
            <v>0.09</v>
          </cell>
          <cell r="V483">
            <v>0.18</v>
          </cell>
          <cell r="W483">
            <v>1.3</v>
          </cell>
          <cell r="Y483">
            <v>0</v>
          </cell>
          <cell r="Z483">
            <v>0</v>
          </cell>
          <cell r="AB483">
            <v>0</v>
          </cell>
          <cell r="AC483">
            <v>0</v>
          </cell>
          <cell r="AD483">
            <v>0</v>
          </cell>
          <cell r="AE483">
            <v>0</v>
          </cell>
          <cell r="AF483">
            <v>100</v>
          </cell>
          <cell r="AG483" t="str">
            <v>F124</v>
          </cell>
        </row>
        <row r="484">
          <cell r="A484" t="str">
            <v>F125</v>
          </cell>
          <cell r="B484" t="str">
            <v>Salchicha de cerdo y res, precocida</v>
          </cell>
          <cell r="D484">
            <v>56.1</v>
          </cell>
          <cell r="E484">
            <v>266</v>
          </cell>
          <cell r="F484">
            <v>1104</v>
          </cell>
          <cell r="G484">
            <v>13.8</v>
          </cell>
          <cell r="H484">
            <v>20.7</v>
          </cell>
          <cell r="I484">
            <v>6.1</v>
          </cell>
          <cell r="K484">
            <v>0</v>
          </cell>
          <cell r="L484">
            <v>3.3</v>
          </cell>
          <cell r="M484">
            <v>23</v>
          </cell>
          <cell r="N484">
            <v>1.1000000000000001</v>
          </cell>
          <cell r="O484">
            <v>1137</v>
          </cell>
          <cell r="P484">
            <v>164</v>
          </cell>
          <cell r="Q484">
            <v>1.8</v>
          </cell>
          <cell r="R484">
            <v>1.8</v>
          </cell>
          <cell r="S484">
            <v>12</v>
          </cell>
          <cell r="T484">
            <v>228</v>
          </cell>
          <cell r="U484">
            <v>0.22</v>
          </cell>
          <cell r="V484">
            <v>0.01</v>
          </cell>
          <cell r="W484">
            <v>0.3</v>
          </cell>
          <cell r="X484">
            <v>4</v>
          </cell>
          <cell r="Y484">
            <v>1.37</v>
          </cell>
          <cell r="Z484">
            <v>0</v>
          </cell>
          <cell r="AA484">
            <v>0</v>
          </cell>
          <cell r="AB484">
            <v>7.5</v>
          </cell>
          <cell r="AC484">
            <v>9.1999999999999993</v>
          </cell>
          <cell r="AD484">
            <v>2.4</v>
          </cell>
          <cell r="AE484">
            <v>55</v>
          </cell>
          <cell r="AF484">
            <v>100</v>
          </cell>
          <cell r="AG484" t="str">
            <v>F125</v>
          </cell>
        </row>
        <row r="485">
          <cell r="A485" t="str">
            <v>F126</v>
          </cell>
          <cell r="B485" t="str">
            <v>Salchicha de cerdo, tipo frankfurt, precocida</v>
          </cell>
          <cell r="D485">
            <v>58.1</v>
          </cell>
          <cell r="E485">
            <v>271</v>
          </cell>
          <cell r="F485">
            <v>1123</v>
          </cell>
          <cell r="G485">
            <v>13.5</v>
          </cell>
          <cell r="H485">
            <v>23.1</v>
          </cell>
          <cell r="I485">
            <v>2.2000000000000002</v>
          </cell>
          <cell r="K485">
            <v>0</v>
          </cell>
          <cell r="L485">
            <v>3.1</v>
          </cell>
          <cell r="M485">
            <v>20</v>
          </cell>
          <cell r="N485">
            <v>1</v>
          </cell>
          <cell r="O485">
            <v>900</v>
          </cell>
          <cell r="P485">
            <v>173</v>
          </cell>
          <cell r="Q485">
            <v>6.9</v>
          </cell>
          <cell r="R485">
            <v>1.4</v>
          </cell>
          <cell r="S485">
            <v>14</v>
          </cell>
          <cell r="T485">
            <v>248</v>
          </cell>
          <cell r="U485">
            <v>0.37</v>
          </cell>
          <cell r="V485">
            <v>0.17</v>
          </cell>
          <cell r="W485">
            <v>2.1</v>
          </cell>
          <cell r="X485">
            <v>3</v>
          </cell>
          <cell r="Y485">
            <v>0.48</v>
          </cell>
          <cell r="Z485">
            <v>0</v>
          </cell>
          <cell r="AA485">
            <v>0</v>
          </cell>
          <cell r="AB485">
            <v>8.6999999999999993</v>
          </cell>
          <cell r="AC485">
            <v>10.5</v>
          </cell>
          <cell r="AD485">
            <v>2.5</v>
          </cell>
          <cell r="AE485">
            <v>67</v>
          </cell>
          <cell r="AF485">
            <v>100</v>
          </cell>
          <cell r="AG485" t="str">
            <v>F126</v>
          </cell>
        </row>
        <row r="486">
          <cell r="A486" t="str">
            <v>F127</v>
          </cell>
          <cell r="B486" t="str">
            <v>Salchicha de pollo, precocida</v>
          </cell>
          <cell r="D486">
            <v>61.6</v>
          </cell>
          <cell r="E486">
            <v>248</v>
          </cell>
          <cell r="F486">
            <v>1026</v>
          </cell>
          <cell r="G486">
            <v>13.8</v>
          </cell>
          <cell r="H486">
            <v>21.4</v>
          </cell>
          <cell r="I486">
            <v>0</v>
          </cell>
          <cell r="K486">
            <v>0</v>
          </cell>
          <cell r="L486">
            <v>3.2</v>
          </cell>
          <cell r="M486">
            <v>37</v>
          </cell>
          <cell r="N486">
            <v>1.1000000000000001</v>
          </cell>
          <cell r="O486">
            <v>1050</v>
          </cell>
          <cell r="P486">
            <v>167</v>
          </cell>
          <cell r="Q486">
            <v>1.8</v>
          </cell>
          <cell r="R486">
            <v>1.8</v>
          </cell>
          <cell r="S486">
            <v>17</v>
          </cell>
          <cell r="T486">
            <v>243</v>
          </cell>
          <cell r="U486">
            <v>0.12</v>
          </cell>
          <cell r="V486">
            <v>0.14000000000000001</v>
          </cell>
          <cell r="W486">
            <v>4.2</v>
          </cell>
          <cell r="X486">
            <v>4</v>
          </cell>
          <cell r="Y486">
            <v>0.24</v>
          </cell>
          <cell r="Z486">
            <v>0</v>
          </cell>
          <cell r="AA486">
            <v>0</v>
          </cell>
          <cell r="AB486">
            <v>5.2</v>
          </cell>
          <cell r="AC486">
            <v>9.5</v>
          </cell>
          <cell r="AD486">
            <v>3.3</v>
          </cell>
          <cell r="AE486">
            <v>64</v>
          </cell>
          <cell r="AF486">
            <v>100</v>
          </cell>
          <cell r="AG486" t="str">
            <v>F127</v>
          </cell>
        </row>
        <row r="487">
          <cell r="A487" t="str">
            <v>F128</v>
          </cell>
          <cell r="B487" t="str">
            <v>Salchicha de ternera, precocida</v>
          </cell>
          <cell r="D487">
            <v>62.6</v>
          </cell>
          <cell r="E487">
            <v>199</v>
          </cell>
          <cell r="F487">
            <v>829</v>
          </cell>
          <cell r="G487">
            <v>14</v>
          </cell>
          <cell r="H487">
            <v>15.3</v>
          </cell>
          <cell r="I487">
            <v>1.4</v>
          </cell>
          <cell r="K487">
            <v>0</v>
          </cell>
          <cell r="L487">
            <v>6.7</v>
          </cell>
          <cell r="M487">
            <v>0</v>
          </cell>
          <cell r="V487">
            <v>0</v>
          </cell>
          <cell r="Y487">
            <v>0</v>
          </cell>
          <cell r="AE487">
            <v>0</v>
          </cell>
          <cell r="AF487">
            <v>100</v>
          </cell>
          <cell r="AG487" t="str">
            <v>F128</v>
          </cell>
        </row>
        <row r="488">
          <cell r="A488" t="str">
            <v>F129</v>
          </cell>
          <cell r="B488" t="str">
            <v>Salchichón de cerdo y pollo, cervecero, precocido</v>
          </cell>
          <cell r="D488">
            <v>60.6</v>
          </cell>
          <cell r="E488">
            <v>243</v>
          </cell>
          <cell r="F488">
            <v>1008</v>
          </cell>
          <cell r="G488">
            <v>15.3</v>
          </cell>
          <cell r="H488">
            <v>19.899999999999999</v>
          </cell>
          <cell r="I488">
            <v>0.7</v>
          </cell>
          <cell r="K488">
            <v>0</v>
          </cell>
          <cell r="L488">
            <v>3.5</v>
          </cell>
          <cell r="M488">
            <v>15</v>
          </cell>
          <cell r="N488">
            <v>1.9</v>
          </cell>
          <cell r="O488">
            <v>1060</v>
          </cell>
          <cell r="P488">
            <v>231</v>
          </cell>
          <cell r="Q488">
            <v>14.7</v>
          </cell>
          <cell r="R488">
            <v>1.6</v>
          </cell>
          <cell r="S488">
            <v>10</v>
          </cell>
          <cell r="T488">
            <v>213</v>
          </cell>
          <cell r="U488">
            <v>0.2</v>
          </cell>
          <cell r="V488">
            <v>0.21</v>
          </cell>
          <cell r="W488">
            <v>10</v>
          </cell>
          <cell r="X488">
            <v>3</v>
          </cell>
          <cell r="Y488">
            <v>1</v>
          </cell>
          <cell r="Z488">
            <v>0</v>
          </cell>
          <cell r="AA488">
            <v>0</v>
          </cell>
          <cell r="AB488">
            <v>5.9</v>
          </cell>
          <cell r="AC488">
            <v>6.2</v>
          </cell>
          <cell r="AD488">
            <v>2.7</v>
          </cell>
          <cell r="AE488">
            <v>70</v>
          </cell>
          <cell r="AF488">
            <v>100</v>
          </cell>
          <cell r="AG488" t="str">
            <v>F129</v>
          </cell>
        </row>
        <row r="489">
          <cell r="A489" t="str">
            <v>F130</v>
          </cell>
          <cell r="B489" t="str">
            <v>Salchichón de cerdo y pollo, tradicional, precocido</v>
          </cell>
          <cell r="D489">
            <v>60.6</v>
          </cell>
          <cell r="E489">
            <v>243</v>
          </cell>
          <cell r="F489">
            <v>1008</v>
          </cell>
          <cell r="G489">
            <v>15.5</v>
          </cell>
          <cell r="H489">
            <v>19.899999999999999</v>
          </cell>
          <cell r="I489">
            <v>0.7</v>
          </cell>
          <cell r="K489">
            <v>0</v>
          </cell>
          <cell r="L489">
            <v>3.5</v>
          </cell>
          <cell r="M489">
            <v>14</v>
          </cell>
          <cell r="N489">
            <v>0.8</v>
          </cell>
          <cell r="O489">
            <v>1184</v>
          </cell>
          <cell r="P489">
            <v>283</v>
          </cell>
          <cell r="Q489">
            <v>14.7</v>
          </cell>
          <cell r="R489">
            <v>2</v>
          </cell>
          <cell r="S489">
            <v>14</v>
          </cell>
          <cell r="T489">
            <v>262</v>
          </cell>
          <cell r="U489">
            <v>0.37</v>
          </cell>
          <cell r="V489">
            <v>0.15</v>
          </cell>
          <cell r="W489">
            <v>3.9</v>
          </cell>
          <cell r="X489">
            <v>5</v>
          </cell>
          <cell r="Y489">
            <v>0.93</v>
          </cell>
          <cell r="Z489">
            <v>0</v>
          </cell>
          <cell r="AA489">
            <v>0</v>
          </cell>
          <cell r="AB489">
            <v>6.9</v>
          </cell>
          <cell r="AC489">
            <v>9.8000000000000007</v>
          </cell>
          <cell r="AD489">
            <v>2.1</v>
          </cell>
          <cell r="AE489">
            <v>70</v>
          </cell>
          <cell r="AF489">
            <v>100</v>
          </cell>
          <cell r="AG489" t="str">
            <v>F130</v>
          </cell>
        </row>
        <row r="490">
          <cell r="A490" t="str">
            <v>F131</v>
          </cell>
          <cell r="B490" t="str">
            <v>Ternera, carne magra, cruda</v>
          </cell>
          <cell r="D490">
            <v>74.8</v>
          </cell>
          <cell r="E490">
            <v>110</v>
          </cell>
          <cell r="F490">
            <v>465</v>
          </cell>
          <cell r="G490">
            <v>21.9</v>
          </cell>
          <cell r="H490">
            <v>2.5</v>
          </cell>
          <cell r="I490">
            <v>0</v>
          </cell>
          <cell r="K490">
            <v>0</v>
          </cell>
          <cell r="L490">
            <v>1</v>
          </cell>
          <cell r="M490">
            <v>11</v>
          </cell>
          <cell r="N490">
            <v>0.8</v>
          </cell>
          <cell r="O490">
            <v>83</v>
          </cell>
          <cell r="P490">
            <v>208</v>
          </cell>
          <cell r="Q490">
            <v>5.6</v>
          </cell>
          <cell r="R490">
            <v>2.6</v>
          </cell>
          <cell r="S490">
            <v>38</v>
          </cell>
          <cell r="T490">
            <v>302</v>
          </cell>
          <cell r="U490">
            <v>0.08</v>
          </cell>
          <cell r="V490">
            <v>0.27</v>
          </cell>
          <cell r="W490">
            <v>7.5</v>
          </cell>
          <cell r="X490">
            <v>9</v>
          </cell>
          <cell r="Y490">
            <v>2.06</v>
          </cell>
          <cell r="Z490">
            <v>0</v>
          </cell>
          <cell r="AA490">
            <v>0</v>
          </cell>
          <cell r="AB490">
            <v>1</v>
          </cell>
          <cell r="AC490">
            <v>1.1000000000000001</v>
          </cell>
          <cell r="AD490">
            <v>0.3</v>
          </cell>
          <cell r="AE490">
            <v>54</v>
          </cell>
          <cell r="AF490">
            <v>100</v>
          </cell>
          <cell r="AG490" t="str">
            <v>F131</v>
          </cell>
        </row>
        <row r="491">
          <cell r="A491" t="str">
            <v>F132</v>
          </cell>
          <cell r="B491" t="str">
            <v>Tortuga, carne, cruda</v>
          </cell>
          <cell r="D491">
            <v>78.5</v>
          </cell>
          <cell r="E491">
            <v>86</v>
          </cell>
          <cell r="F491">
            <v>364</v>
          </cell>
          <cell r="G491">
            <v>19.8</v>
          </cell>
          <cell r="H491">
            <v>0.5</v>
          </cell>
          <cell r="I491">
            <v>0.5</v>
          </cell>
          <cell r="K491">
            <v>0</v>
          </cell>
          <cell r="L491">
            <v>0.7</v>
          </cell>
          <cell r="M491">
            <v>27</v>
          </cell>
          <cell r="N491">
            <v>0.7</v>
          </cell>
          <cell r="O491">
            <v>68</v>
          </cell>
          <cell r="P491">
            <v>87</v>
          </cell>
          <cell r="R491">
            <v>1</v>
          </cell>
          <cell r="S491">
            <v>20</v>
          </cell>
          <cell r="T491">
            <v>269</v>
          </cell>
          <cell r="U491">
            <v>0.2</v>
          </cell>
          <cell r="V491">
            <v>0.45</v>
          </cell>
          <cell r="W491">
            <v>3</v>
          </cell>
          <cell r="X491">
            <v>15</v>
          </cell>
          <cell r="Y491">
            <v>1</v>
          </cell>
          <cell r="Z491">
            <v>0</v>
          </cell>
          <cell r="AA491">
            <v>30</v>
          </cell>
          <cell r="AB491">
            <v>0.1</v>
          </cell>
          <cell r="AC491">
            <v>0.1</v>
          </cell>
          <cell r="AD491">
            <v>0.2</v>
          </cell>
          <cell r="AE491">
            <v>50</v>
          </cell>
          <cell r="AF491">
            <v>100</v>
          </cell>
          <cell r="AG491" t="str">
            <v>F132</v>
          </cell>
        </row>
        <row r="492">
          <cell r="A492" t="str">
            <v>G001</v>
          </cell>
          <cell r="B492" t="str">
            <v>Crema de leche</v>
          </cell>
          <cell r="D492">
            <v>60.7</v>
          </cell>
          <cell r="E492">
            <v>330</v>
          </cell>
          <cell r="F492">
            <v>1360</v>
          </cell>
          <cell r="G492">
            <v>2.1</v>
          </cell>
          <cell r="H492">
            <v>35</v>
          </cell>
          <cell r="I492">
            <v>1.7</v>
          </cell>
          <cell r="K492">
            <v>0</v>
          </cell>
          <cell r="L492">
            <v>0.5</v>
          </cell>
          <cell r="M492">
            <v>68</v>
          </cell>
          <cell r="N492">
            <v>0</v>
          </cell>
          <cell r="O492">
            <v>46</v>
          </cell>
          <cell r="P492">
            <v>61</v>
          </cell>
          <cell r="R492">
            <v>0.2</v>
          </cell>
          <cell r="S492">
            <v>6</v>
          </cell>
          <cell r="T492">
            <v>80</v>
          </cell>
          <cell r="U492">
            <v>0.03</v>
          </cell>
          <cell r="V492">
            <v>0.16</v>
          </cell>
          <cell r="W492">
            <v>0</v>
          </cell>
          <cell r="X492">
            <v>4</v>
          </cell>
          <cell r="Y492">
            <v>0.19</v>
          </cell>
          <cell r="Z492">
            <v>1</v>
          </cell>
          <cell r="AA492">
            <v>353</v>
          </cell>
          <cell r="AB492">
            <v>21.1</v>
          </cell>
          <cell r="AC492">
            <v>9.8000000000000007</v>
          </cell>
          <cell r="AD492">
            <v>1.1000000000000001</v>
          </cell>
          <cell r="AE492">
            <v>110</v>
          </cell>
          <cell r="AF492">
            <v>100</v>
          </cell>
          <cell r="AG492" t="str">
            <v>G001</v>
          </cell>
        </row>
        <row r="493">
          <cell r="A493" t="str">
            <v>G002</v>
          </cell>
          <cell r="B493" t="str">
            <v>Kumis, entero, con azúcar</v>
          </cell>
          <cell r="D493">
            <v>80.5</v>
          </cell>
          <cell r="E493">
            <v>88</v>
          </cell>
          <cell r="F493">
            <v>370</v>
          </cell>
          <cell r="G493">
            <v>2.9</v>
          </cell>
          <cell r="H493">
            <v>2.5</v>
          </cell>
          <cell r="I493">
            <v>13.5</v>
          </cell>
          <cell r="K493">
            <v>0</v>
          </cell>
          <cell r="L493">
            <v>0.6</v>
          </cell>
          <cell r="M493">
            <v>113</v>
          </cell>
          <cell r="N493">
            <v>0.1</v>
          </cell>
          <cell r="O493">
            <v>46</v>
          </cell>
          <cell r="P493">
            <v>78</v>
          </cell>
          <cell r="R493">
            <v>0.3</v>
          </cell>
          <cell r="S493">
            <v>9</v>
          </cell>
          <cell r="T493">
            <v>130</v>
          </cell>
          <cell r="U493">
            <v>0.04</v>
          </cell>
          <cell r="V493">
            <v>0.17</v>
          </cell>
          <cell r="W493">
            <v>0.4</v>
          </cell>
          <cell r="Y493">
            <v>0</v>
          </cell>
          <cell r="Z493">
            <v>1</v>
          </cell>
          <cell r="AA493">
            <v>63</v>
          </cell>
          <cell r="AF493">
            <v>100</v>
          </cell>
          <cell r="AG493" t="str">
            <v>G002</v>
          </cell>
        </row>
        <row r="494">
          <cell r="A494" t="str">
            <v>G003</v>
          </cell>
          <cell r="B494" t="str">
            <v>Lactosuero</v>
          </cell>
          <cell r="D494">
            <v>93.4</v>
          </cell>
          <cell r="E494">
            <v>24</v>
          </cell>
          <cell r="F494">
            <v>103</v>
          </cell>
          <cell r="G494">
            <v>0.8</v>
          </cell>
          <cell r="H494">
            <v>0.1</v>
          </cell>
          <cell r="I494">
            <v>5.0999999999999996</v>
          </cell>
          <cell r="K494">
            <v>0</v>
          </cell>
          <cell r="L494">
            <v>0.6</v>
          </cell>
          <cell r="M494">
            <v>103</v>
          </cell>
          <cell r="N494">
            <v>0.1</v>
          </cell>
          <cell r="O494">
            <v>48</v>
          </cell>
          <cell r="P494">
            <v>78</v>
          </cell>
          <cell r="R494">
            <v>0.4</v>
          </cell>
          <cell r="S494">
            <v>10</v>
          </cell>
          <cell r="T494">
            <v>143</v>
          </cell>
          <cell r="U494">
            <v>0.04</v>
          </cell>
          <cell r="V494">
            <v>0.14000000000000001</v>
          </cell>
          <cell r="W494">
            <v>0.1</v>
          </cell>
          <cell r="X494">
            <v>2</v>
          </cell>
          <cell r="Y494">
            <v>0.18</v>
          </cell>
          <cell r="Z494">
            <v>0</v>
          </cell>
          <cell r="AA494">
            <v>2</v>
          </cell>
          <cell r="AB494">
            <v>0.1</v>
          </cell>
          <cell r="AC494">
            <v>0</v>
          </cell>
          <cell r="AD494">
            <v>0</v>
          </cell>
          <cell r="AE494">
            <v>1</v>
          </cell>
          <cell r="AF494">
            <v>100</v>
          </cell>
          <cell r="AG494" t="str">
            <v>G003</v>
          </cell>
        </row>
        <row r="495">
          <cell r="A495" t="str">
            <v>G004</v>
          </cell>
          <cell r="B495" t="str">
            <v>Leche de cabra, entera, líquida, cruda</v>
          </cell>
          <cell r="D495">
            <v>86.4</v>
          </cell>
          <cell r="E495">
            <v>74</v>
          </cell>
          <cell r="F495">
            <v>308</v>
          </cell>
          <cell r="G495">
            <v>3.9</v>
          </cell>
          <cell r="H495">
            <v>4.5</v>
          </cell>
          <cell r="I495">
            <v>4.4000000000000004</v>
          </cell>
          <cell r="K495">
            <v>0</v>
          </cell>
          <cell r="L495">
            <v>0.8</v>
          </cell>
          <cell r="M495">
            <v>120</v>
          </cell>
          <cell r="N495">
            <v>0.1</v>
          </cell>
          <cell r="O495">
            <v>50</v>
          </cell>
          <cell r="P495">
            <v>100</v>
          </cell>
          <cell r="Q495">
            <v>2</v>
          </cell>
          <cell r="R495">
            <v>0.4</v>
          </cell>
          <cell r="S495">
            <v>14</v>
          </cell>
          <cell r="T495">
            <v>180</v>
          </cell>
          <cell r="U495">
            <v>0.06</v>
          </cell>
          <cell r="V495">
            <v>0.14000000000000001</v>
          </cell>
          <cell r="W495">
            <v>0.3</v>
          </cell>
          <cell r="X495">
            <v>1</v>
          </cell>
          <cell r="Y495">
            <v>7.0000000000000007E-2</v>
          </cell>
          <cell r="Z495">
            <v>1</v>
          </cell>
          <cell r="AA495">
            <v>24</v>
          </cell>
          <cell r="AB495">
            <v>2.5</v>
          </cell>
          <cell r="AC495">
            <v>1</v>
          </cell>
          <cell r="AD495">
            <v>0.1</v>
          </cell>
          <cell r="AE495">
            <v>11</v>
          </cell>
          <cell r="AF495">
            <v>100</v>
          </cell>
          <cell r="AG495" t="str">
            <v>G004</v>
          </cell>
        </row>
        <row r="496">
          <cell r="A496" t="str">
            <v>G005</v>
          </cell>
          <cell r="B496" t="str">
            <v>Leche de vaca, condensada, con azúcar</v>
          </cell>
          <cell r="D496">
            <v>27</v>
          </cell>
          <cell r="E496">
            <v>327</v>
          </cell>
          <cell r="F496">
            <v>1380</v>
          </cell>
          <cell r="G496">
            <v>8.3000000000000007</v>
          </cell>
          <cell r="H496">
            <v>8.4</v>
          </cell>
          <cell r="I496">
            <v>54.6</v>
          </cell>
          <cell r="K496">
            <v>0</v>
          </cell>
          <cell r="L496">
            <v>1.7</v>
          </cell>
          <cell r="M496">
            <v>270</v>
          </cell>
          <cell r="N496">
            <v>0.2</v>
          </cell>
          <cell r="O496">
            <v>123</v>
          </cell>
          <cell r="P496">
            <v>230</v>
          </cell>
          <cell r="Q496">
            <v>74</v>
          </cell>
          <cell r="R496">
            <v>0.9</v>
          </cell>
          <cell r="S496">
            <v>26</v>
          </cell>
          <cell r="T496">
            <v>362</v>
          </cell>
          <cell r="U496">
            <v>0.09</v>
          </cell>
          <cell r="V496">
            <v>0.39</v>
          </cell>
          <cell r="W496">
            <v>0.2</v>
          </cell>
          <cell r="X496">
            <v>11</v>
          </cell>
          <cell r="Y496">
            <v>0.44</v>
          </cell>
          <cell r="Z496">
            <v>1</v>
          </cell>
          <cell r="AA496">
            <v>96</v>
          </cell>
          <cell r="AB496">
            <v>5.5</v>
          </cell>
          <cell r="AC496">
            <v>2.4</v>
          </cell>
          <cell r="AD496">
            <v>0.3</v>
          </cell>
          <cell r="AE496">
            <v>34</v>
          </cell>
          <cell r="AF496">
            <v>100</v>
          </cell>
          <cell r="AG496" t="str">
            <v>G005</v>
          </cell>
        </row>
        <row r="497">
          <cell r="A497" t="str">
            <v>G006</v>
          </cell>
          <cell r="B497" t="str">
            <v>Leche de vaca, descremada, en polvo</v>
          </cell>
          <cell r="D497">
            <v>3.2</v>
          </cell>
          <cell r="E497">
            <v>358</v>
          </cell>
          <cell r="F497">
            <v>1522</v>
          </cell>
          <cell r="G497">
            <v>36.200000000000003</v>
          </cell>
          <cell r="H497">
            <v>0.5</v>
          </cell>
          <cell r="I497">
            <v>52.2</v>
          </cell>
          <cell r="K497">
            <v>0</v>
          </cell>
          <cell r="L497">
            <v>7.9</v>
          </cell>
          <cell r="M497">
            <v>1257</v>
          </cell>
          <cell r="N497">
            <v>0.4</v>
          </cell>
          <cell r="O497">
            <v>536</v>
          </cell>
          <cell r="P497">
            <v>968</v>
          </cell>
          <cell r="Q497">
            <v>150</v>
          </cell>
          <cell r="R497">
            <v>4.0999999999999996</v>
          </cell>
          <cell r="S497">
            <v>111</v>
          </cell>
          <cell r="T497">
            <v>1757</v>
          </cell>
          <cell r="U497">
            <v>0.42</v>
          </cell>
          <cell r="V497">
            <v>1.55</v>
          </cell>
          <cell r="W497">
            <v>1</v>
          </cell>
          <cell r="X497">
            <v>50</v>
          </cell>
          <cell r="Y497">
            <v>4.03</v>
          </cell>
          <cell r="Z497">
            <v>7</v>
          </cell>
          <cell r="AA497">
            <v>7</v>
          </cell>
          <cell r="AB497">
            <v>0.5</v>
          </cell>
          <cell r="AC497">
            <v>0.2</v>
          </cell>
          <cell r="AD497">
            <v>0</v>
          </cell>
          <cell r="AE497">
            <v>20</v>
          </cell>
          <cell r="AF497">
            <v>100</v>
          </cell>
          <cell r="AG497" t="str">
            <v>G006</v>
          </cell>
        </row>
        <row r="498">
          <cell r="A498" t="str">
            <v>G007</v>
          </cell>
          <cell r="B498" t="str">
            <v>Leche de vaca, descremada, líquida, pasteurizada</v>
          </cell>
          <cell r="D498">
            <v>91</v>
          </cell>
          <cell r="E498">
            <v>34</v>
          </cell>
          <cell r="F498">
            <v>145</v>
          </cell>
          <cell r="G498">
            <v>3.3</v>
          </cell>
          <cell r="H498">
            <v>0.1</v>
          </cell>
          <cell r="I498">
            <v>4.9000000000000004</v>
          </cell>
          <cell r="K498">
            <v>0</v>
          </cell>
          <cell r="L498">
            <v>0.7</v>
          </cell>
          <cell r="M498">
            <v>127</v>
          </cell>
          <cell r="N498">
            <v>0</v>
          </cell>
          <cell r="O498">
            <v>43</v>
          </cell>
          <cell r="P498">
            <v>95</v>
          </cell>
          <cell r="Q498">
            <v>30</v>
          </cell>
          <cell r="R498">
            <v>0.4</v>
          </cell>
          <cell r="S498">
            <v>11</v>
          </cell>
          <cell r="T498">
            <v>158</v>
          </cell>
          <cell r="U498">
            <v>0.04</v>
          </cell>
          <cell r="V498">
            <v>0.17</v>
          </cell>
          <cell r="W498">
            <v>0.1</v>
          </cell>
          <cell r="X498">
            <v>5</v>
          </cell>
          <cell r="Y498">
            <v>0.51</v>
          </cell>
          <cell r="Z498">
            <v>0</v>
          </cell>
          <cell r="AA498">
            <v>1</v>
          </cell>
          <cell r="AB498">
            <v>0.1</v>
          </cell>
          <cell r="AC498">
            <v>0</v>
          </cell>
          <cell r="AD498">
            <v>0</v>
          </cell>
          <cell r="AE498">
            <v>2</v>
          </cell>
          <cell r="AF498">
            <v>100</v>
          </cell>
          <cell r="AG498" t="str">
            <v>G007</v>
          </cell>
        </row>
        <row r="499">
          <cell r="A499" t="str">
            <v>G008</v>
          </cell>
          <cell r="B499" t="str">
            <v>Leche de vaca, entera, en polvo</v>
          </cell>
          <cell r="D499">
            <v>2.6</v>
          </cell>
          <cell r="E499">
            <v>499</v>
          </cell>
          <cell r="F499">
            <v>2086</v>
          </cell>
          <cell r="G499">
            <v>26.3</v>
          </cell>
          <cell r="H499">
            <v>26.6</v>
          </cell>
          <cell r="I499">
            <v>38.4</v>
          </cell>
          <cell r="K499">
            <v>0</v>
          </cell>
          <cell r="L499">
            <v>6</v>
          </cell>
          <cell r="M499">
            <v>940</v>
          </cell>
          <cell r="N499">
            <v>0.5</v>
          </cell>
          <cell r="O499">
            <v>369</v>
          </cell>
          <cell r="P499">
            <v>776</v>
          </cell>
          <cell r="Q499">
            <v>120</v>
          </cell>
          <cell r="R499">
            <v>3.3</v>
          </cell>
          <cell r="S499">
            <v>85</v>
          </cell>
          <cell r="T499">
            <v>1318</v>
          </cell>
          <cell r="U499">
            <v>0.26</v>
          </cell>
          <cell r="V499">
            <v>1.42</v>
          </cell>
          <cell r="W499">
            <v>0.6</v>
          </cell>
          <cell r="X499">
            <v>37</v>
          </cell>
          <cell r="Y499">
            <v>3.25</v>
          </cell>
          <cell r="Z499">
            <v>9</v>
          </cell>
          <cell r="AA499">
            <v>288</v>
          </cell>
          <cell r="AB499">
            <v>16.7</v>
          </cell>
          <cell r="AC499">
            <v>7.8</v>
          </cell>
          <cell r="AD499">
            <v>0.7</v>
          </cell>
          <cell r="AE499">
            <v>97</v>
          </cell>
          <cell r="AF499">
            <v>100</v>
          </cell>
          <cell r="AG499" t="str">
            <v>G008</v>
          </cell>
        </row>
        <row r="500">
          <cell r="A500" t="str">
            <v>G009</v>
          </cell>
          <cell r="B500" t="str">
            <v>Leche de vaca, entera, evaporada</v>
          </cell>
          <cell r="D500">
            <v>73.7</v>
          </cell>
          <cell r="E500">
            <v>139</v>
          </cell>
          <cell r="F500">
            <v>580</v>
          </cell>
          <cell r="G500">
            <v>7.1</v>
          </cell>
          <cell r="H500">
            <v>7.9</v>
          </cell>
          <cell r="I500">
            <v>9.8000000000000007</v>
          </cell>
          <cell r="K500">
            <v>0</v>
          </cell>
          <cell r="L500">
            <v>1.5</v>
          </cell>
          <cell r="M500">
            <v>240</v>
          </cell>
          <cell r="N500">
            <v>0.2</v>
          </cell>
          <cell r="O500">
            <v>106</v>
          </cell>
          <cell r="P500">
            <v>203</v>
          </cell>
          <cell r="Q500">
            <v>11</v>
          </cell>
          <cell r="R500">
            <v>0.8</v>
          </cell>
          <cell r="S500">
            <v>24</v>
          </cell>
          <cell r="T500">
            <v>303</v>
          </cell>
          <cell r="U500">
            <v>0.05</v>
          </cell>
          <cell r="V500">
            <v>0.36</v>
          </cell>
          <cell r="W500">
            <v>0.2</v>
          </cell>
          <cell r="X500">
            <v>8</v>
          </cell>
          <cell r="Y500">
            <v>0.16</v>
          </cell>
          <cell r="Z500">
            <v>1</v>
          </cell>
          <cell r="AA500">
            <v>84</v>
          </cell>
          <cell r="AB500">
            <v>5</v>
          </cell>
          <cell r="AC500">
            <v>2.5</v>
          </cell>
          <cell r="AD500">
            <v>0.3</v>
          </cell>
          <cell r="AE500">
            <v>29</v>
          </cell>
          <cell r="AF500">
            <v>100</v>
          </cell>
          <cell r="AG500" t="str">
            <v>G009</v>
          </cell>
        </row>
        <row r="501">
          <cell r="A501" t="str">
            <v>G010</v>
          </cell>
          <cell r="B501" t="str">
            <v>Leche de vaca, entera, líquida, cruda</v>
          </cell>
          <cell r="D501">
            <v>87.7</v>
          </cell>
          <cell r="E501">
            <v>65</v>
          </cell>
          <cell r="F501">
            <v>271</v>
          </cell>
          <cell r="G501">
            <v>3.3</v>
          </cell>
          <cell r="H501">
            <v>3.7</v>
          </cell>
          <cell r="I501">
            <v>4.5999999999999996</v>
          </cell>
          <cell r="K501">
            <v>0</v>
          </cell>
          <cell r="L501">
            <v>0.7</v>
          </cell>
          <cell r="M501">
            <v>120</v>
          </cell>
          <cell r="N501">
            <v>0.2</v>
          </cell>
          <cell r="O501">
            <v>49</v>
          </cell>
          <cell r="P501">
            <v>95</v>
          </cell>
          <cell r="Q501">
            <v>9</v>
          </cell>
          <cell r="R501">
            <v>0.4</v>
          </cell>
          <cell r="S501">
            <v>12</v>
          </cell>
          <cell r="T501">
            <v>153</v>
          </cell>
          <cell r="U501">
            <v>0.04</v>
          </cell>
          <cell r="V501">
            <v>0.18</v>
          </cell>
          <cell r="W501">
            <v>0.1</v>
          </cell>
          <cell r="X501">
            <v>5</v>
          </cell>
          <cell r="Y501">
            <v>0.36</v>
          </cell>
          <cell r="Z501">
            <v>2</v>
          </cell>
          <cell r="AA501">
            <v>43</v>
          </cell>
          <cell r="AB501">
            <v>2.2999999999999998</v>
          </cell>
          <cell r="AC501">
            <v>1.1000000000000001</v>
          </cell>
          <cell r="AD501">
            <v>0.1</v>
          </cell>
          <cell r="AE501">
            <v>14</v>
          </cell>
          <cell r="AF501">
            <v>100</v>
          </cell>
          <cell r="AG501" t="str">
            <v>G010</v>
          </cell>
        </row>
        <row r="502">
          <cell r="A502" t="str">
            <v>G011</v>
          </cell>
          <cell r="B502" t="str">
            <v>Leche de vaca, entera, líquida, hervida</v>
          </cell>
          <cell r="D502">
            <v>88</v>
          </cell>
          <cell r="E502">
            <v>62</v>
          </cell>
          <cell r="F502">
            <v>258</v>
          </cell>
          <cell r="G502">
            <v>3.1</v>
          </cell>
          <cell r="H502">
            <v>3.3</v>
          </cell>
          <cell r="I502">
            <v>4.8</v>
          </cell>
          <cell r="K502">
            <v>0</v>
          </cell>
          <cell r="L502">
            <v>0.7</v>
          </cell>
          <cell r="M502">
            <v>120</v>
          </cell>
          <cell r="N502">
            <v>0</v>
          </cell>
          <cell r="O502">
            <v>42</v>
          </cell>
          <cell r="P502">
            <v>95</v>
          </cell>
          <cell r="Q502">
            <v>31</v>
          </cell>
          <cell r="R502">
            <v>0.4</v>
          </cell>
          <cell r="S502">
            <v>10</v>
          </cell>
          <cell r="T502">
            <v>135</v>
          </cell>
          <cell r="U502">
            <v>0.04</v>
          </cell>
          <cell r="V502">
            <v>0.16</v>
          </cell>
          <cell r="W502">
            <v>0.1</v>
          </cell>
          <cell r="X502">
            <v>5</v>
          </cell>
          <cell r="Y502">
            <v>0.45</v>
          </cell>
          <cell r="Z502">
            <v>0</v>
          </cell>
          <cell r="AA502">
            <v>29</v>
          </cell>
          <cell r="AB502">
            <v>1.9</v>
          </cell>
          <cell r="AC502">
            <v>0.8</v>
          </cell>
          <cell r="AD502">
            <v>0.2</v>
          </cell>
          <cell r="AE502">
            <v>10</v>
          </cell>
          <cell r="AF502">
            <v>100</v>
          </cell>
          <cell r="AG502" t="str">
            <v>G011</v>
          </cell>
        </row>
        <row r="503">
          <cell r="A503" t="str">
            <v>G012</v>
          </cell>
          <cell r="B503" t="str">
            <v>Leche de vaca, entera, líquida, pasteurizada</v>
          </cell>
          <cell r="D503">
            <v>89.5</v>
          </cell>
          <cell r="E503">
            <v>55</v>
          </cell>
          <cell r="F503">
            <v>231</v>
          </cell>
          <cell r="G503">
            <v>3.2</v>
          </cell>
          <cell r="H503">
            <v>3.2</v>
          </cell>
          <cell r="I503">
            <v>3.4</v>
          </cell>
          <cell r="K503">
            <v>0</v>
          </cell>
          <cell r="L503">
            <v>0.7</v>
          </cell>
          <cell r="M503">
            <v>120</v>
          </cell>
          <cell r="N503">
            <v>0</v>
          </cell>
          <cell r="O503">
            <v>42</v>
          </cell>
          <cell r="P503">
            <v>95</v>
          </cell>
          <cell r="Q503">
            <v>31</v>
          </cell>
          <cell r="R503">
            <v>0.4</v>
          </cell>
          <cell r="S503">
            <v>10</v>
          </cell>
          <cell r="T503">
            <v>134</v>
          </cell>
          <cell r="U503">
            <v>0.04</v>
          </cell>
          <cell r="V503">
            <v>0.18</v>
          </cell>
          <cell r="W503">
            <v>0.1</v>
          </cell>
          <cell r="X503">
            <v>5</v>
          </cell>
          <cell r="Y503">
            <v>0.45</v>
          </cell>
          <cell r="Z503">
            <v>0</v>
          </cell>
          <cell r="AA503">
            <v>39</v>
          </cell>
          <cell r="AB503">
            <v>1.9</v>
          </cell>
          <cell r="AC503">
            <v>0.8</v>
          </cell>
          <cell r="AD503">
            <v>0.2</v>
          </cell>
          <cell r="AE503">
            <v>10</v>
          </cell>
          <cell r="AF503">
            <v>100</v>
          </cell>
          <cell r="AG503" t="str">
            <v>G012</v>
          </cell>
        </row>
        <row r="504">
          <cell r="A504" t="str">
            <v>G013</v>
          </cell>
          <cell r="B504" t="str">
            <v>Leche humana, madura, líquida</v>
          </cell>
          <cell r="D504">
            <v>87.4</v>
          </cell>
          <cell r="E504">
            <v>71</v>
          </cell>
          <cell r="F504">
            <v>294</v>
          </cell>
          <cell r="G504">
            <v>1.1000000000000001</v>
          </cell>
          <cell r="H504">
            <v>4.3</v>
          </cell>
          <cell r="I504">
            <v>7</v>
          </cell>
          <cell r="K504">
            <v>0</v>
          </cell>
          <cell r="L504">
            <v>0.3</v>
          </cell>
          <cell r="M504">
            <v>32</v>
          </cell>
          <cell r="N504">
            <v>0</v>
          </cell>
          <cell r="O504">
            <v>16</v>
          </cell>
          <cell r="P504">
            <v>14</v>
          </cell>
          <cell r="Q504">
            <v>7</v>
          </cell>
          <cell r="R504">
            <v>0.2</v>
          </cell>
          <cell r="S504">
            <v>3</v>
          </cell>
          <cell r="T504">
            <v>50</v>
          </cell>
          <cell r="U504">
            <v>0.01</v>
          </cell>
          <cell r="V504">
            <v>0.04</v>
          </cell>
          <cell r="W504">
            <v>0.2</v>
          </cell>
          <cell r="X504">
            <v>5</v>
          </cell>
          <cell r="Y504">
            <v>0.05</v>
          </cell>
          <cell r="Z504">
            <v>5</v>
          </cell>
          <cell r="AA504">
            <v>64</v>
          </cell>
          <cell r="AB504">
            <v>2</v>
          </cell>
          <cell r="AC504">
            <v>1.6</v>
          </cell>
          <cell r="AD504">
            <v>0.5</v>
          </cell>
          <cell r="AE504">
            <v>15</v>
          </cell>
          <cell r="AF504">
            <v>100</v>
          </cell>
          <cell r="AG504" t="str">
            <v>G013</v>
          </cell>
        </row>
        <row r="505">
          <cell r="A505" t="str">
            <v>G014</v>
          </cell>
          <cell r="B505" t="str">
            <v>Queso crema, amarillo</v>
          </cell>
          <cell r="D505">
            <v>52.1</v>
          </cell>
          <cell r="E505">
            <v>293</v>
          </cell>
          <cell r="F505">
            <v>1214</v>
          </cell>
          <cell r="G505">
            <v>16.399999999999999</v>
          </cell>
          <cell r="H505">
            <v>25.1</v>
          </cell>
          <cell r="I505">
            <v>0.4</v>
          </cell>
          <cell r="K505">
            <v>0</v>
          </cell>
          <cell r="L505">
            <v>0.6</v>
          </cell>
          <cell r="M505">
            <v>394</v>
          </cell>
          <cell r="N505">
            <v>0.2</v>
          </cell>
          <cell r="O505">
            <v>1172</v>
          </cell>
          <cell r="P505">
            <v>790</v>
          </cell>
          <cell r="Q505">
            <v>38.5</v>
          </cell>
          <cell r="R505">
            <v>1.6</v>
          </cell>
          <cell r="S505">
            <v>29</v>
          </cell>
          <cell r="T505">
            <v>234</v>
          </cell>
          <cell r="U505">
            <v>0.02</v>
          </cell>
          <cell r="V505">
            <v>0.38</v>
          </cell>
          <cell r="W505">
            <v>0.1</v>
          </cell>
          <cell r="X505">
            <v>13</v>
          </cell>
          <cell r="Y505">
            <v>0.39</v>
          </cell>
          <cell r="Z505">
            <v>0</v>
          </cell>
          <cell r="AA505">
            <v>247</v>
          </cell>
          <cell r="AB505">
            <v>16.399999999999999</v>
          </cell>
          <cell r="AC505">
            <v>7.6</v>
          </cell>
          <cell r="AD505">
            <v>0.8</v>
          </cell>
          <cell r="AE505">
            <v>55</v>
          </cell>
          <cell r="AF505">
            <v>100</v>
          </cell>
          <cell r="AG505" t="str">
            <v>G014</v>
          </cell>
        </row>
        <row r="506">
          <cell r="A506" t="str">
            <v>G015</v>
          </cell>
          <cell r="B506" t="str">
            <v>Queso fresco, blando, magro, tipo suero costeño</v>
          </cell>
          <cell r="D506">
            <v>78.900000000000006</v>
          </cell>
          <cell r="E506">
            <v>83</v>
          </cell>
          <cell r="F506">
            <v>351</v>
          </cell>
          <cell r="G506">
            <v>11</v>
          </cell>
          <cell r="H506">
            <v>1.5</v>
          </cell>
          <cell r="I506">
            <v>6.4</v>
          </cell>
          <cell r="K506">
            <v>0</v>
          </cell>
          <cell r="L506">
            <v>2.2000000000000002</v>
          </cell>
          <cell r="Y506">
            <v>0</v>
          </cell>
          <cell r="AF506">
            <v>100</v>
          </cell>
          <cell r="AG506" t="str">
            <v>G015</v>
          </cell>
        </row>
        <row r="507">
          <cell r="A507" t="str">
            <v>G016</v>
          </cell>
          <cell r="B507" t="str">
            <v>Queso fresco, semiblando, semimagro, tipo cuajada</v>
          </cell>
          <cell r="D507">
            <v>62.1</v>
          </cell>
          <cell r="E507">
            <v>207</v>
          </cell>
          <cell r="F507">
            <v>862</v>
          </cell>
          <cell r="G507">
            <v>15.2</v>
          </cell>
          <cell r="H507">
            <v>15.4</v>
          </cell>
          <cell r="I507">
            <v>2</v>
          </cell>
          <cell r="K507">
            <v>0</v>
          </cell>
          <cell r="L507">
            <v>5.3</v>
          </cell>
          <cell r="M507">
            <v>490</v>
          </cell>
          <cell r="N507">
            <v>1.5</v>
          </cell>
          <cell r="O507">
            <v>64</v>
          </cell>
          <cell r="P507">
            <v>270</v>
          </cell>
          <cell r="Q507">
            <v>9</v>
          </cell>
          <cell r="R507">
            <v>0.5</v>
          </cell>
          <cell r="S507">
            <v>16</v>
          </cell>
          <cell r="T507">
            <v>218</v>
          </cell>
          <cell r="U507">
            <v>0.02</v>
          </cell>
          <cell r="V507">
            <v>0.46</v>
          </cell>
          <cell r="W507">
            <v>0.8</v>
          </cell>
          <cell r="X507">
            <v>5</v>
          </cell>
          <cell r="Y507">
            <v>0.3</v>
          </cell>
          <cell r="Z507">
            <v>0</v>
          </cell>
          <cell r="AA507">
            <v>192</v>
          </cell>
          <cell r="AF507">
            <v>100</v>
          </cell>
          <cell r="AG507" t="str">
            <v>G016</v>
          </cell>
        </row>
        <row r="508">
          <cell r="A508" t="str">
            <v>G017</v>
          </cell>
          <cell r="B508" t="str">
            <v>Queso fresco, semiduro, semigraso, tipo campesino</v>
          </cell>
          <cell r="D508">
            <v>54</v>
          </cell>
          <cell r="E508">
            <v>301</v>
          </cell>
          <cell r="F508">
            <v>1246</v>
          </cell>
          <cell r="G508">
            <v>17.5</v>
          </cell>
          <cell r="H508">
            <v>25.5</v>
          </cell>
          <cell r="I508">
            <v>0.3</v>
          </cell>
          <cell r="K508">
            <v>0</v>
          </cell>
          <cell r="L508">
            <v>2.7</v>
          </cell>
          <cell r="M508">
            <v>586</v>
          </cell>
          <cell r="N508">
            <v>0.4</v>
          </cell>
          <cell r="O508">
            <v>935</v>
          </cell>
          <cell r="P508">
            <v>335</v>
          </cell>
          <cell r="Q508">
            <v>38.5</v>
          </cell>
          <cell r="R508">
            <v>2.9</v>
          </cell>
          <cell r="S508">
            <v>21</v>
          </cell>
          <cell r="T508">
            <v>98</v>
          </cell>
          <cell r="U508">
            <v>0.03</v>
          </cell>
          <cell r="V508">
            <v>0.32</v>
          </cell>
          <cell r="W508">
            <v>0.2</v>
          </cell>
          <cell r="X508">
            <v>5</v>
          </cell>
          <cell r="Y508">
            <v>0.3</v>
          </cell>
          <cell r="Z508">
            <v>0</v>
          </cell>
          <cell r="AA508">
            <v>420</v>
          </cell>
          <cell r="AB508">
            <v>14.2</v>
          </cell>
          <cell r="AC508">
            <v>10.1</v>
          </cell>
          <cell r="AD508">
            <v>1.1000000000000001</v>
          </cell>
          <cell r="AE508">
            <v>94</v>
          </cell>
          <cell r="AF508">
            <v>100</v>
          </cell>
          <cell r="AG508" t="str">
            <v>G017</v>
          </cell>
        </row>
        <row r="509">
          <cell r="A509" t="str">
            <v>G018</v>
          </cell>
          <cell r="B509" t="str">
            <v>Queso fresco, semiduro, semigraso, tipo costeño</v>
          </cell>
          <cell r="D509">
            <v>52</v>
          </cell>
          <cell r="E509">
            <v>303</v>
          </cell>
          <cell r="F509">
            <v>1256</v>
          </cell>
          <cell r="G509">
            <v>17.5</v>
          </cell>
          <cell r="H509">
            <v>25.5</v>
          </cell>
          <cell r="I509">
            <v>0.9</v>
          </cell>
          <cell r="K509">
            <v>0</v>
          </cell>
          <cell r="L509">
            <v>4.0999999999999996</v>
          </cell>
          <cell r="M509">
            <v>783</v>
          </cell>
          <cell r="N509">
            <v>1.3</v>
          </cell>
          <cell r="O509">
            <v>935</v>
          </cell>
          <cell r="P509">
            <v>375</v>
          </cell>
          <cell r="Q509">
            <v>38.5</v>
          </cell>
          <cell r="R509">
            <v>0.5</v>
          </cell>
          <cell r="S509">
            <v>30</v>
          </cell>
          <cell r="T509">
            <v>150</v>
          </cell>
          <cell r="U509">
            <v>0.03</v>
          </cell>
          <cell r="V509">
            <v>0.37</v>
          </cell>
          <cell r="W509">
            <v>0.2</v>
          </cell>
          <cell r="X509">
            <v>5</v>
          </cell>
          <cell r="Y509">
            <v>0.3</v>
          </cell>
          <cell r="Z509">
            <v>0</v>
          </cell>
          <cell r="AA509">
            <v>420</v>
          </cell>
          <cell r="AB509">
            <v>14.2</v>
          </cell>
          <cell r="AC509">
            <v>10.1</v>
          </cell>
          <cell r="AD509">
            <v>1.1000000000000001</v>
          </cell>
          <cell r="AE509">
            <v>94</v>
          </cell>
          <cell r="AF509">
            <v>100</v>
          </cell>
          <cell r="AG509" t="str">
            <v>G018</v>
          </cell>
        </row>
        <row r="510">
          <cell r="A510" t="str">
            <v>G019</v>
          </cell>
          <cell r="B510" t="str">
            <v>Queso fresco, semiduro, semigraso, tipo mozzarella</v>
          </cell>
          <cell r="D510">
            <v>50</v>
          </cell>
          <cell r="E510">
            <v>296</v>
          </cell>
          <cell r="F510">
            <v>1233</v>
          </cell>
          <cell r="G510">
            <v>22.9</v>
          </cell>
          <cell r="H510">
            <v>21.4</v>
          </cell>
          <cell r="I510">
            <v>3.1</v>
          </cell>
          <cell r="K510">
            <v>0</v>
          </cell>
          <cell r="L510">
            <v>2.6</v>
          </cell>
          <cell r="M510">
            <v>517</v>
          </cell>
          <cell r="N510">
            <v>0.2</v>
          </cell>
          <cell r="O510">
            <v>373</v>
          </cell>
          <cell r="P510">
            <v>350</v>
          </cell>
          <cell r="Q510">
            <v>18</v>
          </cell>
          <cell r="R510">
            <v>2.9</v>
          </cell>
          <cell r="S510">
            <v>20</v>
          </cell>
          <cell r="T510">
            <v>74</v>
          </cell>
          <cell r="U510">
            <v>0.03</v>
          </cell>
          <cell r="V510">
            <v>0.28000000000000003</v>
          </cell>
          <cell r="W510">
            <v>0.1</v>
          </cell>
          <cell r="X510">
            <v>7</v>
          </cell>
          <cell r="Y510">
            <v>2.2799999999999998</v>
          </cell>
          <cell r="Z510">
            <v>0</v>
          </cell>
          <cell r="AA510">
            <v>241</v>
          </cell>
          <cell r="AB510">
            <v>12.9</v>
          </cell>
          <cell r="AC510">
            <v>6.3</v>
          </cell>
          <cell r="AD510">
            <v>0.7</v>
          </cell>
          <cell r="AE510">
            <v>79</v>
          </cell>
          <cell r="AF510">
            <v>100</v>
          </cell>
          <cell r="AG510" t="str">
            <v>G019</v>
          </cell>
        </row>
        <row r="511">
          <cell r="A511" t="str">
            <v>G020</v>
          </cell>
          <cell r="B511" t="str">
            <v>Queso fresco, semiduro, semimagro, de pasta hilada</v>
          </cell>
          <cell r="D511">
            <v>53.8</v>
          </cell>
          <cell r="E511">
            <v>249</v>
          </cell>
          <cell r="F511">
            <v>1040</v>
          </cell>
          <cell r="G511">
            <v>24.3</v>
          </cell>
          <cell r="H511">
            <v>15.9</v>
          </cell>
          <cell r="I511">
            <v>2.2999999999999998</v>
          </cell>
          <cell r="K511">
            <v>0</v>
          </cell>
          <cell r="L511">
            <v>3.8</v>
          </cell>
          <cell r="M511">
            <v>782</v>
          </cell>
          <cell r="N511">
            <v>0.2</v>
          </cell>
          <cell r="O511">
            <v>619</v>
          </cell>
          <cell r="P511">
            <v>463</v>
          </cell>
          <cell r="R511">
            <v>2.8</v>
          </cell>
          <cell r="S511">
            <v>23</v>
          </cell>
          <cell r="T511">
            <v>84</v>
          </cell>
          <cell r="U511">
            <v>0.02</v>
          </cell>
          <cell r="V511">
            <v>0.3</v>
          </cell>
          <cell r="W511">
            <v>0.1</v>
          </cell>
          <cell r="X511">
            <v>9</v>
          </cell>
          <cell r="Y511">
            <v>0.82</v>
          </cell>
          <cell r="Z511">
            <v>0</v>
          </cell>
          <cell r="AA511">
            <v>165</v>
          </cell>
          <cell r="AB511">
            <v>10.1</v>
          </cell>
          <cell r="AC511">
            <v>4.5</v>
          </cell>
          <cell r="AD511">
            <v>0.5</v>
          </cell>
          <cell r="AE511">
            <v>64</v>
          </cell>
          <cell r="AF511">
            <v>100</v>
          </cell>
          <cell r="AG511" t="str">
            <v>G020</v>
          </cell>
        </row>
        <row r="512">
          <cell r="A512" t="str">
            <v>G021</v>
          </cell>
          <cell r="B512" t="str">
            <v>Queso fresco, semiduro, semimagro, tipo doble crema</v>
          </cell>
          <cell r="D512">
            <v>54.4</v>
          </cell>
          <cell r="E512">
            <v>286</v>
          </cell>
          <cell r="F512">
            <v>1190</v>
          </cell>
          <cell r="G512">
            <v>23.4</v>
          </cell>
          <cell r="H512">
            <v>18.7</v>
          </cell>
          <cell r="I512">
            <v>5.9</v>
          </cell>
          <cell r="K512">
            <v>0</v>
          </cell>
          <cell r="L512">
            <v>2.8</v>
          </cell>
          <cell r="M512">
            <v>405</v>
          </cell>
          <cell r="N512">
            <v>0.5</v>
          </cell>
          <cell r="O512">
            <v>475</v>
          </cell>
          <cell r="P512">
            <v>350</v>
          </cell>
          <cell r="R512">
            <v>2.9</v>
          </cell>
          <cell r="S512">
            <v>19</v>
          </cell>
          <cell r="T512">
            <v>84</v>
          </cell>
          <cell r="U512">
            <v>0.1</v>
          </cell>
          <cell r="V512">
            <v>0.25</v>
          </cell>
          <cell r="W512">
            <v>0.2</v>
          </cell>
          <cell r="Y512">
            <v>0</v>
          </cell>
          <cell r="AA512">
            <v>96</v>
          </cell>
          <cell r="AF512">
            <v>100</v>
          </cell>
          <cell r="AG512" t="str">
            <v>G021</v>
          </cell>
        </row>
        <row r="513">
          <cell r="A513" t="str">
            <v>G022</v>
          </cell>
          <cell r="B513" t="str">
            <v>Queso madurado, blando, magro, tipo cottage, con crema</v>
          </cell>
          <cell r="D513">
            <v>79</v>
          </cell>
          <cell r="E513">
            <v>101</v>
          </cell>
          <cell r="F513">
            <v>423</v>
          </cell>
          <cell r="G513">
            <v>12.5</v>
          </cell>
          <cell r="H513">
            <v>4.5</v>
          </cell>
          <cell r="I513">
            <v>2.6</v>
          </cell>
          <cell r="K513">
            <v>0</v>
          </cell>
          <cell r="L513">
            <v>1.4</v>
          </cell>
          <cell r="M513">
            <v>60</v>
          </cell>
          <cell r="N513">
            <v>0.1</v>
          </cell>
          <cell r="O513">
            <v>405</v>
          </cell>
          <cell r="P513">
            <v>132</v>
          </cell>
          <cell r="Q513">
            <v>2</v>
          </cell>
          <cell r="R513">
            <v>0.4</v>
          </cell>
          <cell r="S513">
            <v>6</v>
          </cell>
          <cell r="T513">
            <v>96</v>
          </cell>
          <cell r="U513">
            <v>0.02</v>
          </cell>
          <cell r="V513">
            <v>0.16</v>
          </cell>
          <cell r="W513">
            <v>0.1</v>
          </cell>
          <cell r="X513">
            <v>12</v>
          </cell>
          <cell r="Y513">
            <v>0.57999999999999996</v>
          </cell>
          <cell r="Z513">
            <v>0</v>
          </cell>
          <cell r="AA513">
            <v>48</v>
          </cell>
          <cell r="AB513">
            <v>2.7</v>
          </cell>
          <cell r="AC513">
            <v>1.3</v>
          </cell>
          <cell r="AD513">
            <v>0.1</v>
          </cell>
          <cell r="AE513">
            <v>15</v>
          </cell>
          <cell r="AF513">
            <v>100</v>
          </cell>
          <cell r="AG513" t="str">
            <v>G022</v>
          </cell>
        </row>
        <row r="514">
          <cell r="A514" t="str">
            <v>G023</v>
          </cell>
          <cell r="B514" t="str">
            <v>Queso madurado, blando, magro, tipo cottage, sin crema</v>
          </cell>
          <cell r="D514">
            <v>82.3</v>
          </cell>
          <cell r="E514">
            <v>75</v>
          </cell>
          <cell r="F514">
            <v>315</v>
          </cell>
          <cell r="G514">
            <v>13.7</v>
          </cell>
          <cell r="H514">
            <v>1.9</v>
          </cell>
          <cell r="I514">
            <v>0.7</v>
          </cell>
          <cell r="K514">
            <v>0</v>
          </cell>
          <cell r="L514">
            <v>1.4</v>
          </cell>
          <cell r="M514">
            <v>69</v>
          </cell>
          <cell r="N514">
            <v>0.2</v>
          </cell>
          <cell r="O514">
            <v>406</v>
          </cell>
          <cell r="P514">
            <v>151</v>
          </cell>
          <cell r="Q514">
            <v>24</v>
          </cell>
          <cell r="R514">
            <v>0.4</v>
          </cell>
          <cell r="S514">
            <v>5</v>
          </cell>
          <cell r="T514">
            <v>72</v>
          </cell>
          <cell r="U514">
            <v>0.02</v>
          </cell>
          <cell r="V514">
            <v>0.16</v>
          </cell>
          <cell r="W514">
            <v>0.1</v>
          </cell>
          <cell r="X514">
            <v>13</v>
          </cell>
          <cell r="Y514">
            <v>0.62</v>
          </cell>
          <cell r="Z514">
            <v>0</v>
          </cell>
          <cell r="AA514">
            <v>20</v>
          </cell>
          <cell r="AB514">
            <v>0.6</v>
          </cell>
          <cell r="AC514">
            <v>0.3</v>
          </cell>
          <cell r="AD514">
            <v>0</v>
          </cell>
          <cell r="AE514">
            <v>4</v>
          </cell>
          <cell r="AF514">
            <v>100</v>
          </cell>
          <cell r="AG514" t="str">
            <v>G023</v>
          </cell>
        </row>
        <row r="515">
          <cell r="A515" t="str">
            <v>G024</v>
          </cell>
          <cell r="B515" t="str">
            <v>Queso madurado, duro, semigraso, tipo parmesano</v>
          </cell>
          <cell r="D515">
            <v>29.2</v>
          </cell>
          <cell r="E515">
            <v>389</v>
          </cell>
          <cell r="F515">
            <v>1621</v>
          </cell>
          <cell r="G515">
            <v>35.799999999999997</v>
          </cell>
          <cell r="H515">
            <v>26</v>
          </cell>
          <cell r="I515">
            <v>3.1</v>
          </cell>
          <cell r="K515">
            <v>0</v>
          </cell>
          <cell r="L515">
            <v>6</v>
          </cell>
          <cell r="M515">
            <v>1184</v>
          </cell>
          <cell r="N515">
            <v>0.8</v>
          </cell>
          <cell r="O515">
            <v>1602</v>
          </cell>
          <cell r="P515">
            <v>694</v>
          </cell>
          <cell r="Q515">
            <v>2</v>
          </cell>
          <cell r="R515">
            <v>2.8</v>
          </cell>
          <cell r="S515">
            <v>44</v>
          </cell>
          <cell r="T515">
            <v>92</v>
          </cell>
          <cell r="U515">
            <v>0.04</v>
          </cell>
          <cell r="V515">
            <v>0.33</v>
          </cell>
          <cell r="W515">
            <v>0.3</v>
          </cell>
          <cell r="X515">
            <v>7</v>
          </cell>
          <cell r="Y515">
            <v>1.2</v>
          </cell>
          <cell r="Z515">
            <v>0</v>
          </cell>
          <cell r="AA515">
            <v>181</v>
          </cell>
          <cell r="AB515">
            <v>16.399999999999999</v>
          </cell>
          <cell r="AC515">
            <v>6.8</v>
          </cell>
          <cell r="AD515">
            <v>0.3</v>
          </cell>
          <cell r="AE515">
            <v>68</v>
          </cell>
          <cell r="AF515">
            <v>100</v>
          </cell>
          <cell r="AG515" t="str">
            <v>G024</v>
          </cell>
        </row>
        <row r="516">
          <cell r="A516" t="str">
            <v>G025</v>
          </cell>
          <cell r="B516" t="str">
            <v>Queso madurado, duro, semigraso, tipo roquefort</v>
          </cell>
          <cell r="D516">
            <v>39.700000000000003</v>
          </cell>
          <cell r="E516">
            <v>372</v>
          </cell>
          <cell r="F516">
            <v>1541</v>
          </cell>
          <cell r="G516">
            <v>22.2</v>
          </cell>
          <cell r="H516">
            <v>30.9</v>
          </cell>
          <cell r="I516">
            <v>1.2</v>
          </cell>
          <cell r="K516">
            <v>0</v>
          </cell>
          <cell r="L516">
            <v>6</v>
          </cell>
          <cell r="M516">
            <v>632</v>
          </cell>
          <cell r="N516">
            <v>0.6</v>
          </cell>
          <cell r="O516">
            <v>1694</v>
          </cell>
          <cell r="P516">
            <v>393</v>
          </cell>
          <cell r="Q516">
            <v>2</v>
          </cell>
          <cell r="R516">
            <v>2.1</v>
          </cell>
          <cell r="S516">
            <v>30</v>
          </cell>
          <cell r="T516">
            <v>91</v>
          </cell>
          <cell r="U516">
            <v>0.04</v>
          </cell>
          <cell r="V516">
            <v>0.46</v>
          </cell>
          <cell r="W516">
            <v>0.7</v>
          </cell>
          <cell r="X516">
            <v>49</v>
          </cell>
          <cell r="Y516">
            <v>0.63</v>
          </cell>
          <cell r="Z516">
            <v>0</v>
          </cell>
          <cell r="AA516">
            <v>297</v>
          </cell>
          <cell r="AB516">
            <v>19.600000000000001</v>
          </cell>
          <cell r="AC516">
            <v>8.5</v>
          </cell>
          <cell r="AD516">
            <v>1.4</v>
          </cell>
          <cell r="AE516">
            <v>90</v>
          </cell>
          <cell r="AF516">
            <v>100</v>
          </cell>
          <cell r="AG516" t="str">
            <v>G025</v>
          </cell>
        </row>
        <row r="517">
          <cell r="A517" t="str">
            <v>G026</v>
          </cell>
          <cell r="B517" t="str">
            <v>Queso madurado, semiduro, semigraso, tipo camembert</v>
          </cell>
          <cell r="D517">
            <v>51.8</v>
          </cell>
          <cell r="E517">
            <v>300</v>
          </cell>
          <cell r="F517">
            <v>1243</v>
          </cell>
          <cell r="G517">
            <v>19.8</v>
          </cell>
          <cell r="H517">
            <v>24.3</v>
          </cell>
          <cell r="I517">
            <v>0.4</v>
          </cell>
          <cell r="K517">
            <v>0</v>
          </cell>
          <cell r="L517">
            <v>3.7</v>
          </cell>
          <cell r="M517">
            <v>388</v>
          </cell>
          <cell r="N517">
            <v>0.3</v>
          </cell>
          <cell r="O517">
            <v>842</v>
          </cell>
          <cell r="P517">
            <v>347</v>
          </cell>
          <cell r="Q517">
            <v>13.8</v>
          </cell>
          <cell r="R517">
            <v>2.4</v>
          </cell>
          <cell r="S517">
            <v>20</v>
          </cell>
          <cell r="T517">
            <v>187</v>
          </cell>
          <cell r="U517">
            <v>0.03</v>
          </cell>
          <cell r="V517">
            <v>0.49</v>
          </cell>
          <cell r="W517">
            <v>0.6</v>
          </cell>
          <cell r="X517">
            <v>62</v>
          </cell>
          <cell r="Y517">
            <v>1.31</v>
          </cell>
          <cell r="Z517">
            <v>0</v>
          </cell>
          <cell r="AA517">
            <v>252</v>
          </cell>
          <cell r="AB517">
            <v>15.3</v>
          </cell>
          <cell r="AC517">
            <v>5.9</v>
          </cell>
          <cell r="AD517">
            <v>0.5</v>
          </cell>
          <cell r="AE517">
            <v>72</v>
          </cell>
          <cell r="AF517">
            <v>100</v>
          </cell>
          <cell r="AG517" t="str">
            <v>G026</v>
          </cell>
        </row>
        <row r="518">
          <cell r="A518" t="str">
            <v>G027</v>
          </cell>
          <cell r="B518" t="str">
            <v>Queso madurado, semiduro, semigraso, tipo holandés</v>
          </cell>
          <cell r="D518">
            <v>41.6</v>
          </cell>
          <cell r="E518">
            <v>348</v>
          </cell>
          <cell r="F518">
            <v>1445</v>
          </cell>
          <cell r="G518">
            <v>24.9</v>
          </cell>
          <cell r="H518">
            <v>26</v>
          </cell>
          <cell r="I518">
            <v>3.5</v>
          </cell>
          <cell r="K518">
            <v>0</v>
          </cell>
          <cell r="L518">
            <v>3.9</v>
          </cell>
          <cell r="M518">
            <v>829</v>
          </cell>
          <cell r="N518">
            <v>0.3</v>
          </cell>
          <cell r="O518">
            <v>802</v>
          </cell>
          <cell r="P518">
            <v>525</v>
          </cell>
          <cell r="Q518">
            <v>3.6</v>
          </cell>
          <cell r="R518">
            <v>3.9</v>
          </cell>
          <cell r="S518">
            <v>29</v>
          </cell>
          <cell r="T518">
            <v>119</v>
          </cell>
          <cell r="U518">
            <v>0.03</v>
          </cell>
          <cell r="V518">
            <v>0.3</v>
          </cell>
          <cell r="W518">
            <v>0.1</v>
          </cell>
          <cell r="X518">
            <v>21</v>
          </cell>
          <cell r="Y518">
            <v>1.6</v>
          </cell>
          <cell r="Z518">
            <v>0</v>
          </cell>
          <cell r="AA518">
            <v>283</v>
          </cell>
          <cell r="AB518">
            <v>18</v>
          </cell>
          <cell r="AC518">
            <v>7.7</v>
          </cell>
          <cell r="AD518">
            <v>0.7</v>
          </cell>
          <cell r="AE518">
            <v>109</v>
          </cell>
          <cell r="AF518">
            <v>100</v>
          </cell>
          <cell r="AG518" t="str">
            <v>G027</v>
          </cell>
        </row>
        <row r="519">
          <cell r="A519" t="str">
            <v>G028</v>
          </cell>
          <cell r="B519" t="str">
            <v>yogurt, bebible, entero, con azúcar</v>
          </cell>
          <cell r="D519">
            <v>82.6</v>
          </cell>
          <cell r="E519">
            <v>81</v>
          </cell>
          <cell r="F519">
            <v>343</v>
          </cell>
          <cell r="G519">
            <v>2.9</v>
          </cell>
          <cell r="H519">
            <v>2.8</v>
          </cell>
          <cell r="I519">
            <v>11.2</v>
          </cell>
          <cell r="K519">
            <v>0</v>
          </cell>
          <cell r="L519">
            <v>0.5</v>
          </cell>
          <cell r="M519">
            <v>89</v>
          </cell>
          <cell r="N519">
            <v>0</v>
          </cell>
          <cell r="O519">
            <v>40</v>
          </cell>
          <cell r="P519">
            <v>93</v>
          </cell>
          <cell r="Q519">
            <v>4</v>
          </cell>
          <cell r="R519">
            <v>0.3</v>
          </cell>
          <cell r="S519">
            <v>8</v>
          </cell>
          <cell r="T519">
            <v>103</v>
          </cell>
          <cell r="U519">
            <v>0.03</v>
          </cell>
          <cell r="V519">
            <v>0.19</v>
          </cell>
          <cell r="W519">
            <v>0.1</v>
          </cell>
          <cell r="X519">
            <v>5</v>
          </cell>
          <cell r="Y519">
            <v>0.3</v>
          </cell>
          <cell r="Z519">
            <v>1</v>
          </cell>
          <cell r="AA519">
            <v>24</v>
          </cell>
          <cell r="AB519">
            <v>1.6</v>
          </cell>
          <cell r="AC519">
            <v>0.7</v>
          </cell>
          <cell r="AD519">
            <v>0.1</v>
          </cell>
          <cell r="AE519">
            <v>13</v>
          </cell>
          <cell r="AF519">
            <v>100</v>
          </cell>
          <cell r="AG519" t="str">
            <v>G028</v>
          </cell>
        </row>
        <row r="520">
          <cell r="A520" t="str">
            <v>H001</v>
          </cell>
          <cell r="B520" t="str">
            <v>Agua de cebada perlada, sin azúcar</v>
          </cell>
          <cell r="D520">
            <v>96.8</v>
          </cell>
          <cell r="E520">
            <v>12</v>
          </cell>
          <cell r="F520">
            <v>51</v>
          </cell>
          <cell r="G520">
            <v>0.1</v>
          </cell>
          <cell r="H520">
            <v>0</v>
          </cell>
          <cell r="I520">
            <v>2.9</v>
          </cell>
          <cell r="L520">
            <v>0.2</v>
          </cell>
          <cell r="M520">
            <v>1</v>
          </cell>
          <cell r="N520">
            <v>0</v>
          </cell>
          <cell r="O520">
            <v>3</v>
          </cell>
          <cell r="P520">
            <v>1</v>
          </cell>
          <cell r="Q520">
            <v>0</v>
          </cell>
          <cell r="R520">
            <v>0</v>
          </cell>
          <cell r="S520">
            <v>0</v>
          </cell>
          <cell r="T520">
            <v>5</v>
          </cell>
          <cell r="U520">
            <v>0</v>
          </cell>
          <cell r="V520">
            <v>0.01</v>
          </cell>
          <cell r="W520">
            <v>0</v>
          </cell>
          <cell r="X520">
            <v>1</v>
          </cell>
          <cell r="Y520">
            <v>0</v>
          </cell>
          <cell r="Z520">
            <v>0</v>
          </cell>
          <cell r="AF520">
            <v>100</v>
          </cell>
          <cell r="AG520" t="str">
            <v>H001</v>
          </cell>
        </row>
        <row r="521">
          <cell r="A521" t="str">
            <v>H002</v>
          </cell>
          <cell r="B521" t="str">
            <v>Agua de coco, sin azúcar</v>
          </cell>
          <cell r="D521">
            <v>96</v>
          </cell>
          <cell r="E521">
            <v>14</v>
          </cell>
          <cell r="F521">
            <v>60</v>
          </cell>
          <cell r="G521">
            <v>0.3</v>
          </cell>
          <cell r="H521">
            <v>0</v>
          </cell>
          <cell r="I521">
            <v>3.2</v>
          </cell>
          <cell r="J521">
            <v>3.2</v>
          </cell>
          <cell r="K521">
            <v>0</v>
          </cell>
          <cell r="L521">
            <v>0.5</v>
          </cell>
          <cell r="M521">
            <v>12</v>
          </cell>
          <cell r="N521">
            <v>0</v>
          </cell>
          <cell r="O521">
            <v>26</v>
          </cell>
          <cell r="P521">
            <v>5</v>
          </cell>
          <cell r="R521">
            <v>0</v>
          </cell>
          <cell r="S521">
            <v>6</v>
          </cell>
          <cell r="T521">
            <v>164</v>
          </cell>
          <cell r="U521">
            <v>0.02</v>
          </cell>
          <cell r="V521">
            <v>0</v>
          </cell>
          <cell r="W521">
            <v>0</v>
          </cell>
          <cell r="X521">
            <v>0</v>
          </cell>
          <cell r="Y521">
            <v>0</v>
          </cell>
          <cell r="Z521">
            <v>2</v>
          </cell>
          <cell r="AA521">
            <v>0</v>
          </cell>
          <cell r="AF521">
            <v>100</v>
          </cell>
          <cell r="AG521" t="str">
            <v>H002</v>
          </cell>
        </row>
        <row r="522">
          <cell r="A522" t="str">
            <v>H003</v>
          </cell>
          <cell r="B522" t="str">
            <v>Bebida de avena en hojuelas, en agua, sin azúcar</v>
          </cell>
          <cell r="D522">
            <v>86.5</v>
          </cell>
          <cell r="E522">
            <v>59</v>
          </cell>
          <cell r="F522">
            <v>249</v>
          </cell>
          <cell r="G522">
            <v>1.9</v>
          </cell>
          <cell r="H522">
            <v>1</v>
          </cell>
          <cell r="I522">
            <v>9.8000000000000007</v>
          </cell>
          <cell r="J522">
            <v>8.1999999999999993</v>
          </cell>
          <cell r="K522">
            <v>1.6</v>
          </cell>
          <cell r="L522">
            <v>0.8</v>
          </cell>
          <cell r="M522">
            <v>9</v>
          </cell>
          <cell r="N522">
            <v>0.6</v>
          </cell>
          <cell r="O522">
            <v>45</v>
          </cell>
          <cell r="P522">
            <v>57</v>
          </cell>
          <cell r="R522">
            <v>0.5</v>
          </cell>
          <cell r="S522">
            <v>23</v>
          </cell>
          <cell r="T522">
            <v>53</v>
          </cell>
          <cell r="U522">
            <v>0.08</v>
          </cell>
          <cell r="V522">
            <v>0.02</v>
          </cell>
          <cell r="W522">
            <v>0.1</v>
          </cell>
          <cell r="Y522">
            <v>0</v>
          </cell>
          <cell r="Z522">
            <v>0</v>
          </cell>
          <cell r="AF522">
            <v>100</v>
          </cell>
          <cell r="AG522" t="str">
            <v>H003</v>
          </cell>
        </row>
        <row r="523">
          <cell r="A523" t="str">
            <v>H004</v>
          </cell>
          <cell r="B523" t="str">
            <v>Bebida de harina de avena, en agua, sin azúcar</v>
          </cell>
          <cell r="D523">
            <v>84.8</v>
          </cell>
          <cell r="E523">
            <v>69</v>
          </cell>
          <cell r="F523">
            <v>289</v>
          </cell>
          <cell r="G523">
            <v>2.9</v>
          </cell>
          <cell r="H523">
            <v>1.4</v>
          </cell>
          <cell r="I523">
            <v>10.3</v>
          </cell>
          <cell r="J523">
            <v>8.5</v>
          </cell>
          <cell r="K523">
            <v>1.8</v>
          </cell>
          <cell r="L523">
            <v>0.7</v>
          </cell>
          <cell r="M523">
            <v>56</v>
          </cell>
          <cell r="N523">
            <v>0.5</v>
          </cell>
          <cell r="O523">
            <v>57</v>
          </cell>
          <cell r="P523">
            <v>93</v>
          </cell>
          <cell r="R523">
            <v>0.5</v>
          </cell>
          <cell r="S523">
            <v>26</v>
          </cell>
          <cell r="T523">
            <v>63</v>
          </cell>
          <cell r="U523">
            <v>0.16</v>
          </cell>
          <cell r="V523">
            <v>0.28000000000000003</v>
          </cell>
          <cell r="W523">
            <v>3</v>
          </cell>
          <cell r="X523">
            <v>44</v>
          </cell>
          <cell r="Y523">
            <v>0</v>
          </cell>
          <cell r="Z523">
            <v>0</v>
          </cell>
          <cell r="AA523">
            <v>130</v>
          </cell>
          <cell r="AF523">
            <v>100</v>
          </cell>
          <cell r="AG523" t="str">
            <v>H004</v>
          </cell>
        </row>
        <row r="524">
          <cell r="A524" t="str">
            <v>H005</v>
          </cell>
          <cell r="B524" t="str">
            <v>Café, tostado y molido, infusión al 6%, sin azúcar</v>
          </cell>
          <cell r="D524">
            <v>98.5</v>
          </cell>
          <cell r="E524">
            <v>5</v>
          </cell>
          <cell r="F524">
            <v>22</v>
          </cell>
          <cell r="G524">
            <v>0.1</v>
          </cell>
          <cell r="H524">
            <v>0.1</v>
          </cell>
          <cell r="I524">
            <v>1</v>
          </cell>
          <cell r="J524">
            <v>1</v>
          </cell>
          <cell r="K524">
            <v>0</v>
          </cell>
          <cell r="L524">
            <v>0.3</v>
          </cell>
          <cell r="M524">
            <v>5</v>
          </cell>
          <cell r="N524">
            <v>0.2</v>
          </cell>
          <cell r="O524">
            <v>2</v>
          </cell>
          <cell r="P524">
            <v>5</v>
          </cell>
          <cell r="Q524">
            <v>0</v>
          </cell>
          <cell r="R524">
            <v>0</v>
          </cell>
          <cell r="S524">
            <v>3</v>
          </cell>
          <cell r="T524">
            <v>49</v>
          </cell>
          <cell r="U524">
            <v>0.01</v>
          </cell>
          <cell r="V524">
            <v>0.01</v>
          </cell>
          <cell r="W524">
            <v>0.9</v>
          </cell>
          <cell r="X524">
            <v>2</v>
          </cell>
          <cell r="Y524">
            <v>0</v>
          </cell>
          <cell r="Z524">
            <v>0</v>
          </cell>
          <cell r="AA524">
            <v>0</v>
          </cell>
          <cell r="AF524">
            <v>100</v>
          </cell>
          <cell r="AG524" t="str">
            <v>H005</v>
          </cell>
        </row>
        <row r="525">
          <cell r="A525" t="str">
            <v>H006</v>
          </cell>
          <cell r="B525" t="str">
            <v>Cerveza, regular, 4% de alcohol</v>
          </cell>
          <cell r="D525">
            <v>93.3</v>
          </cell>
          <cell r="E525">
            <v>38</v>
          </cell>
          <cell r="F525">
            <v>158</v>
          </cell>
          <cell r="G525">
            <v>0.4</v>
          </cell>
          <cell r="H525">
            <v>0</v>
          </cell>
          <cell r="I525">
            <v>2.1</v>
          </cell>
          <cell r="J525">
            <v>2.1</v>
          </cell>
          <cell r="K525">
            <v>0</v>
          </cell>
          <cell r="L525">
            <v>0.2</v>
          </cell>
          <cell r="M525">
            <v>0</v>
          </cell>
          <cell r="N525">
            <v>0.1</v>
          </cell>
          <cell r="O525">
            <v>4</v>
          </cell>
          <cell r="P525">
            <v>15</v>
          </cell>
          <cell r="Q525">
            <v>8</v>
          </cell>
          <cell r="R525">
            <v>0</v>
          </cell>
          <cell r="S525">
            <v>6</v>
          </cell>
          <cell r="T525">
            <v>30</v>
          </cell>
          <cell r="U525">
            <v>0</v>
          </cell>
          <cell r="V525">
            <v>0.02</v>
          </cell>
          <cell r="W525">
            <v>0.4</v>
          </cell>
          <cell r="X525">
            <v>5</v>
          </cell>
          <cell r="Y525">
            <v>0.04</v>
          </cell>
          <cell r="Z525">
            <v>0</v>
          </cell>
          <cell r="AA525">
            <v>0</v>
          </cell>
          <cell r="AF525">
            <v>100</v>
          </cell>
          <cell r="AG525" t="str">
            <v>H006</v>
          </cell>
        </row>
        <row r="526">
          <cell r="A526" t="str">
            <v>H007</v>
          </cell>
          <cell r="B526" t="str">
            <v>Chicha de maíz, 4% de alcohol</v>
          </cell>
          <cell r="D526">
            <v>83</v>
          </cell>
          <cell r="E526">
            <v>78</v>
          </cell>
          <cell r="F526">
            <v>330</v>
          </cell>
          <cell r="G526">
            <v>0.6</v>
          </cell>
          <cell r="H526">
            <v>0</v>
          </cell>
          <cell r="I526">
            <v>12</v>
          </cell>
          <cell r="L526">
            <v>0.4</v>
          </cell>
          <cell r="M526">
            <v>25</v>
          </cell>
          <cell r="N526">
            <v>0.7</v>
          </cell>
          <cell r="P526">
            <v>35</v>
          </cell>
          <cell r="U526">
            <v>0.03</v>
          </cell>
          <cell r="V526">
            <v>0.03</v>
          </cell>
          <cell r="W526">
            <v>0.1</v>
          </cell>
          <cell r="Y526">
            <v>0</v>
          </cell>
          <cell r="Z526">
            <v>0</v>
          </cell>
          <cell r="AF526">
            <v>100</v>
          </cell>
          <cell r="AG526" t="str">
            <v>H007</v>
          </cell>
        </row>
        <row r="527">
          <cell r="A527" t="str">
            <v>H008</v>
          </cell>
          <cell r="B527" t="str">
            <v>Gaseosa o bebida carbonatada, regular, con azúcar</v>
          </cell>
          <cell r="D527">
            <v>89</v>
          </cell>
          <cell r="E527">
            <v>44</v>
          </cell>
          <cell r="F527">
            <v>185</v>
          </cell>
          <cell r="G527">
            <v>0</v>
          </cell>
          <cell r="H527">
            <v>0</v>
          </cell>
          <cell r="I527">
            <v>10.9</v>
          </cell>
          <cell r="J527">
            <v>10.9</v>
          </cell>
          <cell r="K527">
            <v>0</v>
          </cell>
          <cell r="L527">
            <v>0.1</v>
          </cell>
          <cell r="M527">
            <v>0</v>
          </cell>
          <cell r="N527">
            <v>0.1</v>
          </cell>
          <cell r="O527">
            <v>6</v>
          </cell>
          <cell r="P527">
            <v>13</v>
          </cell>
          <cell r="Q527">
            <v>0</v>
          </cell>
          <cell r="R527">
            <v>0</v>
          </cell>
          <cell r="S527">
            <v>1</v>
          </cell>
          <cell r="T527">
            <v>1</v>
          </cell>
          <cell r="U527">
            <v>0</v>
          </cell>
          <cell r="V527">
            <v>0</v>
          </cell>
          <cell r="W527">
            <v>0</v>
          </cell>
          <cell r="X527">
            <v>0</v>
          </cell>
          <cell r="Y527">
            <v>0</v>
          </cell>
          <cell r="Z527">
            <v>0</v>
          </cell>
          <cell r="AA527">
            <v>0</v>
          </cell>
          <cell r="AF527">
            <v>100</v>
          </cell>
          <cell r="AG527" t="str">
            <v>H008</v>
          </cell>
        </row>
        <row r="528">
          <cell r="A528" t="str">
            <v>H009</v>
          </cell>
          <cell r="B528" t="str">
            <v>Guarapo de caña de azúcar, 3% de alcohol</v>
          </cell>
          <cell r="D528">
            <v>93.4</v>
          </cell>
          <cell r="E528">
            <v>33</v>
          </cell>
          <cell r="F528">
            <v>140</v>
          </cell>
          <cell r="G528">
            <v>0.1</v>
          </cell>
          <cell r="H528">
            <v>0</v>
          </cell>
          <cell r="I528">
            <v>3</v>
          </cell>
          <cell r="L528">
            <v>0.5</v>
          </cell>
          <cell r="M528">
            <v>0</v>
          </cell>
          <cell r="N528">
            <v>1.2</v>
          </cell>
          <cell r="P528">
            <v>0</v>
          </cell>
          <cell r="U528">
            <v>0.01</v>
          </cell>
          <cell r="V528">
            <v>0.02</v>
          </cell>
          <cell r="W528">
            <v>0.1</v>
          </cell>
          <cell r="Y528">
            <v>0</v>
          </cell>
          <cell r="Z528">
            <v>0</v>
          </cell>
          <cell r="AF528">
            <v>100</v>
          </cell>
          <cell r="AG528" t="str">
            <v>H009</v>
          </cell>
        </row>
        <row r="529">
          <cell r="A529" t="str">
            <v>H010</v>
          </cell>
          <cell r="B529" t="str">
            <v>Néctar de albaricoque, con azúcar</v>
          </cell>
          <cell r="D529">
            <v>84.6</v>
          </cell>
          <cell r="E529">
            <v>62</v>
          </cell>
          <cell r="F529">
            <v>261</v>
          </cell>
          <cell r="G529">
            <v>0.4</v>
          </cell>
          <cell r="H529">
            <v>0</v>
          </cell>
          <cell r="I529">
            <v>14.7</v>
          </cell>
          <cell r="J529">
            <v>14.1</v>
          </cell>
          <cell r="K529">
            <v>0.6</v>
          </cell>
          <cell r="L529">
            <v>0.3</v>
          </cell>
          <cell r="M529">
            <v>7</v>
          </cell>
          <cell r="N529">
            <v>0.4</v>
          </cell>
          <cell r="O529">
            <v>3</v>
          </cell>
          <cell r="P529">
            <v>9</v>
          </cell>
          <cell r="Q529">
            <v>1</v>
          </cell>
          <cell r="R529">
            <v>0.1</v>
          </cell>
          <cell r="S529">
            <v>5</v>
          </cell>
          <cell r="T529">
            <v>115</v>
          </cell>
          <cell r="U529">
            <v>0.01</v>
          </cell>
          <cell r="V529">
            <v>0.01</v>
          </cell>
          <cell r="W529">
            <v>0.2</v>
          </cell>
          <cell r="X529">
            <v>1</v>
          </cell>
          <cell r="Y529">
            <v>0</v>
          </cell>
          <cell r="Z529">
            <v>1</v>
          </cell>
          <cell r="AA529">
            <v>77</v>
          </cell>
          <cell r="AF529">
            <v>100</v>
          </cell>
          <cell r="AG529" t="str">
            <v>H010</v>
          </cell>
        </row>
        <row r="530">
          <cell r="A530" t="str">
            <v>H011</v>
          </cell>
          <cell r="B530" t="str">
            <v>Néctar de durazno, con azúcar</v>
          </cell>
          <cell r="D530">
            <v>89.2</v>
          </cell>
          <cell r="E530">
            <v>44</v>
          </cell>
          <cell r="F530">
            <v>186</v>
          </cell>
          <cell r="G530">
            <v>0.2</v>
          </cell>
          <cell r="H530">
            <v>0</v>
          </cell>
          <cell r="I530">
            <v>10.4</v>
          </cell>
          <cell r="J530">
            <v>9.9</v>
          </cell>
          <cell r="K530">
            <v>0.6</v>
          </cell>
          <cell r="L530">
            <v>0.2</v>
          </cell>
          <cell r="M530">
            <v>5</v>
          </cell>
          <cell r="N530">
            <v>0.2</v>
          </cell>
          <cell r="O530">
            <v>7</v>
          </cell>
          <cell r="P530">
            <v>6</v>
          </cell>
          <cell r="Q530">
            <v>0</v>
          </cell>
          <cell r="R530">
            <v>0.1</v>
          </cell>
          <cell r="S530">
            <v>4</v>
          </cell>
          <cell r="T530">
            <v>40</v>
          </cell>
          <cell r="U530">
            <v>0</v>
          </cell>
          <cell r="V530">
            <v>0.01</v>
          </cell>
          <cell r="W530">
            <v>0.3</v>
          </cell>
          <cell r="X530">
            <v>1</v>
          </cell>
          <cell r="Y530">
            <v>0</v>
          </cell>
          <cell r="Z530">
            <v>5</v>
          </cell>
          <cell r="AA530">
            <v>20</v>
          </cell>
          <cell r="AF530">
            <v>100</v>
          </cell>
          <cell r="AG530" t="str">
            <v>H011</v>
          </cell>
        </row>
        <row r="531">
          <cell r="A531" t="str">
            <v>H012</v>
          </cell>
          <cell r="B531" t="str">
            <v>Néctar de guayaba, con azúcar</v>
          </cell>
          <cell r="D531">
            <v>88.5</v>
          </cell>
          <cell r="E531">
            <v>48</v>
          </cell>
          <cell r="F531">
            <v>202</v>
          </cell>
          <cell r="G531">
            <v>0.1</v>
          </cell>
          <cell r="H531">
            <v>0</v>
          </cell>
          <cell r="I531">
            <v>11.3</v>
          </cell>
          <cell r="J531">
            <v>10.3</v>
          </cell>
          <cell r="K531">
            <v>1</v>
          </cell>
          <cell r="L531">
            <v>0.2</v>
          </cell>
          <cell r="M531">
            <v>11</v>
          </cell>
          <cell r="N531">
            <v>0.4</v>
          </cell>
          <cell r="O531">
            <v>7</v>
          </cell>
          <cell r="P531">
            <v>2</v>
          </cell>
          <cell r="R531">
            <v>0</v>
          </cell>
          <cell r="S531">
            <v>3</v>
          </cell>
          <cell r="T531">
            <v>38</v>
          </cell>
          <cell r="U531">
            <v>0</v>
          </cell>
          <cell r="V531">
            <v>0</v>
          </cell>
          <cell r="W531">
            <v>0.2</v>
          </cell>
          <cell r="X531">
            <v>3</v>
          </cell>
          <cell r="Y531">
            <v>0</v>
          </cell>
          <cell r="Z531">
            <v>20</v>
          </cell>
          <cell r="AF531">
            <v>100</v>
          </cell>
          <cell r="AG531" t="str">
            <v>H012</v>
          </cell>
        </row>
        <row r="532">
          <cell r="A532" t="str">
            <v>H013</v>
          </cell>
          <cell r="B532" t="str">
            <v>Néctar de mango, con azúcar</v>
          </cell>
          <cell r="D532">
            <v>88.4</v>
          </cell>
          <cell r="E532">
            <v>47</v>
          </cell>
          <cell r="F532">
            <v>198</v>
          </cell>
          <cell r="G532">
            <v>0.2</v>
          </cell>
          <cell r="H532">
            <v>0</v>
          </cell>
          <cell r="I532">
            <v>11.3</v>
          </cell>
          <cell r="J532">
            <v>11.1</v>
          </cell>
          <cell r="K532">
            <v>0.3</v>
          </cell>
          <cell r="L532">
            <v>0.1</v>
          </cell>
          <cell r="M532">
            <v>17</v>
          </cell>
          <cell r="N532">
            <v>0.3</v>
          </cell>
          <cell r="O532">
            <v>5</v>
          </cell>
          <cell r="P532">
            <v>3</v>
          </cell>
          <cell r="Q532">
            <v>0.8</v>
          </cell>
          <cell r="R532">
            <v>0</v>
          </cell>
          <cell r="S532">
            <v>3</v>
          </cell>
          <cell r="T532">
            <v>23</v>
          </cell>
          <cell r="U532">
            <v>0</v>
          </cell>
          <cell r="V532">
            <v>0</v>
          </cell>
          <cell r="W532">
            <v>0.1</v>
          </cell>
          <cell r="X532">
            <v>6</v>
          </cell>
          <cell r="Y532">
            <v>0</v>
          </cell>
          <cell r="Z532">
            <v>15</v>
          </cell>
          <cell r="AA532">
            <v>35</v>
          </cell>
          <cell r="AF532">
            <v>100</v>
          </cell>
          <cell r="AG532" t="str">
            <v>H013</v>
          </cell>
        </row>
        <row r="533">
          <cell r="A533" t="str">
            <v>H014</v>
          </cell>
          <cell r="B533" t="str">
            <v>Néctar de manzana, con azúcar</v>
          </cell>
          <cell r="D533">
            <v>88.8</v>
          </cell>
          <cell r="E533">
            <v>44</v>
          </cell>
          <cell r="F533">
            <v>187</v>
          </cell>
          <cell r="G533">
            <v>0.2</v>
          </cell>
          <cell r="H533">
            <v>0</v>
          </cell>
          <cell r="I533">
            <v>10.9</v>
          </cell>
          <cell r="L533">
            <v>0.2</v>
          </cell>
          <cell r="O533">
            <v>0</v>
          </cell>
          <cell r="S533">
            <v>0</v>
          </cell>
          <cell r="T533">
            <v>0</v>
          </cell>
          <cell r="Y533">
            <v>0</v>
          </cell>
          <cell r="Z533">
            <v>11</v>
          </cell>
          <cell r="AF533">
            <v>100</v>
          </cell>
          <cell r="AG533" t="str">
            <v>H014</v>
          </cell>
        </row>
        <row r="534">
          <cell r="A534" t="str">
            <v>H015</v>
          </cell>
          <cell r="B534" t="str">
            <v>Néctar de pera, con azúcar</v>
          </cell>
          <cell r="D534">
            <v>87.6</v>
          </cell>
          <cell r="E534">
            <v>50</v>
          </cell>
          <cell r="F534">
            <v>213</v>
          </cell>
          <cell r="G534">
            <v>0.2</v>
          </cell>
          <cell r="H534">
            <v>0</v>
          </cell>
          <cell r="I534">
            <v>12.1</v>
          </cell>
          <cell r="J534">
            <v>11.6</v>
          </cell>
          <cell r="K534">
            <v>0.5</v>
          </cell>
          <cell r="L534">
            <v>0.1</v>
          </cell>
          <cell r="M534">
            <v>5</v>
          </cell>
          <cell r="N534">
            <v>0.2</v>
          </cell>
          <cell r="O534">
            <v>4</v>
          </cell>
          <cell r="P534">
            <v>3</v>
          </cell>
          <cell r="Q534">
            <v>1</v>
          </cell>
          <cell r="R534">
            <v>0.1</v>
          </cell>
          <cell r="S534">
            <v>3</v>
          </cell>
          <cell r="T534">
            <v>13</v>
          </cell>
          <cell r="U534">
            <v>0</v>
          </cell>
          <cell r="V534">
            <v>0.01</v>
          </cell>
          <cell r="W534">
            <v>0.1</v>
          </cell>
          <cell r="X534">
            <v>1</v>
          </cell>
          <cell r="Y534">
            <v>0</v>
          </cell>
          <cell r="Z534">
            <v>1</v>
          </cell>
          <cell r="AA534">
            <v>0</v>
          </cell>
          <cell r="AF534">
            <v>100</v>
          </cell>
          <cell r="AG534" t="str">
            <v>H015</v>
          </cell>
        </row>
        <row r="535">
          <cell r="A535" t="str">
            <v>H016</v>
          </cell>
          <cell r="B535" t="str">
            <v>Sabajón de tomate de árbol amarillo, 14% de alcohol</v>
          </cell>
          <cell r="D535">
            <v>55.8</v>
          </cell>
          <cell r="E535">
            <v>221</v>
          </cell>
          <cell r="F535">
            <v>927</v>
          </cell>
          <cell r="G535">
            <v>3.5</v>
          </cell>
          <cell r="H535">
            <v>1.1000000000000001</v>
          </cell>
          <cell r="I535">
            <v>24.2</v>
          </cell>
          <cell r="J535">
            <v>22.6</v>
          </cell>
          <cell r="K535">
            <v>1.5</v>
          </cell>
          <cell r="L535">
            <v>1.5</v>
          </cell>
          <cell r="O535">
            <v>0</v>
          </cell>
          <cell r="S535">
            <v>0</v>
          </cell>
          <cell r="T535">
            <v>0</v>
          </cell>
          <cell r="Y535">
            <v>0</v>
          </cell>
          <cell r="AF535">
            <v>100</v>
          </cell>
          <cell r="AG535" t="str">
            <v>H016</v>
          </cell>
        </row>
        <row r="536">
          <cell r="A536" t="str">
            <v>H017</v>
          </cell>
          <cell r="B536" t="str">
            <v>Sabajón de tomate de árbol rojo, 14% de alcohol</v>
          </cell>
          <cell r="D536">
            <v>57.7</v>
          </cell>
          <cell r="E536">
            <v>212</v>
          </cell>
          <cell r="F536">
            <v>889</v>
          </cell>
          <cell r="G536">
            <v>3.1</v>
          </cell>
          <cell r="H536">
            <v>0.9</v>
          </cell>
          <cell r="I536">
            <v>22.7</v>
          </cell>
          <cell r="J536">
            <v>21.4</v>
          </cell>
          <cell r="K536">
            <v>1.3</v>
          </cell>
          <cell r="L536">
            <v>1.6</v>
          </cell>
          <cell r="O536">
            <v>0</v>
          </cell>
          <cell r="S536">
            <v>0</v>
          </cell>
          <cell r="T536">
            <v>0</v>
          </cell>
          <cell r="Y536">
            <v>0</v>
          </cell>
          <cell r="AF536">
            <v>100</v>
          </cell>
          <cell r="AG536" t="str">
            <v>H017</v>
          </cell>
        </row>
        <row r="537">
          <cell r="A537" t="str">
            <v>H018</v>
          </cell>
          <cell r="B537" t="str">
            <v>Té, infusiónal 2%, soin azúcar</v>
          </cell>
          <cell r="D537">
            <v>98.6</v>
          </cell>
          <cell r="E537">
            <v>4</v>
          </cell>
          <cell r="F537">
            <v>19</v>
          </cell>
          <cell r="G537">
            <v>0.1</v>
          </cell>
          <cell r="H537">
            <v>0</v>
          </cell>
          <cell r="I537">
            <v>1</v>
          </cell>
          <cell r="J537">
            <v>1</v>
          </cell>
          <cell r="K537">
            <v>0</v>
          </cell>
          <cell r="L537">
            <v>0.3</v>
          </cell>
          <cell r="M537">
            <v>5</v>
          </cell>
          <cell r="N537">
            <v>0.2</v>
          </cell>
          <cell r="O537">
            <v>2</v>
          </cell>
          <cell r="P537">
            <v>5</v>
          </cell>
          <cell r="Q537">
            <v>0</v>
          </cell>
          <cell r="R537">
            <v>0</v>
          </cell>
          <cell r="S537">
            <v>2</v>
          </cell>
          <cell r="T537">
            <v>27</v>
          </cell>
          <cell r="U537">
            <v>0</v>
          </cell>
          <cell r="V537">
            <v>0.04</v>
          </cell>
          <cell r="W537">
            <v>0.1</v>
          </cell>
          <cell r="X537">
            <v>3</v>
          </cell>
          <cell r="Y537">
            <v>0</v>
          </cell>
          <cell r="Z537">
            <v>0</v>
          </cell>
          <cell r="AA537">
            <v>0</v>
          </cell>
          <cell r="AF537">
            <v>100</v>
          </cell>
          <cell r="AG537" t="str">
            <v>H018</v>
          </cell>
        </row>
        <row r="538">
          <cell r="A538" t="str">
            <v>J001</v>
          </cell>
          <cell r="B538" t="str">
            <v>Huevo de codorniz, entero, crudo</v>
          </cell>
          <cell r="C538" t="str">
            <v>Clara y yema</v>
          </cell>
          <cell r="D538">
            <v>74.3</v>
          </cell>
          <cell r="E538">
            <v>154</v>
          </cell>
          <cell r="F538">
            <v>640</v>
          </cell>
          <cell r="G538">
            <v>13</v>
          </cell>
          <cell r="H538">
            <v>11.1</v>
          </cell>
          <cell r="I538">
            <v>0.5</v>
          </cell>
          <cell r="K538">
            <v>0</v>
          </cell>
          <cell r="L538">
            <v>1.1000000000000001</v>
          </cell>
          <cell r="M538">
            <v>64</v>
          </cell>
          <cell r="N538">
            <v>3.6</v>
          </cell>
          <cell r="O538">
            <v>141</v>
          </cell>
          <cell r="P538">
            <v>226</v>
          </cell>
          <cell r="Q538">
            <v>44</v>
          </cell>
          <cell r="R538">
            <v>1.5</v>
          </cell>
          <cell r="S538">
            <v>13</v>
          </cell>
          <cell r="T538">
            <v>132</v>
          </cell>
          <cell r="U538">
            <v>0.13</v>
          </cell>
          <cell r="V538">
            <v>0.79</v>
          </cell>
          <cell r="W538">
            <v>0.2</v>
          </cell>
          <cell r="X538">
            <v>66</v>
          </cell>
          <cell r="Y538">
            <v>1.58</v>
          </cell>
          <cell r="Z538">
            <v>0</v>
          </cell>
          <cell r="AA538">
            <v>159</v>
          </cell>
          <cell r="AB538">
            <v>3.6</v>
          </cell>
          <cell r="AC538">
            <v>4.3</v>
          </cell>
          <cell r="AD538">
            <v>1.3</v>
          </cell>
          <cell r="AE538">
            <v>844</v>
          </cell>
          <cell r="AF538">
            <v>92</v>
          </cell>
          <cell r="AG538" t="str">
            <v>J001</v>
          </cell>
        </row>
        <row r="539">
          <cell r="A539" t="str">
            <v>J002</v>
          </cell>
          <cell r="B539" t="str">
            <v>Huevo de gallina, clara, crudo</v>
          </cell>
          <cell r="C539" t="str">
            <v xml:space="preserve">Clara  </v>
          </cell>
          <cell r="D539">
            <v>87.8</v>
          </cell>
          <cell r="E539">
            <v>47</v>
          </cell>
          <cell r="F539">
            <v>201</v>
          </cell>
          <cell r="G539">
            <v>10.8</v>
          </cell>
          <cell r="H539">
            <v>0.2</v>
          </cell>
          <cell r="I539">
            <v>0.6</v>
          </cell>
          <cell r="K539">
            <v>0</v>
          </cell>
          <cell r="L539">
            <v>0.6</v>
          </cell>
          <cell r="M539">
            <v>6</v>
          </cell>
          <cell r="N539">
            <v>0.1</v>
          </cell>
          <cell r="O539">
            <v>173</v>
          </cell>
          <cell r="P539">
            <v>15</v>
          </cell>
          <cell r="Q539">
            <v>10</v>
          </cell>
          <cell r="R539">
            <v>0</v>
          </cell>
          <cell r="S539">
            <v>11</v>
          </cell>
          <cell r="T539">
            <v>154</v>
          </cell>
          <cell r="U539">
            <v>0</v>
          </cell>
          <cell r="V539">
            <v>0.44</v>
          </cell>
          <cell r="W539">
            <v>0.1</v>
          </cell>
          <cell r="X539">
            <v>6</v>
          </cell>
          <cell r="Y539">
            <v>0.09</v>
          </cell>
          <cell r="Z539">
            <v>0</v>
          </cell>
          <cell r="AA539">
            <v>0</v>
          </cell>
          <cell r="AB539">
            <v>0</v>
          </cell>
          <cell r="AC539">
            <v>0</v>
          </cell>
          <cell r="AD539">
            <v>0</v>
          </cell>
          <cell r="AE539">
            <v>0</v>
          </cell>
          <cell r="AF539">
            <v>100</v>
          </cell>
          <cell r="AG539" t="str">
            <v>J002</v>
          </cell>
        </row>
        <row r="540">
          <cell r="A540" t="str">
            <v>J003</v>
          </cell>
          <cell r="B540" t="str">
            <v>Huevo de gallina, entero, cocido, sin sal</v>
          </cell>
          <cell r="C540" t="str">
            <v>Clara y yema</v>
          </cell>
          <cell r="D540">
            <v>75.599999999999994</v>
          </cell>
          <cell r="E540">
            <v>145</v>
          </cell>
          <cell r="F540">
            <v>605</v>
          </cell>
          <cell r="G540">
            <v>13</v>
          </cell>
          <cell r="H540">
            <v>10.4</v>
          </cell>
          <cell r="I540">
            <v>0</v>
          </cell>
          <cell r="K540">
            <v>0</v>
          </cell>
          <cell r="L540">
            <v>1</v>
          </cell>
          <cell r="M540">
            <v>49</v>
          </cell>
          <cell r="N540">
            <v>1.6</v>
          </cell>
          <cell r="O540">
            <v>143</v>
          </cell>
          <cell r="P540">
            <v>184</v>
          </cell>
          <cell r="Q540">
            <v>44</v>
          </cell>
          <cell r="R540">
            <v>0.9</v>
          </cell>
          <cell r="S540">
            <v>13</v>
          </cell>
          <cell r="T540">
            <v>127</v>
          </cell>
          <cell r="U540">
            <v>7.0000000000000007E-2</v>
          </cell>
          <cell r="V540">
            <v>0.37</v>
          </cell>
          <cell r="W540">
            <v>0.1</v>
          </cell>
          <cell r="X540">
            <v>51</v>
          </cell>
          <cell r="Y540">
            <v>1.1499999999999999</v>
          </cell>
          <cell r="Z540">
            <v>0</v>
          </cell>
          <cell r="AA540">
            <v>176</v>
          </cell>
          <cell r="AB540">
            <v>3.1</v>
          </cell>
          <cell r="AC540">
            <v>4.3</v>
          </cell>
          <cell r="AD540">
            <v>1.3</v>
          </cell>
          <cell r="AE540">
            <v>375</v>
          </cell>
          <cell r="AF540">
            <v>100</v>
          </cell>
          <cell r="AG540" t="str">
            <v>J003</v>
          </cell>
        </row>
        <row r="541">
          <cell r="A541" t="str">
            <v>J004</v>
          </cell>
          <cell r="B541" t="str">
            <v>Huevo de gallina, entero, crudo</v>
          </cell>
          <cell r="C541" t="str">
            <v>Clara y yema</v>
          </cell>
          <cell r="D541">
            <v>75.400000000000006</v>
          </cell>
          <cell r="E541">
            <v>149</v>
          </cell>
          <cell r="F541">
            <v>619</v>
          </cell>
          <cell r="G541">
            <v>12.6</v>
          </cell>
          <cell r="H541">
            <v>10.8</v>
          </cell>
          <cell r="I541">
            <v>0.3</v>
          </cell>
          <cell r="K541">
            <v>0</v>
          </cell>
          <cell r="L541">
            <v>0.9</v>
          </cell>
          <cell r="M541">
            <v>53</v>
          </cell>
          <cell r="N541">
            <v>1.7</v>
          </cell>
          <cell r="O541">
            <v>139</v>
          </cell>
          <cell r="P541">
            <v>197</v>
          </cell>
          <cell r="Q541">
            <v>53</v>
          </cell>
          <cell r="R541">
            <v>1.4</v>
          </cell>
          <cell r="S541">
            <v>12</v>
          </cell>
          <cell r="T541">
            <v>136</v>
          </cell>
          <cell r="U541">
            <v>7.0000000000000007E-2</v>
          </cell>
          <cell r="V541">
            <v>0.49</v>
          </cell>
          <cell r="W541">
            <v>0.1</v>
          </cell>
          <cell r="X541">
            <v>48</v>
          </cell>
          <cell r="Y541">
            <v>1.29</v>
          </cell>
          <cell r="Z541">
            <v>0</v>
          </cell>
          <cell r="AA541">
            <v>177</v>
          </cell>
          <cell r="AB541">
            <v>3.1</v>
          </cell>
          <cell r="AC541">
            <v>3.9</v>
          </cell>
          <cell r="AD541">
            <v>1.7</v>
          </cell>
          <cell r="AE541">
            <v>374</v>
          </cell>
          <cell r="AF541">
            <v>90</v>
          </cell>
          <cell r="AG541" t="str">
            <v>J004</v>
          </cell>
        </row>
        <row r="542">
          <cell r="A542" t="str">
            <v>J005</v>
          </cell>
          <cell r="B542" t="str">
            <v>Huevo de gallina, entero, en polvo</v>
          </cell>
          <cell r="C542" t="str">
            <v>Clara y yema</v>
          </cell>
          <cell r="D542">
            <v>4.0999999999999996</v>
          </cell>
          <cell r="E542">
            <v>579</v>
          </cell>
          <cell r="F542">
            <v>2408</v>
          </cell>
          <cell r="G542">
            <v>48.2</v>
          </cell>
          <cell r="H542">
            <v>41.8</v>
          </cell>
          <cell r="I542">
            <v>2.5</v>
          </cell>
          <cell r="K542">
            <v>0</v>
          </cell>
          <cell r="L542">
            <v>3.4</v>
          </cell>
          <cell r="M542">
            <v>212</v>
          </cell>
          <cell r="N542">
            <v>7.2</v>
          </cell>
          <cell r="O542">
            <v>523</v>
          </cell>
          <cell r="P542">
            <v>679</v>
          </cell>
          <cell r="Q542">
            <v>200</v>
          </cell>
          <cell r="R542">
            <v>5.3</v>
          </cell>
          <cell r="S542">
            <v>41</v>
          </cell>
          <cell r="T542">
            <v>513</v>
          </cell>
          <cell r="U542">
            <v>0.19</v>
          </cell>
          <cell r="V542">
            <v>1.83</v>
          </cell>
          <cell r="W542">
            <v>0.3</v>
          </cell>
          <cell r="X542">
            <v>163</v>
          </cell>
          <cell r="Y542">
            <v>3.43</v>
          </cell>
          <cell r="Z542">
            <v>0</v>
          </cell>
          <cell r="AA542">
            <v>586</v>
          </cell>
          <cell r="AB542">
            <v>12.8</v>
          </cell>
          <cell r="AC542">
            <v>17.2</v>
          </cell>
          <cell r="AD542">
            <v>5.8</v>
          </cell>
          <cell r="AE542">
            <v>1715</v>
          </cell>
          <cell r="AF542">
            <v>100</v>
          </cell>
          <cell r="AG542" t="str">
            <v>J005</v>
          </cell>
        </row>
        <row r="543">
          <cell r="A543" t="str">
            <v>J006</v>
          </cell>
          <cell r="B543" t="str">
            <v>Huevo de gallina, entero, frito, sin sal</v>
          </cell>
          <cell r="C543" t="str">
            <v>Clara y yema</v>
          </cell>
          <cell r="D543">
            <v>65</v>
          </cell>
          <cell r="E543">
            <v>208</v>
          </cell>
          <cell r="F543">
            <v>866</v>
          </cell>
          <cell r="G543">
            <v>17.100000000000001</v>
          </cell>
          <cell r="H543">
            <v>14.6</v>
          </cell>
          <cell r="I543">
            <v>2</v>
          </cell>
          <cell r="K543">
            <v>0</v>
          </cell>
          <cell r="L543">
            <v>1.3</v>
          </cell>
          <cell r="M543">
            <v>64</v>
          </cell>
          <cell r="N543">
            <v>1.7</v>
          </cell>
          <cell r="O543">
            <v>194</v>
          </cell>
          <cell r="P543">
            <v>235</v>
          </cell>
          <cell r="Q543">
            <v>60</v>
          </cell>
          <cell r="R543">
            <v>1.2</v>
          </cell>
          <cell r="S543">
            <v>16</v>
          </cell>
          <cell r="T543">
            <v>171</v>
          </cell>
          <cell r="U543">
            <v>0.06</v>
          </cell>
          <cell r="V543">
            <v>0.38</v>
          </cell>
          <cell r="W543">
            <v>0.1</v>
          </cell>
          <cell r="X543">
            <v>48</v>
          </cell>
          <cell r="Y543">
            <v>1.36</v>
          </cell>
          <cell r="Z543">
            <v>0</v>
          </cell>
          <cell r="AA543">
            <v>220</v>
          </cell>
          <cell r="AB543">
            <v>4.0999999999999996</v>
          </cell>
          <cell r="AC543">
            <v>6</v>
          </cell>
          <cell r="AD543">
            <v>2.5</v>
          </cell>
          <cell r="AE543">
            <v>408</v>
          </cell>
          <cell r="AF543">
            <v>100</v>
          </cell>
          <cell r="AG543" t="str">
            <v>J006</v>
          </cell>
        </row>
        <row r="544">
          <cell r="A544" t="str">
            <v>J007</v>
          </cell>
          <cell r="B544" t="str">
            <v>Huevo de gallina, entero, revuelto, con sal</v>
          </cell>
          <cell r="C544" t="str">
            <v>Clara y yema</v>
          </cell>
          <cell r="D544">
            <v>74.599999999999994</v>
          </cell>
          <cell r="E544">
            <v>152</v>
          </cell>
          <cell r="F544">
            <v>631</v>
          </cell>
          <cell r="G544">
            <v>10.199999999999999</v>
          </cell>
          <cell r="H544">
            <v>11.4</v>
          </cell>
          <cell r="I544">
            <v>2.2999999999999998</v>
          </cell>
          <cell r="K544">
            <v>0</v>
          </cell>
          <cell r="L544">
            <v>1.6</v>
          </cell>
          <cell r="M544">
            <v>62</v>
          </cell>
          <cell r="N544">
            <v>2</v>
          </cell>
          <cell r="O544">
            <v>404</v>
          </cell>
          <cell r="P544">
            <v>162</v>
          </cell>
          <cell r="Q544">
            <v>57</v>
          </cell>
          <cell r="R544">
            <v>1.2</v>
          </cell>
          <cell r="S544">
            <v>12</v>
          </cell>
          <cell r="T544">
            <v>136</v>
          </cell>
          <cell r="U544">
            <v>7.0000000000000007E-2</v>
          </cell>
          <cell r="V544">
            <v>0.43</v>
          </cell>
          <cell r="W544">
            <v>0.1</v>
          </cell>
          <cell r="X544">
            <v>39</v>
          </cell>
          <cell r="Y544">
            <v>1.25</v>
          </cell>
          <cell r="Z544">
            <v>0</v>
          </cell>
          <cell r="AA544">
            <v>121</v>
          </cell>
          <cell r="AB544">
            <v>3.3</v>
          </cell>
          <cell r="AC544">
            <v>5.0999999999999996</v>
          </cell>
          <cell r="AD544">
            <v>1.7</v>
          </cell>
          <cell r="AE544">
            <v>338</v>
          </cell>
          <cell r="AF544">
            <v>100</v>
          </cell>
          <cell r="AG544" t="str">
            <v>J007</v>
          </cell>
        </row>
        <row r="545">
          <cell r="A545" t="str">
            <v>J008</v>
          </cell>
          <cell r="B545" t="str">
            <v>Huevo de gallina, entero, tibio, sin sal</v>
          </cell>
          <cell r="C545" t="str">
            <v>Clara y yema</v>
          </cell>
          <cell r="D545">
            <v>76.099999999999994</v>
          </cell>
          <cell r="E545">
            <v>143</v>
          </cell>
          <cell r="F545">
            <v>594</v>
          </cell>
          <cell r="G545">
            <v>13</v>
          </cell>
          <cell r="H545">
            <v>10.1</v>
          </cell>
          <cell r="I545">
            <v>0</v>
          </cell>
          <cell r="K545">
            <v>0</v>
          </cell>
          <cell r="L545">
            <v>0.9</v>
          </cell>
          <cell r="M545">
            <v>52</v>
          </cell>
          <cell r="N545">
            <v>1.3</v>
          </cell>
          <cell r="O545">
            <v>129</v>
          </cell>
          <cell r="P545">
            <v>154</v>
          </cell>
          <cell r="Q545">
            <v>44</v>
          </cell>
          <cell r="R545">
            <v>1.2</v>
          </cell>
          <cell r="S545">
            <v>11</v>
          </cell>
          <cell r="T545">
            <v>126</v>
          </cell>
          <cell r="U545">
            <v>7.0000000000000007E-2</v>
          </cell>
          <cell r="V545">
            <v>0.02</v>
          </cell>
          <cell r="W545">
            <v>0.1</v>
          </cell>
          <cell r="X545">
            <v>46</v>
          </cell>
          <cell r="Y545">
            <v>1.35</v>
          </cell>
          <cell r="Z545">
            <v>1</v>
          </cell>
          <cell r="AA545">
            <v>129</v>
          </cell>
          <cell r="AB545">
            <v>3.1</v>
          </cell>
          <cell r="AC545">
            <v>4.2</v>
          </cell>
          <cell r="AD545">
            <v>1.3</v>
          </cell>
          <cell r="AE545">
            <v>381</v>
          </cell>
          <cell r="AF545">
            <v>90</v>
          </cell>
          <cell r="AG545" t="str">
            <v>J008</v>
          </cell>
        </row>
        <row r="546">
          <cell r="A546" t="str">
            <v>J009</v>
          </cell>
          <cell r="B546" t="str">
            <v>Huevo de gallina, yema, crudo</v>
          </cell>
          <cell r="C546" t="str">
            <v>Yema</v>
          </cell>
          <cell r="D546">
            <v>49.4</v>
          </cell>
          <cell r="E546">
            <v>355</v>
          </cell>
          <cell r="F546">
            <v>1469</v>
          </cell>
          <cell r="G546">
            <v>16.3</v>
          </cell>
          <cell r="H546">
            <v>31.9</v>
          </cell>
          <cell r="I546">
            <v>0.7</v>
          </cell>
          <cell r="K546">
            <v>0</v>
          </cell>
          <cell r="L546">
            <v>1.7</v>
          </cell>
          <cell r="M546">
            <v>132</v>
          </cell>
          <cell r="N546">
            <v>5.0999999999999996</v>
          </cell>
          <cell r="O546">
            <v>48</v>
          </cell>
          <cell r="P546">
            <v>580</v>
          </cell>
          <cell r="Q546">
            <v>39.6</v>
          </cell>
          <cell r="R546">
            <v>2.2999999999999998</v>
          </cell>
          <cell r="S546">
            <v>11</v>
          </cell>
          <cell r="T546">
            <v>109</v>
          </cell>
          <cell r="U546">
            <v>0.2</v>
          </cell>
          <cell r="V546">
            <v>0.52</v>
          </cell>
          <cell r="W546">
            <v>0.1</v>
          </cell>
          <cell r="X546">
            <v>143</v>
          </cell>
          <cell r="Y546">
            <v>5.88</v>
          </cell>
          <cell r="Z546">
            <v>0</v>
          </cell>
          <cell r="AA546">
            <v>519</v>
          </cell>
          <cell r="AB546">
            <v>9.5</v>
          </cell>
          <cell r="AC546">
            <v>12.7</v>
          </cell>
          <cell r="AD546">
            <v>4.0999999999999996</v>
          </cell>
          <cell r="AE546">
            <v>1140</v>
          </cell>
          <cell r="AF546">
            <v>100</v>
          </cell>
          <cell r="AG546" t="str">
            <v>J009</v>
          </cell>
        </row>
        <row r="547">
          <cell r="A547" t="str">
            <v>J010</v>
          </cell>
          <cell r="B547" t="str">
            <v>Huevo de iguana, entero, crudo</v>
          </cell>
          <cell r="C547" t="str">
            <v>Clara y yema</v>
          </cell>
          <cell r="D547">
            <v>63.2</v>
          </cell>
          <cell r="E547">
            <v>214</v>
          </cell>
          <cell r="F547">
            <v>889</v>
          </cell>
          <cell r="G547">
            <v>14.9</v>
          </cell>
          <cell r="H547">
            <v>15.2</v>
          </cell>
          <cell r="I547">
            <v>4.3</v>
          </cell>
          <cell r="K547">
            <v>0</v>
          </cell>
          <cell r="L547">
            <v>2.4</v>
          </cell>
          <cell r="M547">
            <v>421</v>
          </cell>
          <cell r="N547">
            <v>2.1</v>
          </cell>
          <cell r="O547">
            <v>0</v>
          </cell>
          <cell r="P547">
            <v>439</v>
          </cell>
          <cell r="S547">
            <v>16</v>
          </cell>
          <cell r="T547">
            <v>222</v>
          </cell>
          <cell r="U547">
            <v>0.14000000000000001</v>
          </cell>
          <cell r="V547">
            <v>0.6</v>
          </cell>
          <cell r="W547">
            <v>0.5</v>
          </cell>
          <cell r="X547">
            <v>0</v>
          </cell>
          <cell r="Y547">
            <v>0</v>
          </cell>
          <cell r="AA547">
            <v>340</v>
          </cell>
          <cell r="AE547">
            <v>0</v>
          </cell>
          <cell r="AF547">
            <v>88</v>
          </cell>
          <cell r="AG547" t="str">
            <v>J010</v>
          </cell>
        </row>
        <row r="548">
          <cell r="A548" t="str">
            <v>J011</v>
          </cell>
          <cell r="B548" t="str">
            <v>Huevo de pata, entero, crudo</v>
          </cell>
          <cell r="C548" t="str">
            <v>Clara y yema</v>
          </cell>
          <cell r="D548">
            <v>69</v>
          </cell>
          <cell r="E548">
            <v>188</v>
          </cell>
          <cell r="F548">
            <v>784</v>
          </cell>
          <cell r="G548">
            <v>13</v>
          </cell>
          <cell r="H548">
            <v>13.8</v>
          </cell>
          <cell r="I548">
            <v>3.1</v>
          </cell>
          <cell r="K548">
            <v>0</v>
          </cell>
          <cell r="L548">
            <v>1.1000000000000001</v>
          </cell>
          <cell r="M548">
            <v>64</v>
          </cell>
          <cell r="N548">
            <v>3.6</v>
          </cell>
          <cell r="O548">
            <v>146</v>
          </cell>
          <cell r="P548">
            <v>193</v>
          </cell>
          <cell r="Q548">
            <v>13</v>
          </cell>
          <cell r="R548">
            <v>1.4</v>
          </cell>
          <cell r="S548">
            <v>17</v>
          </cell>
          <cell r="T548">
            <v>214</v>
          </cell>
          <cell r="U548">
            <v>0.16</v>
          </cell>
          <cell r="V548">
            <v>0.44</v>
          </cell>
          <cell r="W548">
            <v>0.2</v>
          </cell>
          <cell r="X548">
            <v>80</v>
          </cell>
          <cell r="Y548">
            <v>5.4</v>
          </cell>
          <cell r="Z548">
            <v>0</v>
          </cell>
          <cell r="AA548">
            <v>197</v>
          </cell>
          <cell r="AB548">
            <v>3.7</v>
          </cell>
          <cell r="AC548">
            <v>6.5</v>
          </cell>
          <cell r="AD548">
            <v>1.2</v>
          </cell>
          <cell r="AE548">
            <v>884</v>
          </cell>
          <cell r="AF548">
            <v>88</v>
          </cell>
          <cell r="AG548" t="str">
            <v>J011</v>
          </cell>
        </row>
        <row r="549">
          <cell r="A549" t="str">
            <v>J012</v>
          </cell>
          <cell r="B549" t="str">
            <v>Huevo de pata, entero, crudo</v>
          </cell>
          <cell r="C549" t="str">
            <v>Clara y yema</v>
          </cell>
          <cell r="D549">
            <v>72.5</v>
          </cell>
          <cell r="E549">
            <v>166</v>
          </cell>
          <cell r="F549">
            <v>692</v>
          </cell>
          <cell r="G549">
            <v>13.7</v>
          </cell>
          <cell r="H549">
            <v>11.9</v>
          </cell>
          <cell r="I549">
            <v>1.1000000000000001</v>
          </cell>
          <cell r="K549">
            <v>0</v>
          </cell>
          <cell r="L549">
            <v>0.8</v>
          </cell>
          <cell r="M549">
            <v>99</v>
          </cell>
          <cell r="N549">
            <v>4.0999999999999996</v>
          </cell>
          <cell r="O549">
            <v>151</v>
          </cell>
          <cell r="P549">
            <v>170</v>
          </cell>
          <cell r="R549">
            <v>1.6</v>
          </cell>
          <cell r="S549">
            <v>13</v>
          </cell>
          <cell r="T549">
            <v>142</v>
          </cell>
          <cell r="U549">
            <v>0.11</v>
          </cell>
          <cell r="V549">
            <v>0.47</v>
          </cell>
          <cell r="W549">
            <v>0</v>
          </cell>
          <cell r="X549">
            <v>71</v>
          </cell>
          <cell r="Y549">
            <v>1.69</v>
          </cell>
          <cell r="Z549">
            <v>0</v>
          </cell>
          <cell r="AA549">
            <v>166</v>
          </cell>
          <cell r="AB549">
            <v>3.6</v>
          </cell>
          <cell r="AC549">
            <v>4.5999999999999996</v>
          </cell>
          <cell r="AD549">
            <v>1.7</v>
          </cell>
          <cell r="AE549">
            <v>933</v>
          </cell>
          <cell r="AF549">
            <v>88</v>
          </cell>
          <cell r="AG549" t="str">
            <v>J012</v>
          </cell>
        </row>
        <row r="550">
          <cell r="A550" t="str">
            <v>J013</v>
          </cell>
          <cell r="B550" t="str">
            <v>Huevo de tortuga, entero, crudo</v>
          </cell>
          <cell r="C550" t="str">
            <v>Clara y yema</v>
          </cell>
          <cell r="D550">
            <v>79.2</v>
          </cell>
          <cell r="E550">
            <v>111</v>
          </cell>
          <cell r="F550">
            <v>463</v>
          </cell>
          <cell r="G550">
            <v>12.6</v>
          </cell>
          <cell r="H550">
            <v>6.3</v>
          </cell>
          <cell r="I550">
            <v>0.9</v>
          </cell>
          <cell r="K550">
            <v>0</v>
          </cell>
          <cell r="L550">
            <v>1</v>
          </cell>
          <cell r="M550">
            <v>62</v>
          </cell>
          <cell r="N550">
            <v>1.6</v>
          </cell>
          <cell r="O550">
            <v>0</v>
          </cell>
          <cell r="P550">
            <v>180</v>
          </cell>
          <cell r="U550">
            <v>0.28000000000000003</v>
          </cell>
          <cell r="V550">
            <v>0.31</v>
          </cell>
          <cell r="W550">
            <v>0.1</v>
          </cell>
          <cell r="X550">
            <v>0</v>
          </cell>
          <cell r="Y550">
            <v>0</v>
          </cell>
          <cell r="AA550">
            <v>52</v>
          </cell>
          <cell r="AE550">
            <v>0</v>
          </cell>
          <cell r="AF550">
            <v>89</v>
          </cell>
          <cell r="AG550" t="str">
            <v>J013</v>
          </cell>
        </row>
        <row r="551">
          <cell r="A551" t="str">
            <v>K001</v>
          </cell>
          <cell r="B551" t="str">
            <v>Arequipe o dulce de leche</v>
          </cell>
          <cell r="D551">
            <v>28</v>
          </cell>
          <cell r="E551">
            <v>320</v>
          </cell>
          <cell r="F551">
            <v>1350</v>
          </cell>
          <cell r="G551">
            <v>6.4</v>
          </cell>
          <cell r="H551">
            <v>7.5</v>
          </cell>
          <cell r="I551">
            <v>56.7</v>
          </cell>
          <cell r="J551">
            <v>56.7</v>
          </cell>
          <cell r="K551">
            <v>0</v>
          </cell>
          <cell r="L551">
            <v>1.4</v>
          </cell>
          <cell r="M551">
            <v>253</v>
          </cell>
          <cell r="N551">
            <v>0.1</v>
          </cell>
          <cell r="O551">
            <v>135</v>
          </cell>
          <cell r="P551">
            <v>179</v>
          </cell>
          <cell r="R551">
            <v>0.7</v>
          </cell>
          <cell r="S551">
            <v>22</v>
          </cell>
          <cell r="T551">
            <v>277</v>
          </cell>
          <cell r="U551">
            <v>0.02</v>
          </cell>
          <cell r="V551">
            <v>0.4</v>
          </cell>
          <cell r="W551">
            <v>0.2</v>
          </cell>
          <cell r="X551">
            <v>11</v>
          </cell>
          <cell r="Y551">
            <v>0.31</v>
          </cell>
          <cell r="Z551">
            <v>3</v>
          </cell>
          <cell r="AA551">
            <v>87</v>
          </cell>
          <cell r="AE551">
            <v>0</v>
          </cell>
          <cell r="AF551">
            <v>100</v>
          </cell>
          <cell r="AG551" t="str">
            <v>K001</v>
          </cell>
        </row>
        <row r="552">
          <cell r="A552" t="str">
            <v>K002</v>
          </cell>
          <cell r="B552" t="str">
            <v>Arroz con leche</v>
          </cell>
          <cell r="D552">
            <v>79</v>
          </cell>
          <cell r="E552">
            <v>89</v>
          </cell>
          <cell r="F552">
            <v>376</v>
          </cell>
          <cell r="G552">
            <v>3.3</v>
          </cell>
          <cell r="H552">
            <v>1.5</v>
          </cell>
          <cell r="I552">
            <v>15.5</v>
          </cell>
          <cell r="J552">
            <v>15.4</v>
          </cell>
          <cell r="K552">
            <v>0.1</v>
          </cell>
          <cell r="L552">
            <v>0.7</v>
          </cell>
          <cell r="M552">
            <v>92</v>
          </cell>
          <cell r="N552">
            <v>0.4</v>
          </cell>
          <cell r="O552">
            <v>78</v>
          </cell>
          <cell r="P552">
            <v>87</v>
          </cell>
          <cell r="Q552">
            <v>28</v>
          </cell>
          <cell r="R552">
            <v>0.4</v>
          </cell>
          <cell r="S552">
            <v>12</v>
          </cell>
          <cell r="T552">
            <v>132</v>
          </cell>
          <cell r="U552">
            <v>0.1</v>
          </cell>
          <cell r="V552">
            <v>0.13</v>
          </cell>
          <cell r="W552">
            <v>0.3</v>
          </cell>
          <cell r="X552">
            <v>5</v>
          </cell>
          <cell r="Y552">
            <v>0.36</v>
          </cell>
          <cell r="Z552">
            <v>0</v>
          </cell>
          <cell r="AA552">
            <v>62</v>
          </cell>
          <cell r="AE552">
            <v>0</v>
          </cell>
          <cell r="AF552">
            <v>100</v>
          </cell>
          <cell r="AG552" t="str">
            <v>K002</v>
          </cell>
        </row>
        <row r="553">
          <cell r="A553" t="str">
            <v>K003</v>
          </cell>
          <cell r="B553" t="str">
            <v>Azúcar blanco, granulado</v>
          </cell>
          <cell r="D553">
            <v>0.5</v>
          </cell>
          <cell r="E553">
            <v>397</v>
          </cell>
          <cell r="F553">
            <v>1688</v>
          </cell>
          <cell r="G553">
            <v>0</v>
          </cell>
          <cell r="H553">
            <v>0</v>
          </cell>
          <cell r="I553">
            <v>99.3</v>
          </cell>
          <cell r="J553">
            <v>99.3</v>
          </cell>
          <cell r="K553">
            <v>0</v>
          </cell>
          <cell r="L553">
            <v>0.2</v>
          </cell>
          <cell r="M553">
            <v>0</v>
          </cell>
          <cell r="N553">
            <v>0.1</v>
          </cell>
          <cell r="O553">
            <v>0</v>
          </cell>
          <cell r="P553">
            <v>0</v>
          </cell>
          <cell r="Q553">
            <v>5</v>
          </cell>
          <cell r="R553">
            <v>0</v>
          </cell>
          <cell r="S553">
            <v>1</v>
          </cell>
          <cell r="T553">
            <v>2</v>
          </cell>
          <cell r="U553">
            <v>0</v>
          </cell>
          <cell r="V553">
            <v>0</v>
          </cell>
          <cell r="W553">
            <v>0</v>
          </cell>
          <cell r="X553">
            <v>0</v>
          </cell>
          <cell r="Y553">
            <v>0</v>
          </cell>
          <cell r="Z553">
            <v>0</v>
          </cell>
          <cell r="AA553">
            <v>0</v>
          </cell>
          <cell r="AE553">
            <v>0</v>
          </cell>
          <cell r="AF553">
            <v>100</v>
          </cell>
          <cell r="AG553" t="str">
            <v>K003</v>
          </cell>
        </row>
        <row r="554">
          <cell r="A554" t="str">
            <v>K004</v>
          </cell>
          <cell r="B554" t="str">
            <v>Azúcar morena, granulado</v>
          </cell>
          <cell r="D554">
            <v>1.6</v>
          </cell>
          <cell r="E554">
            <v>390</v>
          </cell>
          <cell r="F554">
            <v>1658</v>
          </cell>
          <cell r="G554">
            <v>0</v>
          </cell>
          <cell r="H554">
            <v>0</v>
          </cell>
          <cell r="I554">
            <v>97.5</v>
          </cell>
          <cell r="J554">
            <v>97.5</v>
          </cell>
          <cell r="K554">
            <v>0</v>
          </cell>
          <cell r="L554">
            <v>0.9</v>
          </cell>
          <cell r="M554">
            <v>85</v>
          </cell>
          <cell r="N554">
            <v>1.9</v>
          </cell>
          <cell r="O554">
            <v>39</v>
          </cell>
          <cell r="P554">
            <v>22</v>
          </cell>
          <cell r="Q554">
            <v>0</v>
          </cell>
          <cell r="R554">
            <v>0.2</v>
          </cell>
          <cell r="S554">
            <v>24</v>
          </cell>
          <cell r="T554">
            <v>305</v>
          </cell>
          <cell r="U554">
            <v>0.01</v>
          </cell>
          <cell r="V554">
            <v>0.01</v>
          </cell>
          <cell r="W554">
            <v>0.1</v>
          </cell>
          <cell r="X554">
            <v>1</v>
          </cell>
          <cell r="Y554">
            <v>0</v>
          </cell>
          <cell r="Z554">
            <v>0</v>
          </cell>
          <cell r="AA554">
            <v>0</v>
          </cell>
          <cell r="AE554">
            <v>0</v>
          </cell>
          <cell r="AF554">
            <v>100</v>
          </cell>
          <cell r="AG554" t="str">
            <v>K004</v>
          </cell>
        </row>
        <row r="555">
          <cell r="A555" t="str">
            <v>K005</v>
          </cell>
          <cell r="B555" t="str">
            <v>Bocadillo o dulce de guayaba, tradicional</v>
          </cell>
          <cell r="D555">
            <v>19.100000000000001</v>
          </cell>
          <cell r="E555">
            <v>332</v>
          </cell>
          <cell r="F555">
            <v>1409</v>
          </cell>
          <cell r="G555">
            <v>0.4</v>
          </cell>
          <cell r="H555">
            <v>0.5</v>
          </cell>
          <cell r="I555">
            <v>79.599999999999994</v>
          </cell>
          <cell r="J555">
            <v>75.900000000000006</v>
          </cell>
          <cell r="K555">
            <v>3.7</v>
          </cell>
          <cell r="L555">
            <v>0.4</v>
          </cell>
          <cell r="M555">
            <v>25</v>
          </cell>
          <cell r="N555">
            <v>1.2</v>
          </cell>
          <cell r="O555">
            <v>0</v>
          </cell>
          <cell r="P555">
            <v>17</v>
          </cell>
          <cell r="U555">
            <v>0.02</v>
          </cell>
          <cell r="V555">
            <v>0.03</v>
          </cell>
          <cell r="W555">
            <v>1</v>
          </cell>
          <cell r="X555">
            <v>0</v>
          </cell>
          <cell r="Y555">
            <v>0</v>
          </cell>
          <cell r="Z555">
            <v>80</v>
          </cell>
          <cell r="AE555">
            <v>0</v>
          </cell>
          <cell r="AF555">
            <v>100</v>
          </cell>
          <cell r="AG555" t="str">
            <v>K005</v>
          </cell>
        </row>
        <row r="556">
          <cell r="A556" t="str">
            <v>K006</v>
          </cell>
          <cell r="B556" t="str">
            <v>Bocadillo o dulce de guayaba, veleño</v>
          </cell>
          <cell r="D556">
            <v>20.100000000000001</v>
          </cell>
          <cell r="E556">
            <v>318</v>
          </cell>
          <cell r="F556">
            <v>1352</v>
          </cell>
          <cell r="G556">
            <v>0.3</v>
          </cell>
          <cell r="H556">
            <v>0.1</v>
          </cell>
          <cell r="I556">
            <v>79</v>
          </cell>
          <cell r="L556">
            <v>0.5</v>
          </cell>
          <cell r="M556">
            <v>25</v>
          </cell>
          <cell r="N556">
            <v>1.2</v>
          </cell>
          <cell r="O556">
            <v>0</v>
          </cell>
          <cell r="P556">
            <v>17</v>
          </cell>
          <cell r="U556">
            <v>0.02</v>
          </cell>
          <cell r="V556">
            <v>0.03</v>
          </cell>
          <cell r="W556">
            <v>1</v>
          </cell>
          <cell r="X556">
            <v>0</v>
          </cell>
          <cell r="Y556">
            <v>0</v>
          </cell>
          <cell r="Z556">
            <v>80</v>
          </cell>
          <cell r="AA556">
            <v>4</v>
          </cell>
          <cell r="AE556">
            <v>0</v>
          </cell>
          <cell r="AF556">
            <v>100</v>
          </cell>
          <cell r="AG556" t="str">
            <v>K006</v>
          </cell>
        </row>
        <row r="557">
          <cell r="A557" t="str">
            <v>K007</v>
          </cell>
          <cell r="B557" t="str">
            <v>Caramelos o confites, blandos</v>
          </cell>
          <cell r="D557">
            <v>7.2</v>
          </cell>
          <cell r="E557">
            <v>371</v>
          </cell>
          <cell r="F557">
            <v>1576</v>
          </cell>
          <cell r="G557">
            <v>0</v>
          </cell>
          <cell r="H557">
            <v>0</v>
          </cell>
          <cell r="I557">
            <v>92.7</v>
          </cell>
          <cell r="J557">
            <v>92.7</v>
          </cell>
          <cell r="K557">
            <v>0</v>
          </cell>
          <cell r="L557">
            <v>0.1</v>
          </cell>
          <cell r="M557">
            <v>3</v>
          </cell>
          <cell r="N557">
            <v>0.4</v>
          </cell>
          <cell r="O557">
            <v>44</v>
          </cell>
          <cell r="P557">
            <v>1</v>
          </cell>
          <cell r="Q557">
            <v>0</v>
          </cell>
          <cell r="R557">
            <v>0</v>
          </cell>
          <cell r="S557">
            <v>3</v>
          </cell>
          <cell r="T557">
            <v>5</v>
          </cell>
          <cell r="U557">
            <v>0</v>
          </cell>
          <cell r="V557">
            <v>0</v>
          </cell>
          <cell r="W557">
            <v>0</v>
          </cell>
          <cell r="X557">
            <v>0</v>
          </cell>
          <cell r="Y557">
            <v>0</v>
          </cell>
          <cell r="Z557">
            <v>0</v>
          </cell>
          <cell r="AA557">
            <v>0</v>
          </cell>
          <cell r="AE557">
            <v>0</v>
          </cell>
          <cell r="AF557">
            <v>100</v>
          </cell>
          <cell r="AG557" t="str">
            <v>K007</v>
          </cell>
        </row>
        <row r="558">
          <cell r="A558" t="str">
            <v>K008</v>
          </cell>
          <cell r="B558" t="str">
            <v>Caramelos o confites, duros</v>
          </cell>
          <cell r="D558">
            <v>7.2</v>
          </cell>
          <cell r="E558">
            <v>369</v>
          </cell>
          <cell r="F558">
            <v>1569</v>
          </cell>
          <cell r="G558">
            <v>0</v>
          </cell>
          <cell r="H558">
            <v>0</v>
          </cell>
          <cell r="I558">
            <v>92.3</v>
          </cell>
          <cell r="J558">
            <v>92.3</v>
          </cell>
          <cell r="K558">
            <v>0</v>
          </cell>
          <cell r="L558">
            <v>0.5</v>
          </cell>
          <cell r="M558">
            <v>3</v>
          </cell>
          <cell r="N558">
            <v>0.3</v>
          </cell>
          <cell r="O558">
            <v>38</v>
          </cell>
          <cell r="P558">
            <v>3</v>
          </cell>
          <cell r="Q558">
            <v>0</v>
          </cell>
          <cell r="R558">
            <v>0</v>
          </cell>
          <cell r="S558">
            <v>3</v>
          </cell>
          <cell r="T558">
            <v>8</v>
          </cell>
          <cell r="U558">
            <v>0</v>
          </cell>
          <cell r="V558">
            <v>0</v>
          </cell>
          <cell r="W558">
            <v>0</v>
          </cell>
          <cell r="X558">
            <v>0</v>
          </cell>
          <cell r="Y558">
            <v>0</v>
          </cell>
          <cell r="Z558">
            <v>0</v>
          </cell>
          <cell r="AA558">
            <v>0</v>
          </cell>
          <cell r="AF558">
            <v>100</v>
          </cell>
          <cell r="AG558" t="str">
            <v>K008</v>
          </cell>
        </row>
        <row r="559">
          <cell r="A559" t="str">
            <v>K009</v>
          </cell>
          <cell r="B559" t="str">
            <v>Chocolate, en bolas, con panela</v>
          </cell>
          <cell r="D559">
            <v>6.2</v>
          </cell>
          <cell r="E559">
            <v>419</v>
          </cell>
          <cell r="F559">
            <v>1766</v>
          </cell>
          <cell r="G559">
            <v>4.2</v>
          </cell>
          <cell r="H559">
            <v>10.199999999999999</v>
          </cell>
          <cell r="I559">
            <v>77.5</v>
          </cell>
          <cell r="L559">
            <v>1.9</v>
          </cell>
          <cell r="M559">
            <v>37</v>
          </cell>
          <cell r="N559">
            <v>4</v>
          </cell>
          <cell r="O559">
            <v>0</v>
          </cell>
          <cell r="P559">
            <v>106</v>
          </cell>
          <cell r="Q559">
            <v>0</v>
          </cell>
          <cell r="U559">
            <v>0.06</v>
          </cell>
          <cell r="V559">
            <v>0.45</v>
          </cell>
          <cell r="W559">
            <v>2.2000000000000002</v>
          </cell>
          <cell r="Y559">
            <v>0</v>
          </cell>
          <cell r="Z559">
            <v>0</v>
          </cell>
          <cell r="AA559">
            <v>0</v>
          </cell>
          <cell r="AF559">
            <v>100</v>
          </cell>
          <cell r="AG559" t="str">
            <v>K009</v>
          </cell>
        </row>
        <row r="560">
          <cell r="A560" t="str">
            <v>K010</v>
          </cell>
          <cell r="B560" t="str">
            <v>Chocolate, en pastilla, con azúcar</v>
          </cell>
          <cell r="D560">
            <v>3.1</v>
          </cell>
          <cell r="E560">
            <v>466</v>
          </cell>
          <cell r="F560">
            <v>1958</v>
          </cell>
          <cell r="G560">
            <v>3.6</v>
          </cell>
          <cell r="H560">
            <v>16.600000000000001</v>
          </cell>
          <cell r="I560">
            <v>75.5</v>
          </cell>
          <cell r="L560">
            <v>1.2</v>
          </cell>
          <cell r="M560">
            <v>36</v>
          </cell>
          <cell r="N560">
            <v>3.5</v>
          </cell>
          <cell r="O560">
            <v>0</v>
          </cell>
          <cell r="P560">
            <v>132</v>
          </cell>
          <cell r="R560">
            <v>1.2</v>
          </cell>
          <cell r="S560">
            <v>43</v>
          </cell>
          <cell r="T560">
            <v>278</v>
          </cell>
          <cell r="U560">
            <v>0.05</v>
          </cell>
          <cell r="V560">
            <v>0.09</v>
          </cell>
          <cell r="W560">
            <v>0.2</v>
          </cell>
          <cell r="X560">
            <v>1</v>
          </cell>
          <cell r="Y560">
            <v>0</v>
          </cell>
          <cell r="Z560">
            <v>0</v>
          </cell>
          <cell r="AA560">
            <v>2</v>
          </cell>
          <cell r="AF560">
            <v>100</v>
          </cell>
          <cell r="AG560" t="str">
            <v>K010</v>
          </cell>
        </row>
        <row r="561">
          <cell r="A561" t="str">
            <v>K011</v>
          </cell>
          <cell r="B561" t="str">
            <v>Chocolate, en pastilla, con azúcar y leche</v>
          </cell>
          <cell r="D561">
            <v>1.7</v>
          </cell>
          <cell r="E561">
            <v>466</v>
          </cell>
          <cell r="F561">
            <v>1960</v>
          </cell>
          <cell r="G561">
            <v>7.5</v>
          </cell>
          <cell r="H561">
            <v>15.8</v>
          </cell>
          <cell r="I561">
            <v>73.400000000000006</v>
          </cell>
          <cell r="L561">
            <v>1.6</v>
          </cell>
          <cell r="M561">
            <v>139</v>
          </cell>
          <cell r="N561">
            <v>2.2000000000000002</v>
          </cell>
          <cell r="P561">
            <v>155</v>
          </cell>
          <cell r="S561">
            <v>90</v>
          </cell>
          <cell r="T561">
            <v>324</v>
          </cell>
          <cell r="U561">
            <v>0.17</v>
          </cell>
          <cell r="V561">
            <v>0.42</v>
          </cell>
          <cell r="W561">
            <v>0.5</v>
          </cell>
          <cell r="Y561">
            <v>0</v>
          </cell>
          <cell r="Z561">
            <v>0</v>
          </cell>
          <cell r="AA561">
            <v>9</v>
          </cell>
          <cell r="AF561">
            <v>100</v>
          </cell>
          <cell r="AG561" t="str">
            <v>K011</v>
          </cell>
        </row>
        <row r="562">
          <cell r="A562" t="str">
            <v>K012</v>
          </cell>
          <cell r="B562" t="str">
            <v>Chocolatina, o chocolate de leche</v>
          </cell>
          <cell r="D562">
            <v>1.3</v>
          </cell>
          <cell r="E562">
            <v>550</v>
          </cell>
          <cell r="F562">
            <v>2296</v>
          </cell>
          <cell r="G562">
            <v>5.5</v>
          </cell>
          <cell r="H562">
            <v>31.8</v>
          </cell>
          <cell r="I562">
            <v>60</v>
          </cell>
          <cell r="J562">
            <v>59.2</v>
          </cell>
          <cell r="K562">
            <v>0.8</v>
          </cell>
          <cell r="L562">
            <v>1.4</v>
          </cell>
          <cell r="M562">
            <v>159</v>
          </cell>
          <cell r="N562">
            <v>1.6</v>
          </cell>
          <cell r="O562">
            <v>63</v>
          </cell>
          <cell r="P562">
            <v>210</v>
          </cell>
          <cell r="Q562">
            <v>30</v>
          </cell>
          <cell r="R562">
            <v>1</v>
          </cell>
          <cell r="S562">
            <v>55</v>
          </cell>
          <cell r="T562">
            <v>371</v>
          </cell>
          <cell r="U562">
            <v>0.27</v>
          </cell>
          <cell r="V562">
            <v>0.34</v>
          </cell>
          <cell r="W562">
            <v>0.8</v>
          </cell>
          <cell r="X562">
            <v>11</v>
          </cell>
          <cell r="Y562">
            <v>0.71</v>
          </cell>
          <cell r="Z562">
            <v>0</v>
          </cell>
          <cell r="AA562">
            <v>54</v>
          </cell>
          <cell r="AF562">
            <v>100</v>
          </cell>
          <cell r="AG562" t="str">
            <v>K012</v>
          </cell>
        </row>
        <row r="563">
          <cell r="A563" t="str">
            <v>K013</v>
          </cell>
          <cell r="B563" t="str">
            <v>Chucula o chocolate, en bolas, con harina de cereales y leguminosas</v>
          </cell>
          <cell r="D563">
            <v>4</v>
          </cell>
          <cell r="E563">
            <v>438</v>
          </cell>
          <cell r="F563">
            <v>1847</v>
          </cell>
          <cell r="G563">
            <v>9.1</v>
          </cell>
          <cell r="H563">
            <v>12</v>
          </cell>
          <cell r="I563">
            <v>73.400000000000006</v>
          </cell>
          <cell r="L563">
            <v>1.5</v>
          </cell>
          <cell r="M563">
            <v>34</v>
          </cell>
          <cell r="N563">
            <v>4.8</v>
          </cell>
          <cell r="P563">
            <v>260</v>
          </cell>
          <cell r="U563">
            <v>0.1</v>
          </cell>
          <cell r="V563">
            <v>0.2</v>
          </cell>
          <cell r="W563">
            <v>2.8</v>
          </cell>
          <cell r="Y563">
            <v>0</v>
          </cell>
          <cell r="Z563">
            <v>0</v>
          </cell>
          <cell r="AA563">
            <v>0</v>
          </cell>
          <cell r="AF563">
            <v>100</v>
          </cell>
          <cell r="AG563" t="str">
            <v>K013</v>
          </cell>
        </row>
        <row r="564">
          <cell r="A564" t="str">
            <v>K014</v>
          </cell>
          <cell r="B564" t="str">
            <v>Cocadas, con panela</v>
          </cell>
          <cell r="D564">
            <v>6</v>
          </cell>
          <cell r="E564">
            <v>417</v>
          </cell>
          <cell r="F564">
            <v>1760</v>
          </cell>
          <cell r="G564">
            <v>1.6</v>
          </cell>
          <cell r="H564">
            <v>8.1999999999999993</v>
          </cell>
          <cell r="I564">
            <v>82.4</v>
          </cell>
          <cell r="J564">
            <v>78.8</v>
          </cell>
          <cell r="K564">
            <v>3.6</v>
          </cell>
          <cell r="L564">
            <v>1.8</v>
          </cell>
          <cell r="M564">
            <v>7</v>
          </cell>
          <cell r="N564">
            <v>1.2</v>
          </cell>
          <cell r="O564">
            <v>29</v>
          </cell>
          <cell r="P564">
            <v>78</v>
          </cell>
          <cell r="R564">
            <v>0.4</v>
          </cell>
          <cell r="S564">
            <v>17</v>
          </cell>
          <cell r="T564">
            <v>183</v>
          </cell>
          <cell r="U564">
            <v>0.03</v>
          </cell>
          <cell r="V564">
            <v>7.0000000000000007E-2</v>
          </cell>
          <cell r="W564">
            <v>0.4</v>
          </cell>
          <cell r="Y564">
            <v>0</v>
          </cell>
          <cell r="Z564">
            <v>0</v>
          </cell>
          <cell r="AF564">
            <v>100</v>
          </cell>
          <cell r="AG564" t="str">
            <v>K014</v>
          </cell>
        </row>
        <row r="565">
          <cell r="A565" t="str">
            <v>K015</v>
          </cell>
          <cell r="B565" t="str">
            <v>Dulce de coco, con almendras</v>
          </cell>
          <cell r="D565">
            <v>2</v>
          </cell>
          <cell r="E565">
            <v>405</v>
          </cell>
          <cell r="F565">
            <v>1717</v>
          </cell>
          <cell r="G565">
            <v>1.9</v>
          </cell>
          <cell r="H565">
            <v>1.7</v>
          </cell>
          <cell r="I565">
            <v>93.9</v>
          </cell>
          <cell r="J565">
            <v>90.6</v>
          </cell>
          <cell r="K565">
            <v>3.3</v>
          </cell>
          <cell r="L565">
            <v>0.4</v>
          </cell>
          <cell r="M565">
            <v>32</v>
          </cell>
          <cell r="N565">
            <v>0.6</v>
          </cell>
          <cell r="O565">
            <v>33</v>
          </cell>
          <cell r="P565">
            <v>55</v>
          </cell>
          <cell r="R565">
            <v>0.4</v>
          </cell>
          <cell r="S565">
            <v>32</v>
          </cell>
          <cell r="T565">
            <v>105</v>
          </cell>
          <cell r="U565">
            <v>0.02</v>
          </cell>
          <cell r="V565">
            <v>0.14000000000000001</v>
          </cell>
          <cell r="W565">
            <v>0.5</v>
          </cell>
          <cell r="X565">
            <v>5</v>
          </cell>
          <cell r="Y565">
            <v>0.01</v>
          </cell>
          <cell r="Z565">
            <v>0</v>
          </cell>
          <cell r="AA565">
            <v>0</v>
          </cell>
          <cell r="AF565">
            <v>100</v>
          </cell>
          <cell r="AG565" t="str">
            <v>K015</v>
          </cell>
        </row>
        <row r="566">
          <cell r="A566" t="str">
            <v>K016</v>
          </cell>
          <cell r="B566" t="str">
            <v>Dulce de jengibre, cristalizado</v>
          </cell>
          <cell r="D566">
            <v>12</v>
          </cell>
          <cell r="E566">
            <v>355</v>
          </cell>
          <cell r="F566">
            <v>1506</v>
          </cell>
          <cell r="G566">
            <v>0.4</v>
          </cell>
          <cell r="H566">
            <v>0.5</v>
          </cell>
          <cell r="I566">
            <v>87</v>
          </cell>
          <cell r="J566">
            <v>86.8</v>
          </cell>
          <cell r="K566">
            <v>0.2</v>
          </cell>
          <cell r="L566">
            <v>0.1</v>
          </cell>
          <cell r="M566">
            <v>113</v>
          </cell>
          <cell r="O566">
            <v>31</v>
          </cell>
          <cell r="P566">
            <v>360</v>
          </cell>
          <cell r="S566">
            <v>179</v>
          </cell>
          <cell r="T566">
            <v>1304</v>
          </cell>
          <cell r="U566">
            <v>0.04</v>
          </cell>
          <cell r="V566">
            <v>0.18</v>
          </cell>
          <cell r="W566">
            <v>5</v>
          </cell>
          <cell r="X566">
            <v>38</v>
          </cell>
          <cell r="Y566">
            <v>0</v>
          </cell>
          <cell r="AF566">
            <v>100</v>
          </cell>
          <cell r="AG566" t="str">
            <v>K016</v>
          </cell>
        </row>
        <row r="567">
          <cell r="A567" t="str">
            <v>K017</v>
          </cell>
          <cell r="B567" t="str">
            <v>Dulce de lulo</v>
          </cell>
          <cell r="D567">
            <v>6.4</v>
          </cell>
          <cell r="E567">
            <v>385</v>
          </cell>
          <cell r="F567">
            <v>1632</v>
          </cell>
          <cell r="G567">
            <v>1.1000000000000001</v>
          </cell>
          <cell r="H567">
            <v>1.8</v>
          </cell>
          <cell r="I567">
            <v>90.3</v>
          </cell>
          <cell r="J567">
            <v>88.8</v>
          </cell>
          <cell r="K567">
            <v>1.5</v>
          </cell>
          <cell r="L567">
            <v>0.4</v>
          </cell>
          <cell r="Y567">
            <v>0</v>
          </cell>
          <cell r="AF567">
            <v>100</v>
          </cell>
          <cell r="AG567" t="str">
            <v>K017</v>
          </cell>
        </row>
        <row r="568">
          <cell r="A568" t="str">
            <v>K018</v>
          </cell>
          <cell r="B568" t="str">
            <v>Gelatina con azúcar, en polvo</v>
          </cell>
          <cell r="D568">
            <v>1.6</v>
          </cell>
          <cell r="E568">
            <v>392</v>
          </cell>
          <cell r="F568">
            <v>1668</v>
          </cell>
          <cell r="G568">
            <v>8.3000000000000007</v>
          </cell>
          <cell r="H568">
            <v>0</v>
          </cell>
          <cell r="I568">
            <v>89.8</v>
          </cell>
          <cell r="J568">
            <v>89.8</v>
          </cell>
          <cell r="K568">
            <v>0</v>
          </cell>
          <cell r="L568">
            <v>0.3</v>
          </cell>
          <cell r="M568">
            <v>0</v>
          </cell>
          <cell r="N568">
            <v>0</v>
          </cell>
          <cell r="O568">
            <v>268</v>
          </cell>
          <cell r="P568">
            <v>0</v>
          </cell>
          <cell r="Q568">
            <v>6</v>
          </cell>
          <cell r="R568">
            <v>0</v>
          </cell>
          <cell r="S568">
            <v>2</v>
          </cell>
          <cell r="T568">
            <v>7</v>
          </cell>
          <cell r="U568">
            <v>0</v>
          </cell>
          <cell r="V568">
            <v>0</v>
          </cell>
          <cell r="W568">
            <v>0</v>
          </cell>
          <cell r="X568">
            <v>0</v>
          </cell>
          <cell r="Y568">
            <v>0</v>
          </cell>
          <cell r="Z568">
            <v>0</v>
          </cell>
          <cell r="AA568">
            <v>0</v>
          </cell>
          <cell r="AF568">
            <v>100</v>
          </cell>
          <cell r="AG568" t="str">
            <v>K018</v>
          </cell>
        </row>
        <row r="569">
          <cell r="A569" t="str">
            <v>K019</v>
          </cell>
          <cell r="B569" t="str">
            <v>Gelatina con azúcar, líquida</v>
          </cell>
          <cell r="D569">
            <v>83.1</v>
          </cell>
          <cell r="E569">
            <v>67</v>
          </cell>
          <cell r="F569">
            <v>286</v>
          </cell>
          <cell r="G569">
            <v>1.4</v>
          </cell>
          <cell r="H569">
            <v>0</v>
          </cell>
          <cell r="I569">
            <v>15.4</v>
          </cell>
          <cell r="J569">
            <v>15.4</v>
          </cell>
          <cell r="K569">
            <v>0</v>
          </cell>
          <cell r="L569">
            <v>0.1</v>
          </cell>
          <cell r="M569">
            <v>0</v>
          </cell>
          <cell r="N569">
            <v>0</v>
          </cell>
          <cell r="O569">
            <v>75</v>
          </cell>
          <cell r="P569">
            <v>0</v>
          </cell>
          <cell r="R569">
            <v>0</v>
          </cell>
          <cell r="S569">
            <v>1</v>
          </cell>
          <cell r="T569">
            <v>1</v>
          </cell>
          <cell r="U569">
            <v>0</v>
          </cell>
          <cell r="V569">
            <v>0</v>
          </cell>
          <cell r="W569">
            <v>0</v>
          </cell>
          <cell r="X569">
            <v>1</v>
          </cell>
          <cell r="Y569">
            <v>0</v>
          </cell>
          <cell r="Z569">
            <v>0</v>
          </cell>
          <cell r="AA569">
            <v>0</v>
          </cell>
          <cell r="AF569">
            <v>100</v>
          </cell>
          <cell r="AG569" t="str">
            <v>K019</v>
          </cell>
        </row>
        <row r="570">
          <cell r="A570" t="str">
            <v>K020</v>
          </cell>
          <cell r="B570" t="str">
            <v>Gelatina de pata</v>
          </cell>
          <cell r="D570">
            <v>18.5</v>
          </cell>
          <cell r="E570">
            <v>324</v>
          </cell>
          <cell r="F570">
            <v>1375</v>
          </cell>
          <cell r="G570">
            <v>7.4</v>
          </cell>
          <cell r="H570">
            <v>0</v>
          </cell>
          <cell r="I570">
            <v>73.5</v>
          </cell>
          <cell r="L570">
            <v>0.6</v>
          </cell>
          <cell r="M570">
            <v>66</v>
          </cell>
          <cell r="N570">
            <v>4</v>
          </cell>
          <cell r="O570">
            <v>0</v>
          </cell>
          <cell r="P570">
            <v>29</v>
          </cell>
          <cell r="Q570">
            <v>0</v>
          </cell>
          <cell r="U570">
            <v>0.03</v>
          </cell>
          <cell r="V570">
            <v>0.03</v>
          </cell>
          <cell r="W570">
            <v>0</v>
          </cell>
          <cell r="Y570">
            <v>0</v>
          </cell>
          <cell r="Z570">
            <v>0</v>
          </cell>
          <cell r="AA570">
            <v>0</v>
          </cell>
          <cell r="AF570">
            <v>100</v>
          </cell>
          <cell r="AG570" t="str">
            <v>K020</v>
          </cell>
        </row>
        <row r="571">
          <cell r="A571" t="str">
            <v>K021</v>
          </cell>
          <cell r="B571" t="str">
            <v>Goma de mascar, con azúcar</v>
          </cell>
          <cell r="D571">
            <v>2.6</v>
          </cell>
          <cell r="E571">
            <v>390</v>
          </cell>
          <cell r="F571">
            <v>1655</v>
          </cell>
          <cell r="G571">
            <v>0</v>
          </cell>
          <cell r="H571">
            <v>0.3</v>
          </cell>
          <cell r="I571">
            <v>96.7</v>
          </cell>
          <cell r="J571">
            <v>96.7</v>
          </cell>
          <cell r="K571">
            <v>0</v>
          </cell>
          <cell r="L571">
            <v>0.4</v>
          </cell>
          <cell r="M571">
            <v>0</v>
          </cell>
          <cell r="N571">
            <v>0</v>
          </cell>
          <cell r="O571">
            <v>6</v>
          </cell>
          <cell r="P571">
            <v>0</v>
          </cell>
          <cell r="R571">
            <v>0</v>
          </cell>
          <cell r="S571">
            <v>0</v>
          </cell>
          <cell r="T571">
            <v>2</v>
          </cell>
          <cell r="U571">
            <v>0</v>
          </cell>
          <cell r="V571">
            <v>0</v>
          </cell>
          <cell r="W571">
            <v>0</v>
          </cell>
          <cell r="X571">
            <v>0</v>
          </cell>
          <cell r="Y571">
            <v>0</v>
          </cell>
          <cell r="Z571">
            <v>0</v>
          </cell>
          <cell r="AA571">
            <v>0</v>
          </cell>
          <cell r="AF571">
            <v>100</v>
          </cell>
          <cell r="AG571" t="str">
            <v>K021</v>
          </cell>
        </row>
        <row r="572">
          <cell r="A572" t="str">
            <v>K022</v>
          </cell>
          <cell r="B572" t="str">
            <v>Helados de agua, con azúcar</v>
          </cell>
          <cell r="D572">
            <v>89</v>
          </cell>
          <cell r="E572">
            <v>44</v>
          </cell>
          <cell r="F572">
            <v>185</v>
          </cell>
          <cell r="G572">
            <v>0</v>
          </cell>
          <cell r="H572">
            <v>0</v>
          </cell>
          <cell r="I572">
            <v>10.9</v>
          </cell>
          <cell r="J572">
            <v>10.9</v>
          </cell>
          <cell r="K572">
            <v>0</v>
          </cell>
          <cell r="L572">
            <v>0.1</v>
          </cell>
          <cell r="M572">
            <v>0</v>
          </cell>
          <cell r="N572">
            <v>0.1</v>
          </cell>
          <cell r="O572">
            <v>7</v>
          </cell>
          <cell r="P572">
            <v>0</v>
          </cell>
          <cell r="R572">
            <v>0.2</v>
          </cell>
          <cell r="S572">
            <v>1</v>
          </cell>
          <cell r="T572">
            <v>15</v>
          </cell>
          <cell r="U572">
            <v>0</v>
          </cell>
          <cell r="V572">
            <v>0</v>
          </cell>
          <cell r="W572">
            <v>0</v>
          </cell>
          <cell r="X572">
            <v>0</v>
          </cell>
          <cell r="Y572">
            <v>0</v>
          </cell>
          <cell r="Z572">
            <v>0</v>
          </cell>
          <cell r="AA572">
            <v>0</v>
          </cell>
          <cell r="AF572">
            <v>100</v>
          </cell>
          <cell r="AG572" t="str">
            <v>K022</v>
          </cell>
        </row>
        <row r="573">
          <cell r="A573" t="str">
            <v>K023</v>
          </cell>
          <cell r="B573" t="str">
            <v>Helado de crema</v>
          </cell>
          <cell r="D573">
            <v>62.8</v>
          </cell>
          <cell r="E573">
            <v>196</v>
          </cell>
          <cell r="F573">
            <v>822</v>
          </cell>
          <cell r="G573">
            <v>3.2</v>
          </cell>
          <cell r="H573">
            <v>10.3</v>
          </cell>
          <cell r="I573">
            <v>22.8</v>
          </cell>
          <cell r="J573">
            <v>22.8</v>
          </cell>
          <cell r="K573">
            <v>0</v>
          </cell>
          <cell r="L573">
            <v>0.9</v>
          </cell>
          <cell r="M573">
            <v>100</v>
          </cell>
          <cell r="N573">
            <v>0.1</v>
          </cell>
          <cell r="O573">
            <v>61</v>
          </cell>
          <cell r="P573">
            <v>120</v>
          </cell>
          <cell r="Q573">
            <v>32</v>
          </cell>
          <cell r="R573">
            <v>0.4</v>
          </cell>
          <cell r="S573">
            <v>13</v>
          </cell>
          <cell r="T573">
            <v>183</v>
          </cell>
          <cell r="U573">
            <v>0.04</v>
          </cell>
          <cell r="V573">
            <v>0.26</v>
          </cell>
          <cell r="W573">
            <v>0.1</v>
          </cell>
          <cell r="X573">
            <v>5</v>
          </cell>
          <cell r="Y573">
            <v>0.47</v>
          </cell>
          <cell r="Z573">
            <v>0</v>
          </cell>
          <cell r="AA573">
            <v>72</v>
          </cell>
          <cell r="AF573">
            <v>100</v>
          </cell>
          <cell r="AG573" t="str">
            <v>K023</v>
          </cell>
        </row>
        <row r="574">
          <cell r="A574" t="str">
            <v>K024</v>
          </cell>
          <cell r="B574" t="str">
            <v>Helado de leche</v>
          </cell>
          <cell r="D574">
            <v>84.5</v>
          </cell>
          <cell r="E574">
            <v>63</v>
          </cell>
          <cell r="F574">
            <v>266</v>
          </cell>
          <cell r="G574">
            <v>0.4</v>
          </cell>
          <cell r="H574">
            <v>0.2</v>
          </cell>
          <cell r="I574">
            <v>14.8</v>
          </cell>
          <cell r="J574">
            <v>14.8</v>
          </cell>
          <cell r="K574">
            <v>0</v>
          </cell>
          <cell r="L574">
            <v>0.1</v>
          </cell>
          <cell r="M574">
            <v>55</v>
          </cell>
          <cell r="N574">
            <v>0.2</v>
          </cell>
          <cell r="O574">
            <v>17</v>
          </cell>
          <cell r="P574">
            <v>18</v>
          </cell>
          <cell r="R574">
            <v>0.1</v>
          </cell>
          <cell r="S574">
            <v>5</v>
          </cell>
          <cell r="T574">
            <v>53</v>
          </cell>
          <cell r="U574">
            <v>0.04</v>
          </cell>
          <cell r="V574">
            <v>0.05</v>
          </cell>
          <cell r="W574">
            <v>0.4</v>
          </cell>
          <cell r="Y574">
            <v>0.13</v>
          </cell>
          <cell r="Z574">
            <v>0</v>
          </cell>
          <cell r="AA574">
            <v>5</v>
          </cell>
          <cell r="AF574">
            <v>100</v>
          </cell>
          <cell r="AG574" t="str">
            <v>K024</v>
          </cell>
        </row>
        <row r="575">
          <cell r="A575" t="str">
            <v>K025</v>
          </cell>
          <cell r="B575" t="str">
            <v>Manjar blanco</v>
          </cell>
          <cell r="D575">
            <v>15.9</v>
          </cell>
          <cell r="E575">
            <v>330</v>
          </cell>
          <cell r="F575">
            <v>1402</v>
          </cell>
          <cell r="G575">
            <v>6.1</v>
          </cell>
          <cell r="H575">
            <v>0.3</v>
          </cell>
          <cell r="I575">
            <v>75.7</v>
          </cell>
          <cell r="L575">
            <v>2</v>
          </cell>
          <cell r="M575">
            <v>190</v>
          </cell>
          <cell r="N575">
            <v>0.4</v>
          </cell>
          <cell r="P575">
            <v>191</v>
          </cell>
          <cell r="S575">
            <v>2</v>
          </cell>
          <cell r="T575">
            <v>5</v>
          </cell>
          <cell r="U575">
            <v>0.03</v>
          </cell>
          <cell r="V575">
            <v>0.3</v>
          </cell>
          <cell r="W575">
            <v>2.2000000000000002</v>
          </cell>
          <cell r="Y575">
            <v>0</v>
          </cell>
          <cell r="Z575">
            <v>0</v>
          </cell>
          <cell r="AA575">
            <v>0</v>
          </cell>
          <cell r="AF575">
            <v>100</v>
          </cell>
          <cell r="AG575" t="str">
            <v>K025</v>
          </cell>
        </row>
        <row r="576">
          <cell r="A576" t="str">
            <v>K026</v>
          </cell>
          <cell r="B576" t="str">
            <v>Manjar del valle</v>
          </cell>
          <cell r="D576">
            <v>16.399999999999999</v>
          </cell>
          <cell r="E576">
            <v>362</v>
          </cell>
          <cell r="F576">
            <v>1530</v>
          </cell>
          <cell r="G576">
            <v>7.1</v>
          </cell>
          <cell r="H576">
            <v>7.3</v>
          </cell>
          <cell r="I576">
            <v>67</v>
          </cell>
          <cell r="L576">
            <v>2.2000000000000002</v>
          </cell>
          <cell r="M576">
            <v>242</v>
          </cell>
          <cell r="N576">
            <v>0.5</v>
          </cell>
          <cell r="P576">
            <v>201</v>
          </cell>
          <cell r="U576">
            <v>0.05</v>
          </cell>
          <cell r="V576">
            <v>0.35</v>
          </cell>
          <cell r="W576">
            <v>0.4</v>
          </cell>
          <cell r="Y576">
            <v>0</v>
          </cell>
          <cell r="Z576">
            <v>0</v>
          </cell>
          <cell r="AA576">
            <v>3</v>
          </cell>
          <cell r="AF576">
            <v>100</v>
          </cell>
          <cell r="AG576" t="str">
            <v>K026</v>
          </cell>
        </row>
        <row r="577">
          <cell r="A577" t="str">
            <v>K027</v>
          </cell>
          <cell r="B577" t="str">
            <v>Masmelos</v>
          </cell>
          <cell r="D577">
            <v>16.399999999999999</v>
          </cell>
          <cell r="E577">
            <v>334</v>
          </cell>
          <cell r="F577">
            <v>1421</v>
          </cell>
          <cell r="G577">
            <v>1.8</v>
          </cell>
          <cell r="H577">
            <v>0.2</v>
          </cell>
          <cell r="I577">
            <v>81.3</v>
          </cell>
          <cell r="J577">
            <v>81.2</v>
          </cell>
          <cell r="K577">
            <v>0.1</v>
          </cell>
          <cell r="L577">
            <v>0.3</v>
          </cell>
          <cell r="M577">
            <v>3</v>
          </cell>
          <cell r="N577">
            <v>0.2</v>
          </cell>
          <cell r="O577">
            <v>47</v>
          </cell>
          <cell r="P577">
            <v>8</v>
          </cell>
          <cell r="R577">
            <v>0</v>
          </cell>
          <cell r="S577">
            <v>2</v>
          </cell>
          <cell r="T577">
            <v>5</v>
          </cell>
          <cell r="U577">
            <v>0</v>
          </cell>
          <cell r="V577">
            <v>0</v>
          </cell>
          <cell r="W577">
            <v>0.1</v>
          </cell>
          <cell r="X577">
            <v>1</v>
          </cell>
          <cell r="Y577">
            <v>0</v>
          </cell>
          <cell r="Z577">
            <v>0</v>
          </cell>
          <cell r="AA577">
            <v>0</v>
          </cell>
          <cell r="AF577">
            <v>100</v>
          </cell>
          <cell r="AG577" t="str">
            <v>K027</v>
          </cell>
        </row>
        <row r="578">
          <cell r="A578" t="str">
            <v>K028</v>
          </cell>
          <cell r="B578" t="str">
            <v>Melaza o miel negra</v>
          </cell>
          <cell r="D578">
            <v>24</v>
          </cell>
          <cell r="E578">
            <v>264</v>
          </cell>
          <cell r="F578">
            <v>1121</v>
          </cell>
          <cell r="G578">
            <v>0</v>
          </cell>
          <cell r="H578">
            <v>0.1</v>
          </cell>
          <cell r="I578">
            <v>65.7</v>
          </cell>
          <cell r="J578">
            <v>65.7</v>
          </cell>
          <cell r="K578">
            <v>0</v>
          </cell>
          <cell r="L578">
            <v>10.199999999999999</v>
          </cell>
          <cell r="M578">
            <v>207</v>
          </cell>
          <cell r="N578">
            <v>4.7</v>
          </cell>
          <cell r="O578">
            <v>37</v>
          </cell>
          <cell r="P578">
            <v>31</v>
          </cell>
          <cell r="Q578">
            <v>0</v>
          </cell>
          <cell r="R578">
            <v>0.3</v>
          </cell>
          <cell r="S578">
            <v>241</v>
          </cell>
          <cell r="T578">
            <v>1462</v>
          </cell>
          <cell r="U578">
            <v>0.04</v>
          </cell>
          <cell r="V578">
            <v>0</v>
          </cell>
          <cell r="W578">
            <v>0.9</v>
          </cell>
          <cell r="X578">
            <v>0</v>
          </cell>
          <cell r="Y578">
            <v>0</v>
          </cell>
          <cell r="Z578">
            <v>0</v>
          </cell>
          <cell r="AA578">
            <v>0</v>
          </cell>
          <cell r="AF578">
            <v>100</v>
          </cell>
          <cell r="AG578" t="str">
            <v>K028</v>
          </cell>
        </row>
        <row r="579">
          <cell r="A579" t="str">
            <v>K029</v>
          </cell>
          <cell r="B579" t="str">
            <v>Melocotón, en almibar</v>
          </cell>
          <cell r="D579">
            <v>79.3</v>
          </cell>
          <cell r="E579">
            <v>85</v>
          </cell>
          <cell r="F579">
            <v>361</v>
          </cell>
          <cell r="G579">
            <v>0</v>
          </cell>
          <cell r="H579">
            <v>0.1</v>
          </cell>
          <cell r="I579">
            <v>20.399999999999999</v>
          </cell>
          <cell r="J579">
            <v>19.100000000000001</v>
          </cell>
          <cell r="K579">
            <v>1.3</v>
          </cell>
          <cell r="L579">
            <v>0.2</v>
          </cell>
          <cell r="M579">
            <v>3</v>
          </cell>
          <cell r="N579">
            <v>0.3</v>
          </cell>
          <cell r="O579">
            <v>6</v>
          </cell>
          <cell r="P579">
            <v>11</v>
          </cell>
          <cell r="Q579">
            <v>1.5</v>
          </cell>
          <cell r="R579">
            <v>0.1</v>
          </cell>
          <cell r="S579">
            <v>5</v>
          </cell>
          <cell r="T579">
            <v>95</v>
          </cell>
          <cell r="U579">
            <v>0.01</v>
          </cell>
          <cell r="V579">
            <v>0.02</v>
          </cell>
          <cell r="W579">
            <v>0.6</v>
          </cell>
          <cell r="X579">
            <v>4</v>
          </cell>
          <cell r="Y579">
            <v>0</v>
          </cell>
          <cell r="Z579">
            <v>3</v>
          </cell>
          <cell r="AA579">
            <v>17</v>
          </cell>
          <cell r="AF579">
            <v>100</v>
          </cell>
          <cell r="AG579" t="str">
            <v>K029</v>
          </cell>
        </row>
        <row r="580">
          <cell r="A580" t="str">
            <v>K030</v>
          </cell>
          <cell r="B580" t="str">
            <v>Mermelada, regular, con zaúcar</v>
          </cell>
          <cell r="D580">
            <v>32.6</v>
          </cell>
          <cell r="E580">
            <v>272</v>
          </cell>
          <cell r="F580">
            <v>1155</v>
          </cell>
          <cell r="G580">
            <v>0.5</v>
          </cell>
          <cell r="H580">
            <v>0</v>
          </cell>
          <cell r="I580">
            <v>66.5</v>
          </cell>
          <cell r="J580">
            <v>64.599999999999994</v>
          </cell>
          <cell r="K580">
            <v>1.9</v>
          </cell>
          <cell r="L580">
            <v>0.4</v>
          </cell>
          <cell r="M580">
            <v>12</v>
          </cell>
          <cell r="N580">
            <v>0.3</v>
          </cell>
          <cell r="O580">
            <v>29</v>
          </cell>
          <cell r="P580">
            <v>12</v>
          </cell>
          <cell r="Q580">
            <v>7</v>
          </cell>
          <cell r="R580">
            <v>0.1</v>
          </cell>
          <cell r="S580">
            <v>4</v>
          </cell>
          <cell r="T580">
            <v>79</v>
          </cell>
          <cell r="U580">
            <v>0.02</v>
          </cell>
          <cell r="V580">
            <v>0.02</v>
          </cell>
          <cell r="W580">
            <v>0</v>
          </cell>
          <cell r="X580">
            <v>10</v>
          </cell>
          <cell r="Y580">
            <v>0</v>
          </cell>
          <cell r="Z580">
            <v>9</v>
          </cell>
          <cell r="AA580">
            <v>1</v>
          </cell>
          <cell r="AF580">
            <v>100</v>
          </cell>
          <cell r="AG580" t="str">
            <v>K030</v>
          </cell>
        </row>
        <row r="581">
          <cell r="A581" t="str">
            <v>K031</v>
          </cell>
          <cell r="B581" t="str">
            <v>Miel de abejas, líquida</v>
          </cell>
          <cell r="D581">
            <v>16.899999999999999</v>
          </cell>
          <cell r="E581">
            <v>332</v>
          </cell>
          <cell r="F581">
            <v>1410</v>
          </cell>
          <cell r="G581">
            <v>0.6</v>
          </cell>
          <cell r="H581">
            <v>0</v>
          </cell>
          <cell r="I581">
            <v>82.4</v>
          </cell>
          <cell r="J581">
            <v>82.4</v>
          </cell>
          <cell r="K581">
            <v>0</v>
          </cell>
          <cell r="L581">
            <v>0.2</v>
          </cell>
          <cell r="M581">
            <v>7</v>
          </cell>
          <cell r="N581">
            <v>0.6</v>
          </cell>
          <cell r="O581">
            <v>9</v>
          </cell>
          <cell r="P581">
            <v>15</v>
          </cell>
          <cell r="Q581">
            <v>5</v>
          </cell>
          <cell r="R581">
            <v>0.2</v>
          </cell>
          <cell r="S581">
            <v>2</v>
          </cell>
          <cell r="T581">
            <v>53</v>
          </cell>
          <cell r="U581">
            <v>0</v>
          </cell>
          <cell r="V581">
            <v>0.04</v>
          </cell>
          <cell r="W581">
            <v>0.3</v>
          </cell>
          <cell r="X581">
            <v>2</v>
          </cell>
          <cell r="Y581">
            <v>0</v>
          </cell>
          <cell r="Z581">
            <v>0</v>
          </cell>
          <cell r="AA581">
            <v>0</v>
          </cell>
          <cell r="AF581">
            <v>100</v>
          </cell>
          <cell r="AG581" t="str">
            <v>K031</v>
          </cell>
        </row>
        <row r="582">
          <cell r="A582" t="str">
            <v>K032</v>
          </cell>
          <cell r="B582" t="str">
            <v>Miel de caña de azúcar, líquida</v>
          </cell>
          <cell r="D582">
            <v>25</v>
          </cell>
          <cell r="E582">
            <v>295</v>
          </cell>
          <cell r="F582">
            <v>1254</v>
          </cell>
          <cell r="G582">
            <v>0.3</v>
          </cell>
          <cell r="H582">
            <v>0.2</v>
          </cell>
          <cell r="I582">
            <v>73</v>
          </cell>
          <cell r="J582">
            <v>73</v>
          </cell>
          <cell r="K582">
            <v>0</v>
          </cell>
          <cell r="L582">
            <v>1.4</v>
          </cell>
          <cell r="M582">
            <v>69</v>
          </cell>
          <cell r="N582">
            <v>1</v>
          </cell>
          <cell r="P582">
            <v>43</v>
          </cell>
          <cell r="S582">
            <v>46</v>
          </cell>
          <cell r="T582">
            <v>425</v>
          </cell>
          <cell r="U582">
            <v>0.03</v>
          </cell>
          <cell r="V582">
            <v>0.06</v>
          </cell>
          <cell r="W582">
            <v>0.5</v>
          </cell>
          <cell r="Y582">
            <v>0</v>
          </cell>
          <cell r="Z582">
            <v>5</v>
          </cell>
          <cell r="AA582">
            <v>0</v>
          </cell>
          <cell r="AF582">
            <v>100</v>
          </cell>
          <cell r="AG582" t="str">
            <v>K032</v>
          </cell>
        </row>
        <row r="583">
          <cell r="A583" t="str">
            <v>K033</v>
          </cell>
          <cell r="B583" t="str">
            <v>Panela</v>
          </cell>
          <cell r="D583">
            <v>7.5</v>
          </cell>
          <cell r="E583">
            <v>364</v>
          </cell>
          <cell r="F583">
            <v>1548</v>
          </cell>
          <cell r="G583">
            <v>0.6</v>
          </cell>
          <cell r="H583">
            <v>0.1</v>
          </cell>
          <cell r="I583">
            <v>90.2</v>
          </cell>
          <cell r="J583">
            <v>90.2</v>
          </cell>
          <cell r="K583">
            <v>0</v>
          </cell>
          <cell r="L583">
            <v>1.5</v>
          </cell>
          <cell r="M583">
            <v>42</v>
          </cell>
          <cell r="N583">
            <v>4.9000000000000004</v>
          </cell>
          <cell r="O583">
            <v>39</v>
          </cell>
          <cell r="P583">
            <v>39</v>
          </cell>
          <cell r="R583">
            <v>1.4</v>
          </cell>
          <cell r="S583">
            <v>47</v>
          </cell>
          <cell r="T583">
            <v>346</v>
          </cell>
          <cell r="U583">
            <v>0.02</v>
          </cell>
          <cell r="V583">
            <v>0.11</v>
          </cell>
          <cell r="W583">
            <v>0.3</v>
          </cell>
          <cell r="X583">
            <v>1</v>
          </cell>
          <cell r="Y583">
            <v>0</v>
          </cell>
          <cell r="Z583">
            <v>0</v>
          </cell>
          <cell r="AA583">
            <v>0</v>
          </cell>
          <cell r="AF583">
            <v>100</v>
          </cell>
          <cell r="AG583" t="str">
            <v>K033</v>
          </cell>
        </row>
        <row r="584">
          <cell r="A584" t="str">
            <v>K034</v>
          </cell>
          <cell r="B584" t="str">
            <v>Panelita de leche de vaca, con azúcar</v>
          </cell>
          <cell r="D584">
            <v>10.6</v>
          </cell>
          <cell r="E584">
            <v>361</v>
          </cell>
          <cell r="F584">
            <v>1532</v>
          </cell>
          <cell r="G584">
            <v>2.9</v>
          </cell>
          <cell r="H584">
            <v>1.8</v>
          </cell>
          <cell r="I584">
            <v>83.3</v>
          </cell>
          <cell r="L584">
            <v>1.4</v>
          </cell>
          <cell r="M584">
            <v>134</v>
          </cell>
          <cell r="N584">
            <v>0.8</v>
          </cell>
          <cell r="P584">
            <v>80</v>
          </cell>
          <cell r="U584">
            <v>0</v>
          </cell>
          <cell r="V584">
            <v>0.23</v>
          </cell>
          <cell r="W584">
            <v>0</v>
          </cell>
          <cell r="Y584">
            <v>0</v>
          </cell>
          <cell r="Z584">
            <v>0</v>
          </cell>
          <cell r="AA584">
            <v>5</v>
          </cell>
          <cell r="AF584">
            <v>100</v>
          </cell>
          <cell r="AG584" t="str">
            <v>K034</v>
          </cell>
        </row>
        <row r="585">
          <cell r="A585" t="str">
            <v>K035</v>
          </cell>
          <cell r="B585" t="str">
            <v>Uchuva, en almíbar</v>
          </cell>
          <cell r="D585">
            <v>58.2</v>
          </cell>
          <cell r="E585">
            <v>165</v>
          </cell>
          <cell r="F585">
            <v>701</v>
          </cell>
          <cell r="G585">
            <v>5.4</v>
          </cell>
          <cell r="H585">
            <v>0.4</v>
          </cell>
          <cell r="I585">
            <v>35.1</v>
          </cell>
          <cell r="L585">
            <v>1</v>
          </cell>
          <cell r="Y585">
            <v>0</v>
          </cell>
          <cell r="AF585">
            <v>100</v>
          </cell>
          <cell r="AG585" t="str">
            <v>K035</v>
          </cell>
        </row>
        <row r="586">
          <cell r="A586" t="str">
            <v>L001</v>
          </cell>
          <cell r="B586" t="str">
            <v>Achiote, seco</v>
          </cell>
          <cell r="C586" t="str">
            <v>Semilla</v>
          </cell>
          <cell r="D586">
            <v>3.1</v>
          </cell>
          <cell r="E586">
            <v>392</v>
          </cell>
          <cell r="F586">
            <v>1662</v>
          </cell>
          <cell r="G586">
            <v>4.4000000000000004</v>
          </cell>
          <cell r="H586">
            <v>5.3</v>
          </cell>
          <cell r="I586">
            <v>81.8</v>
          </cell>
          <cell r="J586">
            <v>81.8</v>
          </cell>
          <cell r="K586">
            <v>0</v>
          </cell>
          <cell r="L586">
            <v>5.4</v>
          </cell>
          <cell r="M586">
            <v>11</v>
          </cell>
          <cell r="N586">
            <v>1.4</v>
          </cell>
          <cell r="P586">
            <v>95</v>
          </cell>
          <cell r="U586">
            <v>0.11</v>
          </cell>
          <cell r="V586">
            <v>0.2</v>
          </cell>
          <cell r="W586">
            <v>2</v>
          </cell>
          <cell r="Y586">
            <v>0</v>
          </cell>
          <cell r="Z586">
            <v>0</v>
          </cell>
          <cell r="AA586">
            <v>110</v>
          </cell>
          <cell r="AF586">
            <v>100</v>
          </cell>
          <cell r="AG586" t="str">
            <v>L001</v>
          </cell>
        </row>
        <row r="587">
          <cell r="A587" t="str">
            <v>L002</v>
          </cell>
          <cell r="B587" t="str">
            <v>Aloe vera, crudo</v>
          </cell>
          <cell r="D587">
            <v>98.7</v>
          </cell>
          <cell r="E587">
            <v>7</v>
          </cell>
          <cell r="F587">
            <v>30</v>
          </cell>
          <cell r="G587">
            <v>0</v>
          </cell>
          <cell r="H587">
            <v>0.2</v>
          </cell>
          <cell r="I587">
            <v>0.9</v>
          </cell>
          <cell r="J587">
            <v>0.3</v>
          </cell>
          <cell r="K587">
            <v>0.6</v>
          </cell>
          <cell r="L587">
            <v>0.1</v>
          </cell>
          <cell r="Y587">
            <v>0</v>
          </cell>
          <cell r="AG587" t="str">
            <v>L002</v>
          </cell>
        </row>
        <row r="588">
          <cell r="A588" t="str">
            <v>L003</v>
          </cell>
          <cell r="B588" t="str">
            <v>Cacao, tostado y molido</v>
          </cell>
          <cell r="C588" t="str">
            <v>Semilla</v>
          </cell>
          <cell r="D588">
            <v>6.9</v>
          </cell>
          <cell r="E588">
            <v>468</v>
          </cell>
          <cell r="F588">
            <v>1960</v>
          </cell>
          <cell r="G588">
            <v>14.4</v>
          </cell>
          <cell r="H588">
            <v>22.5</v>
          </cell>
          <cell r="I588">
            <v>51.9</v>
          </cell>
          <cell r="J588">
            <v>51.9</v>
          </cell>
          <cell r="K588">
            <v>0</v>
          </cell>
          <cell r="L588">
            <v>4.3</v>
          </cell>
          <cell r="M588">
            <v>130</v>
          </cell>
          <cell r="N588">
            <v>5.8</v>
          </cell>
          <cell r="O588">
            <v>4</v>
          </cell>
          <cell r="P588">
            <v>500</v>
          </cell>
          <cell r="T588">
            <v>830</v>
          </cell>
          <cell r="U588">
            <v>0.18</v>
          </cell>
          <cell r="V588">
            <v>0.16</v>
          </cell>
          <cell r="W588">
            <v>1.9</v>
          </cell>
          <cell r="Y588">
            <v>0</v>
          </cell>
          <cell r="Z588">
            <v>3</v>
          </cell>
          <cell r="AA588">
            <v>4</v>
          </cell>
          <cell r="AF588">
            <v>100</v>
          </cell>
          <cell r="AG588" t="str">
            <v>L003</v>
          </cell>
        </row>
        <row r="589">
          <cell r="A589" t="str">
            <v>L004</v>
          </cell>
          <cell r="B589" t="str">
            <v>Café soluble, descafeinado, en polvo</v>
          </cell>
          <cell r="D589">
            <v>3.2</v>
          </cell>
          <cell r="E589">
            <v>371</v>
          </cell>
          <cell r="F589">
            <v>1576</v>
          </cell>
          <cell r="G589">
            <v>11.6</v>
          </cell>
          <cell r="H589">
            <v>0.2</v>
          </cell>
          <cell r="I589">
            <v>80.7</v>
          </cell>
          <cell r="J589">
            <v>80.7</v>
          </cell>
          <cell r="K589">
            <v>0</v>
          </cell>
          <cell r="L589">
            <v>4.3</v>
          </cell>
          <cell r="M589">
            <v>140</v>
          </cell>
          <cell r="N589">
            <v>3.8</v>
          </cell>
          <cell r="O589">
            <v>23</v>
          </cell>
          <cell r="P589">
            <v>3</v>
          </cell>
          <cell r="R589">
            <v>0.1</v>
          </cell>
          <cell r="S589">
            <v>311</v>
          </cell>
          <cell r="T589">
            <v>3501</v>
          </cell>
          <cell r="U589">
            <v>0</v>
          </cell>
          <cell r="V589">
            <v>1.36</v>
          </cell>
          <cell r="W589">
            <v>28.1</v>
          </cell>
          <cell r="X589">
            <v>0</v>
          </cell>
          <cell r="Y589">
            <v>0</v>
          </cell>
          <cell r="Z589">
            <v>0</v>
          </cell>
          <cell r="AA589">
            <v>0</v>
          </cell>
          <cell r="AF589">
            <v>100</v>
          </cell>
          <cell r="AG589" t="str">
            <v>L004</v>
          </cell>
        </row>
        <row r="590">
          <cell r="A590" t="str">
            <v>L005</v>
          </cell>
          <cell r="B590" t="str">
            <v>Café soluble, en polvo</v>
          </cell>
          <cell r="D590">
            <v>3.1</v>
          </cell>
          <cell r="E590">
            <v>355</v>
          </cell>
          <cell r="F590">
            <v>1506</v>
          </cell>
          <cell r="G590">
            <v>13</v>
          </cell>
          <cell r="H590">
            <v>0.4</v>
          </cell>
          <cell r="I590">
            <v>74.7</v>
          </cell>
          <cell r="J590">
            <v>74.7</v>
          </cell>
          <cell r="K590">
            <v>0</v>
          </cell>
          <cell r="L590">
            <v>8.8000000000000007</v>
          </cell>
          <cell r="M590">
            <v>141</v>
          </cell>
          <cell r="N590">
            <v>4.4000000000000004</v>
          </cell>
          <cell r="O590">
            <v>38</v>
          </cell>
          <cell r="P590">
            <v>303</v>
          </cell>
          <cell r="Q590">
            <v>0</v>
          </cell>
          <cell r="R590">
            <v>0.4</v>
          </cell>
          <cell r="S590">
            <v>326</v>
          </cell>
          <cell r="T590">
            <v>3630</v>
          </cell>
          <cell r="U590">
            <v>0.01</v>
          </cell>
          <cell r="V590">
            <v>0.08</v>
          </cell>
          <cell r="W590">
            <v>28.2</v>
          </cell>
          <cell r="X590">
            <v>1</v>
          </cell>
          <cell r="Y590">
            <v>0</v>
          </cell>
          <cell r="Z590">
            <v>0</v>
          </cell>
          <cell r="AA590">
            <v>0</v>
          </cell>
          <cell r="AF590">
            <v>100</v>
          </cell>
          <cell r="AG590" t="str">
            <v>L005</v>
          </cell>
        </row>
        <row r="591">
          <cell r="A591" t="str">
            <v>L006</v>
          </cell>
          <cell r="B591" t="str">
            <v>Café, tostado y molido, en polvo</v>
          </cell>
          <cell r="D591">
            <v>2.1</v>
          </cell>
          <cell r="E591">
            <v>479</v>
          </cell>
          <cell r="F591">
            <v>2008</v>
          </cell>
          <cell r="G591">
            <v>14.2</v>
          </cell>
          <cell r="H591">
            <v>12.3</v>
          </cell>
          <cell r="I591">
            <v>67.5</v>
          </cell>
          <cell r="J591">
            <v>46.9</v>
          </cell>
          <cell r="K591">
            <v>20.5</v>
          </cell>
          <cell r="L591">
            <v>3.9</v>
          </cell>
          <cell r="M591">
            <v>130</v>
          </cell>
          <cell r="N591">
            <v>5.8</v>
          </cell>
          <cell r="O591">
            <v>1</v>
          </cell>
          <cell r="P591">
            <v>223</v>
          </cell>
          <cell r="Q591">
            <v>0.5</v>
          </cell>
          <cell r="R591">
            <v>0.5</v>
          </cell>
          <cell r="S591">
            <v>165</v>
          </cell>
          <cell r="T591">
            <v>1609</v>
          </cell>
          <cell r="U591">
            <v>7.0000000000000007E-2</v>
          </cell>
          <cell r="V591">
            <v>0.1</v>
          </cell>
          <cell r="W591">
            <v>31.6</v>
          </cell>
          <cell r="X591">
            <v>3</v>
          </cell>
          <cell r="Y591">
            <v>0</v>
          </cell>
          <cell r="Z591">
            <v>0</v>
          </cell>
          <cell r="AA591">
            <v>0</v>
          </cell>
          <cell r="AF591">
            <v>100</v>
          </cell>
          <cell r="AG591" t="str">
            <v>L006</v>
          </cell>
        </row>
        <row r="592">
          <cell r="A592" t="str">
            <v>L007</v>
          </cell>
          <cell r="B592" t="str">
            <v>Caldo de carne de res, deshidratado</v>
          </cell>
          <cell r="D592">
            <v>4.0999999999999996</v>
          </cell>
          <cell r="E592">
            <v>259</v>
          </cell>
          <cell r="F592">
            <v>1076</v>
          </cell>
          <cell r="G592">
            <v>16.899999999999999</v>
          </cell>
          <cell r="H592">
            <v>20.3</v>
          </cell>
          <cell r="I592">
            <v>2.2000000000000002</v>
          </cell>
          <cell r="J592">
            <v>2.2000000000000002</v>
          </cell>
          <cell r="K592">
            <v>0</v>
          </cell>
          <cell r="L592">
            <v>56.5</v>
          </cell>
          <cell r="M592">
            <v>60</v>
          </cell>
          <cell r="N592">
            <v>2.2000000000000002</v>
          </cell>
          <cell r="O592">
            <v>20720</v>
          </cell>
          <cell r="P592">
            <v>228</v>
          </cell>
          <cell r="R592">
            <v>0.2</v>
          </cell>
          <cell r="S592">
            <v>51</v>
          </cell>
          <cell r="T592">
            <v>424</v>
          </cell>
          <cell r="U592">
            <v>0.28999999999999998</v>
          </cell>
          <cell r="V592">
            <v>0.24</v>
          </cell>
          <cell r="W592">
            <v>3.3</v>
          </cell>
          <cell r="X592">
            <v>32</v>
          </cell>
          <cell r="Y592">
            <v>1</v>
          </cell>
          <cell r="Z592">
            <v>0</v>
          </cell>
          <cell r="AA592">
            <v>0</v>
          </cell>
          <cell r="AF592">
            <v>100</v>
          </cell>
          <cell r="AG592" t="str">
            <v>L007</v>
          </cell>
        </row>
        <row r="593">
          <cell r="A593" t="str">
            <v>L008</v>
          </cell>
          <cell r="B593" t="str">
            <v>Chocolate amargo o negro</v>
          </cell>
          <cell r="D593">
            <v>1.3</v>
          </cell>
          <cell r="E593">
            <v>622</v>
          </cell>
          <cell r="F593">
            <v>2586</v>
          </cell>
          <cell r="G593">
            <v>4.9000000000000004</v>
          </cell>
          <cell r="H593">
            <v>42.6</v>
          </cell>
          <cell r="I593">
            <v>49.3</v>
          </cell>
          <cell r="J593">
            <v>38.4</v>
          </cell>
          <cell r="K593">
            <v>10.9</v>
          </cell>
          <cell r="L593">
            <v>1.8</v>
          </cell>
          <cell r="M593">
            <v>80</v>
          </cell>
          <cell r="N593">
            <v>3.6</v>
          </cell>
          <cell r="O593">
            <v>17</v>
          </cell>
          <cell r="P593">
            <v>220</v>
          </cell>
          <cell r="Q593">
            <v>2.2999999999999998</v>
          </cell>
          <cell r="R593">
            <v>2.9</v>
          </cell>
          <cell r="S593">
            <v>186</v>
          </cell>
          <cell r="T593">
            <v>432</v>
          </cell>
          <cell r="U593">
            <v>0.04</v>
          </cell>
          <cell r="V593">
            <v>0.04</v>
          </cell>
          <cell r="W593">
            <v>1.1000000000000001</v>
          </cell>
          <cell r="X593">
            <v>6</v>
          </cell>
          <cell r="Y593">
            <v>0.28000000000000003</v>
          </cell>
          <cell r="Z593">
            <v>0</v>
          </cell>
          <cell r="AA593">
            <v>2</v>
          </cell>
          <cell r="AF593">
            <v>100</v>
          </cell>
          <cell r="AG593" t="str">
            <v>L008</v>
          </cell>
        </row>
        <row r="594">
          <cell r="A594" t="str">
            <v>L009</v>
          </cell>
          <cell r="B594" t="str">
            <v>Cocoa, en polvo, sin azúcar</v>
          </cell>
          <cell r="D594">
            <v>2.9</v>
          </cell>
          <cell r="E594">
            <v>488</v>
          </cell>
          <cell r="F594">
            <v>2040</v>
          </cell>
          <cell r="G594">
            <v>19.5</v>
          </cell>
          <cell r="H594">
            <v>10.8</v>
          </cell>
          <cell r="I594">
            <v>59.7</v>
          </cell>
          <cell r="J594">
            <v>22.7</v>
          </cell>
          <cell r="K594">
            <v>37</v>
          </cell>
          <cell r="L594">
            <v>7.2</v>
          </cell>
          <cell r="M594">
            <v>144</v>
          </cell>
          <cell r="N594">
            <v>13.3</v>
          </cell>
          <cell r="O594">
            <v>21</v>
          </cell>
          <cell r="P594">
            <v>746</v>
          </cell>
          <cell r="R594">
            <v>5.8</v>
          </cell>
          <cell r="S594">
            <v>499</v>
          </cell>
          <cell r="T594">
            <v>1524</v>
          </cell>
          <cell r="U594">
            <v>0.08</v>
          </cell>
          <cell r="V594">
            <v>0.23</v>
          </cell>
          <cell r="W594">
            <v>2.2000000000000002</v>
          </cell>
          <cell r="X594">
            <v>32</v>
          </cell>
          <cell r="Y594">
            <v>0</v>
          </cell>
          <cell r="Z594">
            <v>0</v>
          </cell>
          <cell r="AA594">
            <v>0</v>
          </cell>
          <cell r="AF594">
            <v>100</v>
          </cell>
          <cell r="AG594" t="str">
            <v>L009</v>
          </cell>
        </row>
        <row r="595">
          <cell r="A595" t="str">
            <v>L010</v>
          </cell>
          <cell r="B595" t="str">
            <v>Jengibre, crudo</v>
          </cell>
          <cell r="D595">
            <v>9.8000000000000007</v>
          </cell>
          <cell r="E595">
            <v>391</v>
          </cell>
          <cell r="F595">
            <v>1651</v>
          </cell>
          <cell r="G595">
            <v>9</v>
          </cell>
          <cell r="H595">
            <v>4.2</v>
          </cell>
          <cell r="I595">
            <v>72.3</v>
          </cell>
          <cell r="J595">
            <v>58.2</v>
          </cell>
          <cell r="K595">
            <v>14.1</v>
          </cell>
          <cell r="L595">
            <v>4.8</v>
          </cell>
          <cell r="M595">
            <v>109</v>
          </cell>
          <cell r="N595">
            <v>19.8</v>
          </cell>
          <cell r="O595">
            <v>27</v>
          </cell>
          <cell r="P595">
            <v>160</v>
          </cell>
          <cell r="R595">
            <v>3.6</v>
          </cell>
          <cell r="S595">
            <v>214</v>
          </cell>
          <cell r="T595">
            <v>1320</v>
          </cell>
          <cell r="U595">
            <v>0.05</v>
          </cell>
          <cell r="V595">
            <v>0.18</v>
          </cell>
          <cell r="W595">
            <v>9.6</v>
          </cell>
          <cell r="X595">
            <v>13</v>
          </cell>
          <cell r="Y595">
            <v>0</v>
          </cell>
          <cell r="Z595">
            <v>0</v>
          </cell>
          <cell r="AA595">
            <v>18</v>
          </cell>
          <cell r="AF595">
            <v>93</v>
          </cell>
          <cell r="AG595" t="str">
            <v>L010</v>
          </cell>
        </row>
        <row r="596">
          <cell r="A596" t="str">
            <v>L011</v>
          </cell>
          <cell r="B596" t="str">
            <v>Levadura biológica para pan, fresca, prensada</v>
          </cell>
          <cell r="D596">
            <v>70.2</v>
          </cell>
          <cell r="E596">
            <v>137</v>
          </cell>
          <cell r="F596">
            <v>578</v>
          </cell>
          <cell r="G596">
            <v>8.4</v>
          </cell>
          <cell r="H596">
            <v>1.8</v>
          </cell>
          <cell r="I596">
            <v>17.8</v>
          </cell>
          <cell r="J596">
            <v>9.6999999999999993</v>
          </cell>
          <cell r="K596">
            <v>8.1</v>
          </cell>
          <cell r="L596">
            <v>1.8</v>
          </cell>
          <cell r="M596">
            <v>25</v>
          </cell>
          <cell r="N596">
            <v>2.5</v>
          </cell>
          <cell r="O596">
            <v>30</v>
          </cell>
          <cell r="P596">
            <v>336</v>
          </cell>
          <cell r="R596">
            <v>10</v>
          </cell>
          <cell r="S596">
            <v>40</v>
          </cell>
          <cell r="T596">
            <v>601</v>
          </cell>
          <cell r="U596">
            <v>1.88</v>
          </cell>
          <cell r="V596">
            <v>1.5</v>
          </cell>
          <cell r="W596">
            <v>12.3</v>
          </cell>
          <cell r="X596">
            <v>785</v>
          </cell>
          <cell r="Y596">
            <v>0.01</v>
          </cell>
          <cell r="Z596">
            <v>0</v>
          </cell>
          <cell r="AA596">
            <v>0</v>
          </cell>
          <cell r="AF596">
            <v>100</v>
          </cell>
          <cell r="AG596" t="str">
            <v>L011</v>
          </cell>
        </row>
        <row r="597">
          <cell r="A597" t="str">
            <v>L012</v>
          </cell>
          <cell r="B597" t="str">
            <v>Moringa, en polvo</v>
          </cell>
          <cell r="D597">
            <v>4.2</v>
          </cell>
          <cell r="E597">
            <v>424</v>
          </cell>
          <cell r="F597">
            <v>1784</v>
          </cell>
          <cell r="G597">
            <v>13.6</v>
          </cell>
          <cell r="H597">
            <v>8</v>
          </cell>
          <cell r="I597">
            <v>68.2</v>
          </cell>
          <cell r="J597">
            <v>55.5</v>
          </cell>
          <cell r="K597">
            <v>12.5</v>
          </cell>
          <cell r="L597">
            <v>6.2</v>
          </cell>
          <cell r="M597">
            <v>0</v>
          </cell>
          <cell r="P597">
            <v>0</v>
          </cell>
          <cell r="S597">
            <v>0</v>
          </cell>
          <cell r="T597">
            <v>0</v>
          </cell>
          <cell r="V597">
            <v>0</v>
          </cell>
          <cell r="X597">
            <v>0</v>
          </cell>
          <cell r="Y597">
            <v>0</v>
          </cell>
          <cell r="AF597">
            <v>100</v>
          </cell>
          <cell r="AG597" t="str">
            <v>L012</v>
          </cell>
        </row>
        <row r="598">
          <cell r="A598" t="str">
            <v>L013</v>
          </cell>
          <cell r="B598" t="str">
            <v>Polen, húmedo</v>
          </cell>
          <cell r="D598">
            <v>19.899999999999999</v>
          </cell>
          <cell r="E598">
            <v>361</v>
          </cell>
          <cell r="F598">
            <v>1521</v>
          </cell>
          <cell r="G598">
            <v>16.3</v>
          </cell>
          <cell r="H598">
            <v>5.4</v>
          </cell>
          <cell r="I598">
            <v>56.8</v>
          </cell>
          <cell r="J598">
            <v>46.9</v>
          </cell>
          <cell r="K598">
            <v>9.9</v>
          </cell>
          <cell r="L598">
            <v>1.6</v>
          </cell>
          <cell r="M598">
            <v>136</v>
          </cell>
          <cell r="P598">
            <v>0</v>
          </cell>
          <cell r="R598">
            <v>2.4</v>
          </cell>
          <cell r="S598">
            <v>147</v>
          </cell>
          <cell r="T598">
            <v>0</v>
          </cell>
          <cell r="V598">
            <v>0</v>
          </cell>
          <cell r="X598">
            <v>0</v>
          </cell>
          <cell r="Y598">
            <v>0</v>
          </cell>
          <cell r="AF598">
            <v>100</v>
          </cell>
          <cell r="AG598" t="str">
            <v>L013</v>
          </cell>
        </row>
        <row r="599">
          <cell r="A599" t="str">
            <v>L014</v>
          </cell>
          <cell r="B599" t="str">
            <v>Polen, seco</v>
          </cell>
          <cell r="D599">
            <v>5.6</v>
          </cell>
          <cell r="E599">
            <v>426</v>
          </cell>
          <cell r="F599">
            <v>1797</v>
          </cell>
          <cell r="G599">
            <v>22.5</v>
          </cell>
          <cell r="H599">
            <v>5.8</v>
          </cell>
          <cell r="I599">
            <v>63.8</v>
          </cell>
          <cell r="J599">
            <v>49.4</v>
          </cell>
          <cell r="K599">
            <v>14.4</v>
          </cell>
          <cell r="L599">
            <v>2.2999999999999998</v>
          </cell>
          <cell r="M599">
            <v>170</v>
          </cell>
          <cell r="P599">
            <v>0</v>
          </cell>
          <cell r="R599">
            <v>3.3</v>
          </cell>
          <cell r="S599">
            <v>227</v>
          </cell>
          <cell r="T599">
            <v>0</v>
          </cell>
          <cell r="V599">
            <v>0</v>
          </cell>
          <cell r="X599">
            <v>0</v>
          </cell>
          <cell r="Y599">
            <v>0</v>
          </cell>
          <cell r="AF599">
            <v>100</v>
          </cell>
          <cell r="AG599" t="str">
            <v>L014</v>
          </cell>
        </row>
        <row r="600">
          <cell r="A600" t="str">
            <v>L015</v>
          </cell>
          <cell r="B600" t="str">
            <v>Sal</v>
          </cell>
          <cell r="D600">
            <v>0.2</v>
          </cell>
          <cell r="E600">
            <v>0</v>
          </cell>
          <cell r="F600">
            <v>0</v>
          </cell>
          <cell r="G600">
            <v>0</v>
          </cell>
          <cell r="H600">
            <v>0</v>
          </cell>
          <cell r="I600">
            <v>0</v>
          </cell>
          <cell r="J600">
            <v>0</v>
          </cell>
          <cell r="K600">
            <v>0</v>
          </cell>
          <cell r="L600">
            <v>99.8</v>
          </cell>
          <cell r="M600">
            <v>24</v>
          </cell>
          <cell r="N600">
            <v>0.3</v>
          </cell>
          <cell r="O600">
            <v>38781</v>
          </cell>
          <cell r="P600">
            <v>0</v>
          </cell>
          <cell r="Q600">
            <v>48.5</v>
          </cell>
          <cell r="R600">
            <v>0.1</v>
          </cell>
          <cell r="S600">
            <v>1</v>
          </cell>
          <cell r="T600">
            <v>8</v>
          </cell>
          <cell r="U600">
            <v>0</v>
          </cell>
          <cell r="V600">
            <v>0</v>
          </cell>
          <cell r="W600">
            <v>0</v>
          </cell>
          <cell r="X600">
            <v>0</v>
          </cell>
          <cell r="Y600">
            <v>0</v>
          </cell>
          <cell r="Z600">
            <v>0</v>
          </cell>
          <cell r="AA600">
            <v>0</v>
          </cell>
          <cell r="AF600">
            <v>100</v>
          </cell>
          <cell r="AG600" t="str">
            <v>L015</v>
          </cell>
        </row>
        <row r="601">
          <cell r="A601" t="str">
            <v>L016</v>
          </cell>
          <cell r="B601" t="str">
            <v>Salsa de mostaza</v>
          </cell>
          <cell r="D601">
            <v>76</v>
          </cell>
          <cell r="E601">
            <v>107</v>
          </cell>
          <cell r="F601">
            <v>449</v>
          </cell>
          <cell r="G601">
            <v>3.6</v>
          </cell>
          <cell r="H601">
            <v>3.3</v>
          </cell>
          <cell r="I601">
            <v>14.1</v>
          </cell>
          <cell r="J601">
            <v>10.9</v>
          </cell>
          <cell r="K601">
            <v>3.2</v>
          </cell>
          <cell r="L601">
            <v>3</v>
          </cell>
          <cell r="M601">
            <v>76</v>
          </cell>
          <cell r="N601">
            <v>1.8</v>
          </cell>
          <cell r="O601">
            <v>1206</v>
          </cell>
          <cell r="P601">
            <v>148</v>
          </cell>
          <cell r="Q601">
            <v>3</v>
          </cell>
          <cell r="R601">
            <v>0.8</v>
          </cell>
          <cell r="S601">
            <v>55</v>
          </cell>
          <cell r="T601">
            <v>142</v>
          </cell>
          <cell r="U601">
            <v>0.09</v>
          </cell>
          <cell r="V601">
            <v>7.0000000000000007E-2</v>
          </cell>
          <cell r="W601">
            <v>0.5</v>
          </cell>
          <cell r="X601">
            <v>8</v>
          </cell>
          <cell r="Y601">
            <v>0</v>
          </cell>
          <cell r="Z601">
            <v>0</v>
          </cell>
          <cell r="AA601">
            <v>4</v>
          </cell>
          <cell r="AF601">
            <v>100</v>
          </cell>
          <cell r="AG601" t="str">
            <v>L016</v>
          </cell>
        </row>
        <row r="602">
          <cell r="A602" t="str">
            <v>L017</v>
          </cell>
          <cell r="B602" t="str">
            <v>Salsa de tomate</v>
          </cell>
          <cell r="D602">
            <v>70.8</v>
          </cell>
          <cell r="E602">
            <v>109</v>
          </cell>
          <cell r="F602">
            <v>463</v>
          </cell>
          <cell r="G602">
            <v>1.3</v>
          </cell>
          <cell r="H602">
            <v>0.3</v>
          </cell>
          <cell r="I602">
            <v>25</v>
          </cell>
          <cell r="J602">
            <v>24.2</v>
          </cell>
          <cell r="K602">
            <v>0.8</v>
          </cell>
          <cell r="L602">
            <v>2.6</v>
          </cell>
          <cell r="M602">
            <v>17</v>
          </cell>
          <cell r="N602">
            <v>0.5</v>
          </cell>
          <cell r="O602">
            <v>860</v>
          </cell>
          <cell r="P602">
            <v>28</v>
          </cell>
          <cell r="Q602">
            <v>45</v>
          </cell>
          <cell r="R602">
            <v>0.1</v>
          </cell>
          <cell r="S602">
            <v>17</v>
          </cell>
          <cell r="T602">
            <v>329</v>
          </cell>
          <cell r="U602">
            <v>0.04</v>
          </cell>
          <cell r="V602">
            <v>0.09</v>
          </cell>
          <cell r="W602">
            <v>1.2</v>
          </cell>
          <cell r="X602">
            <v>10</v>
          </cell>
          <cell r="Y602">
            <v>0</v>
          </cell>
          <cell r="Z602">
            <v>3</v>
          </cell>
          <cell r="AA602">
            <v>70</v>
          </cell>
          <cell r="AF602">
            <v>100</v>
          </cell>
          <cell r="AG602" t="str">
            <v>L017</v>
          </cell>
        </row>
        <row r="603">
          <cell r="A603" t="str">
            <v>L018</v>
          </cell>
          <cell r="B603" t="str">
            <v>Vinagre</v>
          </cell>
          <cell r="D603">
            <v>93.8</v>
          </cell>
          <cell r="E603">
            <v>24</v>
          </cell>
          <cell r="F603">
            <v>103</v>
          </cell>
          <cell r="G603">
            <v>0</v>
          </cell>
          <cell r="H603">
            <v>0</v>
          </cell>
          <cell r="I603">
            <v>6</v>
          </cell>
          <cell r="J603">
            <v>6</v>
          </cell>
          <cell r="K603">
            <v>0</v>
          </cell>
          <cell r="L603">
            <v>2</v>
          </cell>
          <cell r="M603">
            <v>7</v>
          </cell>
          <cell r="N603">
            <v>0.5</v>
          </cell>
          <cell r="O603">
            <v>5</v>
          </cell>
          <cell r="P603">
            <v>10</v>
          </cell>
          <cell r="R603">
            <v>0</v>
          </cell>
          <cell r="S603">
            <v>5</v>
          </cell>
          <cell r="T603">
            <v>73</v>
          </cell>
          <cell r="U603">
            <v>0</v>
          </cell>
          <cell r="V603">
            <v>0</v>
          </cell>
          <cell r="W603">
            <v>0</v>
          </cell>
          <cell r="X603">
            <v>0</v>
          </cell>
          <cell r="Y603">
            <v>0</v>
          </cell>
          <cell r="Z603">
            <v>0</v>
          </cell>
          <cell r="AA603">
            <v>0</v>
          </cell>
          <cell r="AF603">
            <v>100</v>
          </cell>
          <cell r="AG603" t="str">
            <v>L018</v>
          </cell>
        </row>
        <row r="604">
          <cell r="A604" t="str">
            <v>N001</v>
          </cell>
          <cell r="B604" t="str">
            <v>Margarina, baja en calorías, esparcible</v>
          </cell>
          <cell r="D604">
            <v>42</v>
          </cell>
          <cell r="E604">
            <v>425</v>
          </cell>
          <cell r="F604">
            <v>1757</v>
          </cell>
          <cell r="G604">
            <v>1.6</v>
          </cell>
          <cell r="H604">
            <v>40</v>
          </cell>
          <cell r="I604">
            <v>14.7</v>
          </cell>
          <cell r="J604">
            <v>0</v>
          </cell>
          <cell r="K604">
            <v>0</v>
          </cell>
          <cell r="L604">
            <v>1.7</v>
          </cell>
          <cell r="M604">
            <v>12</v>
          </cell>
          <cell r="N604">
            <v>0.1</v>
          </cell>
          <cell r="O604">
            <v>390</v>
          </cell>
          <cell r="P604">
            <v>8</v>
          </cell>
          <cell r="Q604">
            <v>26</v>
          </cell>
          <cell r="R604">
            <v>0</v>
          </cell>
          <cell r="S604">
            <v>0</v>
          </cell>
          <cell r="T604">
            <v>7</v>
          </cell>
          <cell r="U604">
            <v>0.1</v>
          </cell>
          <cell r="V604">
            <v>0.02</v>
          </cell>
          <cell r="W604">
            <v>0.4</v>
          </cell>
          <cell r="X604">
            <v>1</v>
          </cell>
          <cell r="Y604">
            <v>0.06</v>
          </cell>
          <cell r="Z604">
            <v>0</v>
          </cell>
          <cell r="AA604">
            <v>702</v>
          </cell>
          <cell r="AB604">
            <v>11.3</v>
          </cell>
          <cell r="AC604">
            <v>13.5</v>
          </cell>
          <cell r="AD604">
            <v>13.8</v>
          </cell>
          <cell r="AE604">
            <v>0</v>
          </cell>
          <cell r="AF604">
            <v>100</v>
          </cell>
          <cell r="AG604" t="str">
            <v>N001</v>
          </cell>
        </row>
        <row r="605">
          <cell r="A605" t="str">
            <v>N002</v>
          </cell>
          <cell r="B605" t="str">
            <v>Mayonesa, baja en grasa</v>
          </cell>
          <cell r="D605">
            <v>61.4</v>
          </cell>
          <cell r="E605">
            <v>308</v>
          </cell>
          <cell r="F605">
            <v>1271</v>
          </cell>
          <cell r="G605">
            <v>1</v>
          </cell>
          <cell r="H605">
            <v>32</v>
          </cell>
          <cell r="I605">
            <v>4.0999999999999996</v>
          </cell>
          <cell r="J605">
            <v>4.0999999999999996</v>
          </cell>
          <cell r="K605">
            <v>0</v>
          </cell>
          <cell r="L605">
            <v>1.5</v>
          </cell>
          <cell r="M605">
            <v>10</v>
          </cell>
          <cell r="N605">
            <v>0.3</v>
          </cell>
          <cell r="O605">
            <v>750</v>
          </cell>
          <cell r="P605">
            <v>0</v>
          </cell>
          <cell r="Q605">
            <v>35</v>
          </cell>
          <cell r="R605">
            <v>0.1</v>
          </cell>
          <cell r="S605">
            <v>10</v>
          </cell>
          <cell r="T605">
            <v>10</v>
          </cell>
          <cell r="U605">
            <v>0.02</v>
          </cell>
          <cell r="V605">
            <v>0.03</v>
          </cell>
          <cell r="W605">
            <v>0</v>
          </cell>
          <cell r="X605">
            <v>10</v>
          </cell>
          <cell r="Y605">
            <v>0.27</v>
          </cell>
          <cell r="Z605">
            <v>0</v>
          </cell>
          <cell r="AA605">
            <v>16</v>
          </cell>
          <cell r="AB605">
            <v>3.5</v>
          </cell>
          <cell r="AC605">
            <v>8.6999999999999993</v>
          </cell>
          <cell r="AD605">
            <v>19.8</v>
          </cell>
          <cell r="AE605">
            <v>24</v>
          </cell>
          <cell r="AF605">
            <v>100</v>
          </cell>
          <cell r="AG605" t="str">
            <v>N002</v>
          </cell>
        </row>
        <row r="606">
          <cell r="A606" t="str">
            <v>N003</v>
          </cell>
          <cell r="B606" t="str">
            <v>Mermelada, baja en calorías</v>
          </cell>
          <cell r="D606">
            <v>45.8</v>
          </cell>
          <cell r="E606">
            <v>222</v>
          </cell>
          <cell r="F606">
            <v>944</v>
          </cell>
          <cell r="G606">
            <v>0.5</v>
          </cell>
          <cell r="H606">
            <v>0.3</v>
          </cell>
          <cell r="I606">
            <v>53.2</v>
          </cell>
          <cell r="J606">
            <v>50.8</v>
          </cell>
          <cell r="K606">
            <v>2.4</v>
          </cell>
          <cell r="L606">
            <v>0.2</v>
          </cell>
          <cell r="M606">
            <v>9</v>
          </cell>
          <cell r="N606">
            <v>0.5</v>
          </cell>
          <cell r="O606">
            <v>47</v>
          </cell>
          <cell r="P606">
            <v>9</v>
          </cell>
          <cell r="Q606">
            <v>2.7</v>
          </cell>
          <cell r="R606">
            <v>0.1</v>
          </cell>
          <cell r="S606">
            <v>5</v>
          </cell>
          <cell r="T606">
            <v>69</v>
          </cell>
          <cell r="U606">
            <v>0</v>
          </cell>
          <cell r="V606">
            <v>0</v>
          </cell>
          <cell r="W606">
            <v>0</v>
          </cell>
          <cell r="X606">
            <v>9</v>
          </cell>
          <cell r="Y606">
            <v>0</v>
          </cell>
          <cell r="Z606">
            <v>0</v>
          </cell>
          <cell r="AA606">
            <v>0</v>
          </cell>
          <cell r="AB606">
            <v>0</v>
          </cell>
          <cell r="AC606">
            <v>0</v>
          </cell>
          <cell r="AD606">
            <v>0.1</v>
          </cell>
          <cell r="AE606">
            <v>0</v>
          </cell>
          <cell r="AF606">
            <v>100</v>
          </cell>
          <cell r="AG606" t="str">
            <v>N003</v>
          </cell>
        </row>
        <row r="607">
          <cell r="A607" t="str">
            <v>N004</v>
          </cell>
          <cell r="B607" t="str">
            <v>Salchicha de cerdo, baja en grasa</v>
          </cell>
          <cell r="D607">
            <v>69.900000000000006</v>
          </cell>
          <cell r="E607">
            <v>153</v>
          </cell>
          <cell r="F607">
            <v>638</v>
          </cell>
          <cell r="G607">
            <v>16.600000000000001</v>
          </cell>
          <cell r="H607">
            <v>8.1</v>
          </cell>
          <cell r="I607">
            <v>3.3</v>
          </cell>
          <cell r="J607">
            <v>3.3</v>
          </cell>
          <cell r="K607">
            <v>0</v>
          </cell>
          <cell r="L607">
            <v>2</v>
          </cell>
          <cell r="M607">
            <v>5</v>
          </cell>
          <cell r="N607">
            <v>0.9</v>
          </cell>
          <cell r="O607">
            <v>860</v>
          </cell>
          <cell r="P607">
            <v>169</v>
          </cell>
          <cell r="Q607">
            <v>7</v>
          </cell>
          <cell r="R607">
            <v>2</v>
          </cell>
          <cell r="S607">
            <v>18</v>
          </cell>
          <cell r="T607">
            <v>194</v>
          </cell>
          <cell r="U607">
            <v>0.73</v>
          </cell>
          <cell r="V607">
            <v>0.22</v>
          </cell>
          <cell r="W607">
            <v>4.3</v>
          </cell>
          <cell r="X607">
            <v>5</v>
          </cell>
          <cell r="Y607">
            <v>0.47</v>
          </cell>
          <cell r="Z607">
            <v>0</v>
          </cell>
          <cell r="AA607">
            <v>0</v>
          </cell>
          <cell r="AB607">
            <v>2.9</v>
          </cell>
          <cell r="AC607">
            <v>3.3</v>
          </cell>
          <cell r="AD607">
            <v>1.1000000000000001</v>
          </cell>
          <cell r="AE607">
            <v>58</v>
          </cell>
          <cell r="AF607">
            <v>100</v>
          </cell>
          <cell r="AG607" t="str">
            <v>N004</v>
          </cell>
        </row>
        <row r="608">
          <cell r="A608" t="str">
            <v>N005</v>
          </cell>
          <cell r="B608" t="str">
            <v>Yogurt, bebible, descremado, sin azúcar</v>
          </cell>
          <cell r="D608">
            <v>87.2</v>
          </cell>
          <cell r="E608">
            <v>49</v>
          </cell>
          <cell r="F608">
            <v>208</v>
          </cell>
          <cell r="G608">
            <v>3.7</v>
          </cell>
          <cell r="H608">
            <v>0.3</v>
          </cell>
          <cell r="I608">
            <v>7.9</v>
          </cell>
          <cell r="J608">
            <v>7.9</v>
          </cell>
          <cell r="K608">
            <v>0</v>
          </cell>
          <cell r="L608">
            <v>0.9</v>
          </cell>
          <cell r="M608">
            <v>148</v>
          </cell>
          <cell r="N608">
            <v>0.1</v>
          </cell>
          <cell r="O608">
            <v>60</v>
          </cell>
          <cell r="P608">
            <v>111</v>
          </cell>
          <cell r="Q608">
            <v>5.3</v>
          </cell>
          <cell r="R608">
            <v>0.5</v>
          </cell>
          <cell r="S608">
            <v>13</v>
          </cell>
          <cell r="T608">
            <v>181</v>
          </cell>
          <cell r="U608">
            <v>0.04</v>
          </cell>
          <cell r="V608">
            <v>0.18</v>
          </cell>
          <cell r="W608">
            <v>0.1</v>
          </cell>
          <cell r="X608">
            <v>5</v>
          </cell>
          <cell r="Y608">
            <v>0.37</v>
          </cell>
          <cell r="Z608">
            <v>1</v>
          </cell>
          <cell r="AF608">
            <v>100</v>
          </cell>
          <cell r="AG608" t="str">
            <v>N005</v>
          </cell>
        </row>
        <row r="609">
          <cell r="A609" t="str">
            <v>N006</v>
          </cell>
          <cell r="B609" t="str">
            <v>Yogurt, bebible, semidescremado, con azúcar</v>
          </cell>
          <cell r="D609">
            <v>76</v>
          </cell>
          <cell r="E609">
            <v>99</v>
          </cell>
          <cell r="F609">
            <v>418</v>
          </cell>
          <cell r="G609">
            <v>4</v>
          </cell>
          <cell r="H609">
            <v>1.1000000000000001</v>
          </cell>
          <cell r="I609">
            <v>18.100000000000001</v>
          </cell>
          <cell r="J609">
            <v>17.8</v>
          </cell>
          <cell r="K609">
            <v>0.3</v>
          </cell>
          <cell r="L609">
            <v>0.9</v>
          </cell>
          <cell r="M609">
            <v>128</v>
          </cell>
          <cell r="N609">
            <v>0.1</v>
          </cell>
          <cell r="O609">
            <v>62</v>
          </cell>
          <cell r="P609">
            <v>112</v>
          </cell>
          <cell r="Q609">
            <v>48</v>
          </cell>
          <cell r="R609">
            <v>0.6</v>
          </cell>
          <cell r="S609">
            <v>15</v>
          </cell>
          <cell r="T609">
            <v>204</v>
          </cell>
          <cell r="U609">
            <v>7.0000000000000007E-2</v>
          </cell>
          <cell r="V609">
            <v>0.25</v>
          </cell>
          <cell r="W609">
            <v>0.1</v>
          </cell>
          <cell r="X609">
            <v>16</v>
          </cell>
          <cell r="Y609">
            <v>0.3</v>
          </cell>
          <cell r="Z609">
            <v>1</v>
          </cell>
          <cell r="AA609">
            <v>10</v>
          </cell>
          <cell r="AB609">
            <v>0.8</v>
          </cell>
          <cell r="AC609">
            <v>0.3</v>
          </cell>
          <cell r="AD609">
            <v>0</v>
          </cell>
          <cell r="AE609">
            <v>6</v>
          </cell>
          <cell r="AF609">
            <v>100</v>
          </cell>
          <cell r="AG609" t="str">
            <v>N006</v>
          </cell>
        </row>
        <row r="610">
          <cell r="A610" t="str">
            <v>P001</v>
          </cell>
          <cell r="B610" t="str">
            <v>Achira, sin cáscara, cocida, sin sal</v>
          </cell>
          <cell r="C610" t="str">
            <v>Raíz</v>
          </cell>
          <cell r="D610">
            <v>40.200000000000003</v>
          </cell>
          <cell r="E610">
            <v>244</v>
          </cell>
          <cell r="F610">
            <v>1035</v>
          </cell>
          <cell r="G610">
            <v>3.4</v>
          </cell>
          <cell r="H610">
            <v>0.2</v>
          </cell>
          <cell r="I610">
            <v>54.4</v>
          </cell>
          <cell r="J610">
            <v>48.5</v>
          </cell>
          <cell r="K610">
            <v>5.9</v>
          </cell>
          <cell r="L610">
            <v>1.8</v>
          </cell>
          <cell r="M610">
            <v>18</v>
          </cell>
          <cell r="N610">
            <v>1.3</v>
          </cell>
          <cell r="O610">
            <v>2</v>
          </cell>
          <cell r="P610">
            <v>78</v>
          </cell>
          <cell r="R610">
            <v>0.6</v>
          </cell>
          <cell r="S610">
            <v>58</v>
          </cell>
          <cell r="T610">
            <v>554</v>
          </cell>
          <cell r="U610">
            <v>0.12</v>
          </cell>
          <cell r="V610">
            <v>0.05</v>
          </cell>
          <cell r="W610">
            <v>0</v>
          </cell>
          <cell r="Y610">
            <v>0</v>
          </cell>
          <cell r="AA610">
            <v>0</v>
          </cell>
          <cell r="AG610" t="str">
            <v>P001</v>
          </cell>
        </row>
        <row r="611">
          <cell r="A611" t="str">
            <v>P002</v>
          </cell>
          <cell r="B611" t="str">
            <v>Achira, sin cáscara, cruda</v>
          </cell>
          <cell r="C611" t="str">
            <v>Raíz</v>
          </cell>
          <cell r="D611">
            <v>84.4</v>
          </cell>
          <cell r="E611">
            <v>58</v>
          </cell>
          <cell r="F611">
            <v>248</v>
          </cell>
          <cell r="G611">
            <v>0.9</v>
          </cell>
          <cell r="H611">
            <v>0.2</v>
          </cell>
          <cell r="I611">
            <v>13</v>
          </cell>
          <cell r="J611" t="str">
            <v>12,50,5</v>
          </cell>
          <cell r="K611">
            <v>1.5</v>
          </cell>
          <cell r="M611">
            <v>36</v>
          </cell>
          <cell r="N611">
            <v>0.8</v>
          </cell>
          <cell r="O611">
            <v>0</v>
          </cell>
          <cell r="P611">
            <v>53</v>
          </cell>
          <cell r="T611">
            <v>677</v>
          </cell>
          <cell r="U611">
            <v>0.04</v>
          </cell>
          <cell r="V611">
            <v>0.01</v>
          </cell>
          <cell r="W611">
            <v>0.3</v>
          </cell>
          <cell r="Y611">
            <v>0</v>
          </cell>
          <cell r="Z611">
            <v>0</v>
          </cell>
          <cell r="AA611">
            <v>2</v>
          </cell>
          <cell r="AF611">
            <v>65</v>
          </cell>
          <cell r="AG611" t="str">
            <v>P002</v>
          </cell>
        </row>
        <row r="612">
          <cell r="A612" t="str">
            <v>P003</v>
          </cell>
          <cell r="B612" t="str">
            <v>Ackee, crudo</v>
          </cell>
          <cell r="C612" t="str">
            <v>Pulpa sin semillas</v>
          </cell>
          <cell r="D612">
            <v>72</v>
          </cell>
          <cell r="E612">
            <v>153</v>
          </cell>
          <cell r="F612">
            <v>637</v>
          </cell>
          <cell r="G612">
            <v>2.9</v>
          </cell>
          <cell r="H612">
            <v>9</v>
          </cell>
          <cell r="I612">
            <v>15</v>
          </cell>
          <cell r="L612">
            <v>1</v>
          </cell>
          <cell r="M612">
            <v>30</v>
          </cell>
          <cell r="N612">
            <v>0.7</v>
          </cell>
          <cell r="O612">
            <v>31</v>
          </cell>
          <cell r="P612">
            <v>37</v>
          </cell>
          <cell r="Q612">
            <v>0</v>
          </cell>
          <cell r="R612">
            <v>0.6</v>
          </cell>
          <cell r="S612">
            <v>38</v>
          </cell>
          <cell r="T612">
            <v>270</v>
          </cell>
          <cell r="U612">
            <v>0.03</v>
          </cell>
          <cell r="V612">
            <v>7.0000000000000007E-2</v>
          </cell>
          <cell r="W612">
            <v>0.6</v>
          </cell>
          <cell r="X612">
            <v>41</v>
          </cell>
          <cell r="Y612">
            <v>0</v>
          </cell>
          <cell r="Z612">
            <v>30</v>
          </cell>
          <cell r="AG612" t="str">
            <v>P003</v>
          </cell>
        </row>
        <row r="613">
          <cell r="A613" t="str">
            <v>P004</v>
          </cell>
          <cell r="B613" t="str">
            <v>Almidón de arracacha, crudo</v>
          </cell>
          <cell r="D613">
            <v>6.2</v>
          </cell>
          <cell r="E613">
            <v>371</v>
          </cell>
          <cell r="F613">
            <v>1576</v>
          </cell>
          <cell r="G613">
            <v>0.5</v>
          </cell>
          <cell r="H613">
            <v>0.5</v>
          </cell>
          <cell r="I613">
            <v>91</v>
          </cell>
          <cell r="J613">
            <v>90.5</v>
          </cell>
          <cell r="K613">
            <v>0.5</v>
          </cell>
          <cell r="L613">
            <v>1.9</v>
          </cell>
          <cell r="Y613">
            <v>0</v>
          </cell>
          <cell r="AF613">
            <v>100</v>
          </cell>
          <cell r="AG613" t="str">
            <v>P004</v>
          </cell>
        </row>
        <row r="614">
          <cell r="A614" t="str">
            <v>P005</v>
          </cell>
          <cell r="B614" t="str">
            <v>Almidón de malanga, crudo</v>
          </cell>
          <cell r="D614">
            <v>14.1</v>
          </cell>
          <cell r="E614">
            <v>348</v>
          </cell>
          <cell r="F614">
            <v>1475</v>
          </cell>
          <cell r="G614">
            <v>1.8</v>
          </cell>
          <cell r="H614">
            <v>1.3</v>
          </cell>
          <cell r="I614">
            <v>82.2</v>
          </cell>
          <cell r="J614">
            <v>82.2</v>
          </cell>
          <cell r="K614">
            <v>0</v>
          </cell>
          <cell r="L614">
            <v>0.7</v>
          </cell>
          <cell r="Y614">
            <v>0</v>
          </cell>
          <cell r="AF614">
            <v>100</v>
          </cell>
          <cell r="AG614" t="str">
            <v>P005</v>
          </cell>
        </row>
        <row r="615">
          <cell r="A615" t="str">
            <v>P006</v>
          </cell>
          <cell r="B615" t="str">
            <v>Almidón de ñame, crudo</v>
          </cell>
          <cell r="D615">
            <v>10.1</v>
          </cell>
          <cell r="E615">
            <v>395</v>
          </cell>
          <cell r="F615">
            <v>1669</v>
          </cell>
          <cell r="G615">
            <v>0.8</v>
          </cell>
          <cell r="H615">
            <v>6.7</v>
          </cell>
          <cell r="I615">
            <v>82.3</v>
          </cell>
          <cell r="J615">
            <v>81.3</v>
          </cell>
          <cell r="K615">
            <v>1</v>
          </cell>
          <cell r="L615">
            <v>0.1</v>
          </cell>
          <cell r="Y615">
            <v>0</v>
          </cell>
          <cell r="AF615">
            <v>100</v>
          </cell>
          <cell r="AG615" t="str">
            <v>P006</v>
          </cell>
        </row>
        <row r="616">
          <cell r="A616" t="str">
            <v>P007</v>
          </cell>
          <cell r="B616" t="str">
            <v>Arazá, crudo</v>
          </cell>
          <cell r="C616" t="str">
            <v>Pulpa sin semillas</v>
          </cell>
          <cell r="D616">
            <v>91.2</v>
          </cell>
          <cell r="E616">
            <v>42</v>
          </cell>
          <cell r="F616">
            <v>175</v>
          </cell>
          <cell r="G616">
            <v>1.1000000000000001</v>
          </cell>
          <cell r="H616">
            <v>1.1000000000000001</v>
          </cell>
          <cell r="I616">
            <v>6.5</v>
          </cell>
          <cell r="J616">
            <v>5.6</v>
          </cell>
          <cell r="K616">
            <v>0.9</v>
          </cell>
          <cell r="L616">
            <v>0.2</v>
          </cell>
          <cell r="M616">
            <v>4</v>
          </cell>
          <cell r="N616">
            <v>0.8</v>
          </cell>
          <cell r="O616">
            <v>28</v>
          </cell>
          <cell r="R616">
            <v>0.4</v>
          </cell>
          <cell r="S616">
            <v>14</v>
          </cell>
          <cell r="T616">
            <v>222</v>
          </cell>
          <cell r="Y616">
            <v>0</v>
          </cell>
          <cell r="AF616">
            <v>77</v>
          </cell>
          <cell r="AG616" t="str">
            <v>P007</v>
          </cell>
        </row>
        <row r="617">
          <cell r="A617" t="str">
            <v>P008</v>
          </cell>
          <cell r="B617" t="str">
            <v>Árbol del pan, cocido</v>
          </cell>
          <cell r="C617" t="str">
            <v>Pulpa sin semillas</v>
          </cell>
          <cell r="D617">
            <v>62.5</v>
          </cell>
          <cell r="E617">
            <v>150</v>
          </cell>
          <cell r="F617">
            <v>636</v>
          </cell>
          <cell r="G617">
            <v>5.2</v>
          </cell>
          <cell r="H617">
            <v>0.8</v>
          </cell>
          <cell r="I617">
            <v>30.5</v>
          </cell>
          <cell r="L617">
            <v>1</v>
          </cell>
          <cell r="M617">
            <v>29</v>
          </cell>
          <cell r="N617">
            <v>1</v>
          </cell>
          <cell r="O617">
            <v>0</v>
          </cell>
          <cell r="P617">
            <v>37</v>
          </cell>
          <cell r="T617">
            <v>0</v>
          </cell>
          <cell r="U617">
            <v>0.14000000000000001</v>
          </cell>
          <cell r="V617">
            <v>7.0000000000000007E-2</v>
          </cell>
          <cell r="W617">
            <v>0.9</v>
          </cell>
          <cell r="Y617">
            <v>0</v>
          </cell>
          <cell r="Z617">
            <v>10</v>
          </cell>
          <cell r="AF617">
            <v>100</v>
          </cell>
          <cell r="AG617" t="str">
            <v>P008</v>
          </cell>
        </row>
        <row r="618">
          <cell r="A618" t="str">
            <v>P009</v>
          </cell>
          <cell r="B618" t="str">
            <v>Árbol del pan, crudo</v>
          </cell>
          <cell r="C618" t="str">
            <v>Pulpa sin semillas</v>
          </cell>
          <cell r="D618">
            <v>74.2</v>
          </cell>
          <cell r="E618">
            <v>115</v>
          </cell>
          <cell r="F618">
            <v>487</v>
          </cell>
          <cell r="G618">
            <v>2.8</v>
          </cell>
          <cell r="H618">
            <v>0.6</v>
          </cell>
          <cell r="I618">
            <v>22.3</v>
          </cell>
          <cell r="J618">
            <v>17.399999999999999</v>
          </cell>
          <cell r="K618">
            <v>4.9000000000000004</v>
          </cell>
          <cell r="L618">
            <v>0.1</v>
          </cell>
          <cell r="M618">
            <v>21</v>
          </cell>
          <cell r="N618">
            <v>0.6</v>
          </cell>
          <cell r="O618">
            <v>2</v>
          </cell>
          <cell r="P618">
            <v>30</v>
          </cell>
          <cell r="R618">
            <v>0.1</v>
          </cell>
          <cell r="S618">
            <v>25</v>
          </cell>
          <cell r="T618">
            <v>490</v>
          </cell>
          <cell r="U618">
            <v>0.11</v>
          </cell>
          <cell r="V618">
            <v>0.05</v>
          </cell>
          <cell r="W618">
            <v>0.8</v>
          </cell>
          <cell r="X618">
            <v>14</v>
          </cell>
          <cell r="Y618">
            <v>0</v>
          </cell>
          <cell r="Z618">
            <v>25</v>
          </cell>
          <cell r="AA618">
            <v>2</v>
          </cell>
          <cell r="AF618">
            <v>55</v>
          </cell>
          <cell r="AG618" t="str">
            <v>P009</v>
          </cell>
        </row>
        <row r="619">
          <cell r="A619" t="str">
            <v>P010</v>
          </cell>
          <cell r="B619" t="str">
            <v>Árbol del pan, semilla, crudo</v>
          </cell>
          <cell r="C619" t="str">
            <v>Semilla</v>
          </cell>
          <cell r="D619">
            <v>47.8</v>
          </cell>
          <cell r="E619">
            <v>242</v>
          </cell>
          <cell r="F619">
            <v>1017</v>
          </cell>
          <cell r="G619">
            <v>7.4</v>
          </cell>
          <cell r="H619">
            <v>5.6</v>
          </cell>
          <cell r="I619">
            <v>37.799999999999997</v>
          </cell>
          <cell r="J619">
            <v>32.6</v>
          </cell>
          <cell r="K619">
            <v>5.2</v>
          </cell>
          <cell r="L619">
            <v>1.4</v>
          </cell>
          <cell r="M619">
            <v>32</v>
          </cell>
          <cell r="N619">
            <v>0.5</v>
          </cell>
          <cell r="O619">
            <v>25</v>
          </cell>
          <cell r="P619">
            <v>73</v>
          </cell>
          <cell r="R619">
            <v>0.9</v>
          </cell>
          <cell r="S619">
            <v>54</v>
          </cell>
          <cell r="T619">
            <v>941</v>
          </cell>
          <cell r="U619">
            <v>0.2</v>
          </cell>
          <cell r="V619">
            <v>7.0000000000000007E-2</v>
          </cell>
          <cell r="W619">
            <v>0.8</v>
          </cell>
          <cell r="X619">
            <v>53</v>
          </cell>
          <cell r="Y619">
            <v>0</v>
          </cell>
          <cell r="Z619">
            <v>7</v>
          </cell>
          <cell r="AA619">
            <v>1</v>
          </cell>
          <cell r="AF619">
            <v>68</v>
          </cell>
          <cell r="AG619" t="str">
            <v>P010</v>
          </cell>
        </row>
        <row r="620">
          <cell r="A620" t="str">
            <v>P011</v>
          </cell>
          <cell r="B620" t="str">
            <v>Asaí, cocido, sin sal</v>
          </cell>
          <cell r="C620" t="str">
            <v>Pulpa sin semillas</v>
          </cell>
          <cell r="D620">
            <v>44.3</v>
          </cell>
          <cell r="E620">
            <v>378</v>
          </cell>
          <cell r="F620">
            <v>1566</v>
          </cell>
          <cell r="G620">
            <v>4.5999999999999996</v>
          </cell>
          <cell r="H620">
            <v>25.9</v>
          </cell>
          <cell r="I620">
            <v>22.4</v>
          </cell>
          <cell r="J620">
            <v>3.8</v>
          </cell>
          <cell r="K620">
            <v>18.600000000000001</v>
          </cell>
          <cell r="L620">
            <v>2.8</v>
          </cell>
          <cell r="M620">
            <v>171</v>
          </cell>
          <cell r="N620">
            <v>5</v>
          </cell>
          <cell r="O620">
            <v>36</v>
          </cell>
          <cell r="P620">
            <v>172</v>
          </cell>
          <cell r="Q620">
            <v>0.1</v>
          </cell>
          <cell r="R620">
            <v>3.8</v>
          </cell>
          <cell r="S620">
            <v>79</v>
          </cell>
          <cell r="T620">
            <v>1</v>
          </cell>
          <cell r="U620">
            <v>8.49</v>
          </cell>
          <cell r="V620">
            <v>0.93</v>
          </cell>
          <cell r="X620">
            <v>590</v>
          </cell>
          <cell r="Y620">
            <v>0.15</v>
          </cell>
          <cell r="AF620">
            <v>71</v>
          </cell>
          <cell r="AG620" t="str">
            <v>P011</v>
          </cell>
        </row>
        <row r="621">
          <cell r="A621" t="str">
            <v>P012</v>
          </cell>
          <cell r="B621" t="str">
            <v>Asaí, cocido, crudo</v>
          </cell>
          <cell r="C621" t="str">
            <v>Pulpa sin semillas</v>
          </cell>
          <cell r="D621">
            <v>44.3</v>
          </cell>
          <cell r="E621">
            <v>385</v>
          </cell>
          <cell r="F621">
            <v>1593</v>
          </cell>
          <cell r="G621">
            <v>3.8</v>
          </cell>
          <cell r="H621">
            <v>30.6</v>
          </cell>
          <cell r="I621">
            <v>17.5</v>
          </cell>
          <cell r="J621">
            <v>5</v>
          </cell>
          <cell r="K621">
            <v>12.5</v>
          </cell>
          <cell r="L621">
            <v>3.9</v>
          </cell>
          <cell r="M621">
            <v>134</v>
          </cell>
          <cell r="N621">
            <v>6.7</v>
          </cell>
          <cell r="O621">
            <v>28</v>
          </cell>
          <cell r="P621">
            <v>121</v>
          </cell>
          <cell r="Q621">
            <v>0.1</v>
          </cell>
          <cell r="R621">
            <v>2.9</v>
          </cell>
          <cell r="S621">
            <v>63</v>
          </cell>
          <cell r="T621">
            <v>1</v>
          </cell>
          <cell r="U621">
            <v>3.46</v>
          </cell>
          <cell r="V621">
            <v>0.88</v>
          </cell>
          <cell r="X621">
            <v>420</v>
          </cell>
          <cell r="Y621">
            <v>0.03</v>
          </cell>
          <cell r="AA621">
            <v>12</v>
          </cell>
          <cell r="AF621">
            <v>42</v>
          </cell>
          <cell r="AG621" t="str">
            <v>P012</v>
          </cell>
        </row>
        <row r="622">
          <cell r="A622" t="str">
            <v>P013</v>
          </cell>
          <cell r="B622" t="str">
            <v>Asaí, deshidratado</v>
          </cell>
          <cell r="C622" t="str">
            <v>Pulpa sin semillas</v>
          </cell>
          <cell r="D622">
            <v>4.5999999999999996</v>
          </cell>
          <cell r="E622">
            <v>391</v>
          </cell>
          <cell r="F622">
            <v>1659</v>
          </cell>
          <cell r="G622">
            <v>0.1</v>
          </cell>
          <cell r="H622">
            <v>1.4</v>
          </cell>
          <cell r="I622">
            <v>93.9</v>
          </cell>
          <cell r="J622">
            <v>92.7</v>
          </cell>
          <cell r="K622">
            <v>1.1000000000000001</v>
          </cell>
          <cell r="L622">
            <v>0</v>
          </cell>
          <cell r="M622">
            <v>0</v>
          </cell>
          <cell r="O622">
            <v>0</v>
          </cell>
          <cell r="P622">
            <v>0</v>
          </cell>
          <cell r="T622">
            <v>0</v>
          </cell>
          <cell r="Y622">
            <v>0</v>
          </cell>
          <cell r="AF622">
            <v>100</v>
          </cell>
          <cell r="AG622" t="str">
            <v>P013</v>
          </cell>
        </row>
        <row r="623">
          <cell r="A623" t="str">
            <v>P014</v>
          </cell>
          <cell r="B623" t="str">
            <v>Asaí, liofilizado</v>
          </cell>
          <cell r="C623" t="str">
            <v>Pulpa sin semillas</v>
          </cell>
          <cell r="D623">
            <v>2.6</v>
          </cell>
          <cell r="E623">
            <v>691</v>
          </cell>
          <cell r="F623">
            <v>2859</v>
          </cell>
          <cell r="G623">
            <v>1.6</v>
          </cell>
          <cell r="H623">
            <v>51.6</v>
          </cell>
          <cell r="I623">
            <v>43.7</v>
          </cell>
          <cell r="J623">
            <v>21.4</v>
          </cell>
          <cell r="K623">
            <v>22.3</v>
          </cell>
          <cell r="L623">
            <v>0.4</v>
          </cell>
          <cell r="M623">
            <v>228</v>
          </cell>
          <cell r="N623">
            <v>8.4</v>
          </cell>
          <cell r="O623">
            <v>225</v>
          </cell>
          <cell r="P623">
            <v>0</v>
          </cell>
          <cell r="R623">
            <v>20.6</v>
          </cell>
          <cell r="S623">
            <v>202</v>
          </cell>
          <cell r="T623">
            <v>429</v>
          </cell>
          <cell r="Y623">
            <v>0</v>
          </cell>
          <cell r="Z623">
            <v>0</v>
          </cell>
          <cell r="AF623">
            <v>100</v>
          </cell>
          <cell r="AG623" t="str">
            <v>P014</v>
          </cell>
        </row>
        <row r="624">
          <cell r="A624" t="str">
            <v>P015</v>
          </cell>
          <cell r="B624" t="str">
            <v>Banano chiro, crudo</v>
          </cell>
          <cell r="C624" t="str">
            <v xml:space="preserve">Pulpa  </v>
          </cell>
          <cell r="D624">
            <v>68.2</v>
          </cell>
          <cell r="E624">
            <v>126</v>
          </cell>
          <cell r="F624">
            <v>535</v>
          </cell>
          <cell r="G624">
            <v>1.5</v>
          </cell>
          <cell r="H624">
            <v>0.1</v>
          </cell>
          <cell r="I624">
            <v>28.9</v>
          </cell>
          <cell r="J624">
            <v>26.9</v>
          </cell>
          <cell r="K624">
            <v>2</v>
          </cell>
          <cell r="L624">
            <v>1.3</v>
          </cell>
          <cell r="M624">
            <v>3</v>
          </cell>
          <cell r="N624">
            <v>0.3</v>
          </cell>
          <cell r="O624">
            <v>0</v>
          </cell>
          <cell r="P624">
            <v>22</v>
          </cell>
          <cell r="R624">
            <v>0.3</v>
          </cell>
          <cell r="S624">
            <v>28</v>
          </cell>
          <cell r="T624">
            <v>355</v>
          </cell>
          <cell r="Y624">
            <v>0</v>
          </cell>
          <cell r="Z624">
            <v>8</v>
          </cell>
          <cell r="AF624">
            <v>80</v>
          </cell>
          <cell r="AG624" t="str">
            <v>P015</v>
          </cell>
        </row>
        <row r="625">
          <cell r="A625" t="str">
            <v>P016</v>
          </cell>
          <cell r="B625" t="str">
            <v>Banano pacífico, crudo</v>
          </cell>
          <cell r="C625" t="str">
            <v>Pulpa</v>
          </cell>
          <cell r="D625">
            <v>71.2</v>
          </cell>
          <cell r="E625">
            <v>112</v>
          </cell>
          <cell r="F625">
            <v>475</v>
          </cell>
          <cell r="G625">
            <v>1.1000000000000001</v>
          </cell>
          <cell r="H625">
            <v>0.2</v>
          </cell>
          <cell r="I625">
            <v>26.4</v>
          </cell>
          <cell r="L625">
            <v>1.1000000000000001</v>
          </cell>
          <cell r="M625">
            <v>6</v>
          </cell>
          <cell r="N625">
            <v>0.4</v>
          </cell>
          <cell r="O625">
            <v>0</v>
          </cell>
          <cell r="P625">
            <v>22</v>
          </cell>
          <cell r="T625">
            <v>0</v>
          </cell>
          <cell r="U625">
            <v>0.04</v>
          </cell>
          <cell r="V625">
            <v>0.04</v>
          </cell>
          <cell r="W625">
            <v>0.6</v>
          </cell>
          <cell r="Y625">
            <v>0</v>
          </cell>
          <cell r="Z625">
            <v>15</v>
          </cell>
          <cell r="AA625">
            <v>90</v>
          </cell>
          <cell r="AF625">
            <v>65</v>
          </cell>
          <cell r="AG625" t="str">
            <v>P016</v>
          </cell>
        </row>
        <row r="626">
          <cell r="A626" t="str">
            <v>P017</v>
          </cell>
          <cell r="B626" t="str">
            <v>Borojó, crudo</v>
          </cell>
          <cell r="C626" t="str">
            <v>Pulpa sin semillas</v>
          </cell>
          <cell r="D626">
            <v>64</v>
          </cell>
          <cell r="E626">
            <v>140</v>
          </cell>
          <cell r="F626">
            <v>594</v>
          </cell>
          <cell r="G626">
            <v>3</v>
          </cell>
          <cell r="H626">
            <v>0.6</v>
          </cell>
          <cell r="I626">
            <v>30.5</v>
          </cell>
          <cell r="L626">
            <v>1.8</v>
          </cell>
          <cell r="M626">
            <v>51</v>
          </cell>
          <cell r="N626">
            <v>6.9</v>
          </cell>
          <cell r="O626">
            <v>8</v>
          </cell>
          <cell r="P626">
            <v>0</v>
          </cell>
          <cell r="R626">
            <v>1.5</v>
          </cell>
          <cell r="S626">
            <v>38</v>
          </cell>
          <cell r="T626">
            <v>464</v>
          </cell>
          <cell r="U626">
            <v>0.3</v>
          </cell>
          <cell r="V626">
            <v>0.12</v>
          </cell>
          <cell r="W626">
            <v>2.2999999999999998</v>
          </cell>
          <cell r="Y626">
            <v>0</v>
          </cell>
          <cell r="Z626">
            <v>3</v>
          </cell>
          <cell r="AF626">
            <v>60</v>
          </cell>
          <cell r="AG626" t="str">
            <v>P017</v>
          </cell>
        </row>
        <row r="627">
          <cell r="A627" t="str">
            <v>P018</v>
          </cell>
          <cell r="B627" t="str">
            <v>Cacao silvestre, crudo</v>
          </cell>
          <cell r="C627" t="str">
            <v>Pulpa sin semillas</v>
          </cell>
          <cell r="D627">
            <v>86</v>
          </cell>
          <cell r="E627">
            <v>60</v>
          </cell>
          <cell r="F627">
            <v>251</v>
          </cell>
          <cell r="G627">
            <v>1</v>
          </cell>
          <cell r="H627">
            <v>1.1000000000000001</v>
          </cell>
          <cell r="I627">
            <v>10.3</v>
          </cell>
          <cell r="J627">
            <v>8.1</v>
          </cell>
          <cell r="K627">
            <v>2.2000000000000002</v>
          </cell>
          <cell r="L627">
            <v>1.6</v>
          </cell>
          <cell r="M627">
            <v>12</v>
          </cell>
          <cell r="N627">
            <v>0.3</v>
          </cell>
          <cell r="O627">
            <v>1</v>
          </cell>
          <cell r="P627">
            <v>9</v>
          </cell>
          <cell r="R627">
            <v>0.6</v>
          </cell>
          <cell r="S627">
            <v>21</v>
          </cell>
          <cell r="T627">
            <v>72</v>
          </cell>
          <cell r="U627">
            <v>0.25</v>
          </cell>
          <cell r="V627">
            <v>0</v>
          </cell>
          <cell r="Y627">
            <v>0</v>
          </cell>
          <cell r="Z627">
            <v>14</v>
          </cell>
          <cell r="AF627">
            <v>9</v>
          </cell>
          <cell r="AG627" t="str">
            <v>P018</v>
          </cell>
        </row>
        <row r="628">
          <cell r="A628" t="str">
            <v>P019</v>
          </cell>
          <cell r="B628" t="str">
            <v>Cacao silvestre, semilla, crudo</v>
          </cell>
          <cell r="C628" t="str">
            <v>Semilla</v>
          </cell>
          <cell r="D628">
            <v>3.2</v>
          </cell>
          <cell r="E628">
            <v>604</v>
          </cell>
          <cell r="F628">
            <v>2509</v>
          </cell>
          <cell r="G628">
            <v>13</v>
          </cell>
          <cell r="H628">
            <v>46</v>
          </cell>
          <cell r="I628">
            <v>34.4</v>
          </cell>
          <cell r="J628">
            <v>34.4</v>
          </cell>
          <cell r="K628">
            <v>0</v>
          </cell>
          <cell r="L628">
            <v>3.4</v>
          </cell>
          <cell r="M628">
            <v>99</v>
          </cell>
          <cell r="N628">
            <v>2.6</v>
          </cell>
          <cell r="O628">
            <v>4</v>
          </cell>
          <cell r="P628">
            <v>533</v>
          </cell>
          <cell r="S628">
            <v>232</v>
          </cell>
          <cell r="T628">
            <v>830</v>
          </cell>
          <cell r="U628">
            <v>0.17</v>
          </cell>
          <cell r="V628">
            <v>0.14000000000000001</v>
          </cell>
          <cell r="W628">
            <v>1.7</v>
          </cell>
          <cell r="Y628">
            <v>0</v>
          </cell>
          <cell r="Z628">
            <v>3</v>
          </cell>
          <cell r="AA628">
            <v>3</v>
          </cell>
          <cell r="AF628">
            <v>8</v>
          </cell>
          <cell r="AG628" t="str">
            <v>P019</v>
          </cell>
        </row>
        <row r="629">
          <cell r="A629" t="str">
            <v>P020</v>
          </cell>
          <cell r="B629" t="str">
            <v>Cactus, crudo</v>
          </cell>
          <cell r="C629" t="str">
            <v>Tallo</v>
          </cell>
          <cell r="D629">
            <v>96.9</v>
          </cell>
          <cell r="E629">
            <v>8</v>
          </cell>
          <cell r="F629">
            <v>34</v>
          </cell>
          <cell r="G629">
            <v>0.5</v>
          </cell>
          <cell r="H629">
            <v>0.1</v>
          </cell>
          <cell r="I629">
            <v>1.1000000000000001</v>
          </cell>
          <cell r="J629">
            <v>0.8</v>
          </cell>
          <cell r="K629">
            <v>0.3</v>
          </cell>
          <cell r="L629">
            <v>1.3</v>
          </cell>
          <cell r="M629">
            <v>80</v>
          </cell>
          <cell r="N629">
            <v>0.4</v>
          </cell>
          <cell r="O629">
            <v>32</v>
          </cell>
          <cell r="P629">
            <v>0</v>
          </cell>
          <cell r="T629">
            <v>199</v>
          </cell>
          <cell r="Y629">
            <v>0</v>
          </cell>
          <cell r="Z629">
            <v>0</v>
          </cell>
          <cell r="AG629" t="str">
            <v>P020</v>
          </cell>
        </row>
        <row r="630">
          <cell r="A630" t="str">
            <v>P021</v>
          </cell>
          <cell r="B630" t="str">
            <v>Caimo morado, crudo</v>
          </cell>
          <cell r="C630" t="str">
            <v>Pulpa sin semillas</v>
          </cell>
          <cell r="D630">
            <v>84.5</v>
          </cell>
          <cell r="E630">
            <v>70</v>
          </cell>
          <cell r="F630">
            <v>297</v>
          </cell>
          <cell r="G630">
            <v>1</v>
          </cell>
          <cell r="H630">
            <v>1.4</v>
          </cell>
          <cell r="I630">
            <v>12.9</v>
          </cell>
          <cell r="J630">
            <v>11.8</v>
          </cell>
          <cell r="K630">
            <v>1.1000000000000001</v>
          </cell>
          <cell r="L630">
            <v>0.2</v>
          </cell>
          <cell r="M630">
            <v>30</v>
          </cell>
          <cell r="N630">
            <v>0.5</v>
          </cell>
          <cell r="O630">
            <v>0</v>
          </cell>
          <cell r="P630">
            <v>20</v>
          </cell>
          <cell r="T630">
            <v>0</v>
          </cell>
          <cell r="U630">
            <v>0.02</v>
          </cell>
          <cell r="V630">
            <v>0.03</v>
          </cell>
          <cell r="W630">
            <v>1</v>
          </cell>
          <cell r="Y630">
            <v>0</v>
          </cell>
          <cell r="Z630">
            <v>10</v>
          </cell>
          <cell r="AA630">
            <v>2</v>
          </cell>
          <cell r="AF630">
            <v>82</v>
          </cell>
          <cell r="AG630" t="str">
            <v>P021</v>
          </cell>
        </row>
        <row r="631">
          <cell r="A631" t="str">
            <v>P022</v>
          </cell>
          <cell r="B631" t="str">
            <v>Camu-camu, crudo</v>
          </cell>
          <cell r="C631" t="str">
            <v>Pulpa sin semillas</v>
          </cell>
          <cell r="D631">
            <v>92.1</v>
          </cell>
          <cell r="E631">
            <v>32</v>
          </cell>
          <cell r="F631">
            <v>135</v>
          </cell>
          <cell r="G631">
            <v>0.5</v>
          </cell>
          <cell r="H631">
            <v>0.1</v>
          </cell>
          <cell r="I631">
            <v>7.1</v>
          </cell>
          <cell r="J631">
            <v>6.8</v>
          </cell>
          <cell r="K631">
            <v>0.3</v>
          </cell>
          <cell r="L631">
            <v>0.2</v>
          </cell>
          <cell r="M631">
            <v>28</v>
          </cell>
          <cell r="N631">
            <v>0.5</v>
          </cell>
          <cell r="O631">
            <v>0</v>
          </cell>
          <cell r="P631">
            <v>15</v>
          </cell>
          <cell r="T631">
            <v>0</v>
          </cell>
          <cell r="U631">
            <v>0.01</v>
          </cell>
          <cell r="V631">
            <v>0.04</v>
          </cell>
          <cell r="W631">
            <v>0.6</v>
          </cell>
          <cell r="Y631">
            <v>0</v>
          </cell>
          <cell r="Z631">
            <v>2125</v>
          </cell>
          <cell r="AF631">
            <v>58</v>
          </cell>
          <cell r="AG631" t="str">
            <v>P022</v>
          </cell>
        </row>
        <row r="632">
          <cell r="A632" t="str">
            <v>P023</v>
          </cell>
          <cell r="B632" t="str">
            <v>Carambolo, maduro, crudo</v>
          </cell>
          <cell r="C632" t="str">
            <v>Pulpa sin semillas</v>
          </cell>
          <cell r="D632">
            <v>95.2</v>
          </cell>
          <cell r="E632">
            <v>25</v>
          </cell>
          <cell r="F632">
            <v>104</v>
          </cell>
          <cell r="G632">
            <v>0.4</v>
          </cell>
          <cell r="H632">
            <v>0.1</v>
          </cell>
          <cell r="I632">
            <v>4.2</v>
          </cell>
          <cell r="J632">
            <v>1.4</v>
          </cell>
          <cell r="K632">
            <v>2.8</v>
          </cell>
          <cell r="L632">
            <v>0.2</v>
          </cell>
          <cell r="M632">
            <v>34</v>
          </cell>
          <cell r="N632">
            <v>2.8</v>
          </cell>
          <cell r="O632">
            <v>1</v>
          </cell>
          <cell r="P632">
            <v>12</v>
          </cell>
          <cell r="R632">
            <v>0.1</v>
          </cell>
          <cell r="S632">
            <v>84</v>
          </cell>
          <cell r="T632">
            <v>1080</v>
          </cell>
          <cell r="U632">
            <v>0.01</v>
          </cell>
          <cell r="V632">
            <v>0.02</v>
          </cell>
          <cell r="W632">
            <v>0.4</v>
          </cell>
          <cell r="X632">
            <v>12</v>
          </cell>
          <cell r="Y632">
            <v>0</v>
          </cell>
          <cell r="Z632">
            <v>13</v>
          </cell>
          <cell r="AA632">
            <v>4</v>
          </cell>
          <cell r="AF632">
            <v>74</v>
          </cell>
          <cell r="AG632" t="str">
            <v>P023</v>
          </cell>
        </row>
        <row r="633">
          <cell r="A633" t="str">
            <v>P024</v>
          </cell>
          <cell r="B633" t="str">
            <v>Carambolo, maduro, deshidratado</v>
          </cell>
          <cell r="C633" t="str">
            <v>Pulpa sin semillas</v>
          </cell>
          <cell r="D633">
            <v>4.8</v>
          </cell>
          <cell r="E633">
            <v>379</v>
          </cell>
          <cell r="F633">
            <v>1609</v>
          </cell>
          <cell r="G633">
            <v>0.7</v>
          </cell>
          <cell r="H633">
            <v>2.4</v>
          </cell>
          <cell r="I633">
            <v>88.8</v>
          </cell>
          <cell r="L633">
            <v>3.3</v>
          </cell>
          <cell r="M633">
            <v>34</v>
          </cell>
          <cell r="N633">
            <v>2.8</v>
          </cell>
          <cell r="O633">
            <v>1</v>
          </cell>
          <cell r="P633">
            <v>0</v>
          </cell>
          <cell r="S633">
            <v>84</v>
          </cell>
          <cell r="T633">
            <v>1080</v>
          </cell>
          <cell r="U633">
            <v>0</v>
          </cell>
          <cell r="V633">
            <v>0</v>
          </cell>
          <cell r="Y633">
            <v>0</v>
          </cell>
          <cell r="Z633">
            <v>13</v>
          </cell>
          <cell r="AF633">
            <v>100</v>
          </cell>
          <cell r="AG633" t="str">
            <v>P024</v>
          </cell>
        </row>
        <row r="634">
          <cell r="A634" t="str">
            <v>P025</v>
          </cell>
          <cell r="B634" t="str">
            <v>Carambolo, pintón, crudo</v>
          </cell>
          <cell r="C634" t="str">
            <v>Pulpa sin semillas</v>
          </cell>
          <cell r="D634">
            <v>95.1</v>
          </cell>
          <cell r="E634">
            <v>25</v>
          </cell>
          <cell r="F634">
            <v>105</v>
          </cell>
          <cell r="G634">
            <v>0.4</v>
          </cell>
          <cell r="H634">
            <v>0.1</v>
          </cell>
          <cell r="I634">
            <v>4.2</v>
          </cell>
          <cell r="J634">
            <v>1.4</v>
          </cell>
          <cell r="K634">
            <v>2.8</v>
          </cell>
          <cell r="L634">
            <v>0.2</v>
          </cell>
          <cell r="M634">
            <v>40</v>
          </cell>
          <cell r="N634">
            <v>2.7</v>
          </cell>
          <cell r="O634">
            <v>0</v>
          </cell>
          <cell r="P634">
            <v>12</v>
          </cell>
          <cell r="R634">
            <v>0.1</v>
          </cell>
          <cell r="S634">
            <v>92</v>
          </cell>
          <cell r="T634">
            <v>1165</v>
          </cell>
          <cell r="U634">
            <v>0.02</v>
          </cell>
          <cell r="V634">
            <v>0.02</v>
          </cell>
          <cell r="W634">
            <v>0.4</v>
          </cell>
          <cell r="X634">
            <v>12</v>
          </cell>
          <cell r="Y634">
            <v>0</v>
          </cell>
          <cell r="Z634">
            <v>17</v>
          </cell>
          <cell r="AA634">
            <v>4</v>
          </cell>
          <cell r="AF634">
            <v>74</v>
          </cell>
          <cell r="AG634" t="str">
            <v>P025</v>
          </cell>
        </row>
        <row r="635">
          <cell r="A635" t="str">
            <v>P026</v>
          </cell>
          <cell r="B635" t="str">
            <v>Carambolo, pintón, deshidratado</v>
          </cell>
          <cell r="C635" t="str">
            <v>Pulpa sin semillas</v>
          </cell>
          <cell r="D635">
            <v>4.9000000000000004</v>
          </cell>
          <cell r="E635">
            <v>378</v>
          </cell>
          <cell r="F635">
            <v>1603</v>
          </cell>
          <cell r="G635">
            <v>0.7</v>
          </cell>
          <cell r="H635">
            <v>2.2000000000000002</v>
          </cell>
          <cell r="I635">
            <v>88.8</v>
          </cell>
          <cell r="L635">
            <v>3.4</v>
          </cell>
          <cell r="M635">
            <v>40</v>
          </cell>
          <cell r="N635">
            <v>2.7</v>
          </cell>
          <cell r="O635">
            <v>0</v>
          </cell>
          <cell r="P635">
            <v>0</v>
          </cell>
          <cell r="S635">
            <v>92</v>
          </cell>
          <cell r="T635">
            <v>1165</v>
          </cell>
          <cell r="U635">
            <v>0</v>
          </cell>
          <cell r="V635">
            <v>0</v>
          </cell>
          <cell r="Y635">
            <v>0</v>
          </cell>
          <cell r="Z635">
            <v>17</v>
          </cell>
          <cell r="AF635">
            <v>100</v>
          </cell>
          <cell r="AG635" t="str">
            <v>P026</v>
          </cell>
        </row>
        <row r="636">
          <cell r="A636" t="str">
            <v>P027</v>
          </cell>
          <cell r="B636" t="str">
            <v>Carambolo, verde, crudo</v>
          </cell>
          <cell r="C636" t="str">
            <v>Pulpa sin semillas</v>
          </cell>
          <cell r="D636">
            <v>95.2</v>
          </cell>
          <cell r="E636">
            <v>24</v>
          </cell>
          <cell r="F636">
            <v>102</v>
          </cell>
          <cell r="G636">
            <v>0.3</v>
          </cell>
          <cell r="H636">
            <v>0.1</v>
          </cell>
          <cell r="I636">
            <v>4.0999999999999996</v>
          </cell>
          <cell r="J636">
            <v>1.3</v>
          </cell>
          <cell r="K636">
            <v>2.8</v>
          </cell>
          <cell r="L636">
            <v>0.2</v>
          </cell>
          <cell r="M636">
            <v>32</v>
          </cell>
          <cell r="N636">
            <v>3.7</v>
          </cell>
          <cell r="O636">
            <v>1</v>
          </cell>
          <cell r="P636">
            <v>12</v>
          </cell>
          <cell r="R636">
            <v>0.1</v>
          </cell>
          <cell r="S636">
            <v>94</v>
          </cell>
          <cell r="T636">
            <v>1170</v>
          </cell>
          <cell r="U636">
            <v>0.02</v>
          </cell>
          <cell r="V636">
            <v>0.02</v>
          </cell>
          <cell r="W636">
            <v>0.4</v>
          </cell>
          <cell r="X636">
            <v>12</v>
          </cell>
          <cell r="Y636">
            <v>0</v>
          </cell>
          <cell r="Z636">
            <v>14</v>
          </cell>
          <cell r="AA636">
            <v>4</v>
          </cell>
          <cell r="AF636">
            <v>76</v>
          </cell>
          <cell r="AG636" t="str">
            <v>P027</v>
          </cell>
        </row>
        <row r="637">
          <cell r="A637" t="str">
            <v>P028</v>
          </cell>
          <cell r="B637" t="str">
            <v>Carambolo, verde, deshidratado</v>
          </cell>
          <cell r="C637" t="str">
            <v>Pulpa sin semillas</v>
          </cell>
          <cell r="D637">
            <v>4.8</v>
          </cell>
          <cell r="E637">
            <v>375</v>
          </cell>
          <cell r="F637">
            <v>1594</v>
          </cell>
          <cell r="G637">
            <v>0.7</v>
          </cell>
          <cell r="H637">
            <v>1.7</v>
          </cell>
          <cell r="I637">
            <v>89.3</v>
          </cell>
          <cell r="L637">
            <v>3.5</v>
          </cell>
          <cell r="M637">
            <v>32</v>
          </cell>
          <cell r="N637">
            <v>3.7</v>
          </cell>
          <cell r="O637">
            <v>1</v>
          </cell>
          <cell r="P637">
            <v>0</v>
          </cell>
          <cell r="S637">
            <v>94</v>
          </cell>
          <cell r="T637">
            <v>1170</v>
          </cell>
          <cell r="U637">
            <v>0</v>
          </cell>
          <cell r="V637">
            <v>0</v>
          </cell>
          <cell r="Y637">
            <v>0</v>
          </cell>
          <cell r="Z637">
            <v>14</v>
          </cell>
          <cell r="AF637">
            <v>100</v>
          </cell>
          <cell r="AG637" t="str">
            <v>P028</v>
          </cell>
        </row>
        <row r="638">
          <cell r="A638" t="str">
            <v>P029</v>
          </cell>
          <cell r="B638" t="str">
            <v>Cardo, crudo</v>
          </cell>
          <cell r="C638" t="str">
            <v>Tallo</v>
          </cell>
          <cell r="D638">
            <v>89.1</v>
          </cell>
          <cell r="E638">
            <v>51</v>
          </cell>
          <cell r="F638">
            <v>213</v>
          </cell>
          <cell r="G638">
            <v>1.3</v>
          </cell>
          <cell r="H638">
            <v>0.2</v>
          </cell>
          <cell r="I638">
            <v>8.3000000000000007</v>
          </cell>
          <cell r="J638">
            <v>2.9</v>
          </cell>
          <cell r="K638">
            <v>5.4</v>
          </cell>
          <cell r="L638">
            <v>1.1000000000000001</v>
          </cell>
          <cell r="M638">
            <v>39</v>
          </cell>
          <cell r="N638">
            <v>1.1000000000000001</v>
          </cell>
          <cell r="O638">
            <v>90</v>
          </cell>
          <cell r="P638">
            <v>60</v>
          </cell>
          <cell r="R638">
            <v>0.5</v>
          </cell>
          <cell r="S638">
            <v>46</v>
          </cell>
          <cell r="T638">
            <v>375</v>
          </cell>
          <cell r="U638">
            <v>0.01</v>
          </cell>
          <cell r="V638">
            <v>0.01</v>
          </cell>
          <cell r="W638">
            <v>0.4</v>
          </cell>
          <cell r="X638">
            <v>58</v>
          </cell>
          <cell r="Y638">
            <v>0</v>
          </cell>
          <cell r="Z638">
            <v>4</v>
          </cell>
          <cell r="AA638">
            <v>3</v>
          </cell>
          <cell r="AF638">
            <v>85</v>
          </cell>
          <cell r="AG638" t="str">
            <v>P029</v>
          </cell>
        </row>
        <row r="639">
          <cell r="A639" t="str">
            <v>P030</v>
          </cell>
          <cell r="B639" t="str">
            <v>Cardón guajiro, asado, sin sal</v>
          </cell>
          <cell r="C639" t="str">
            <v>Tallo</v>
          </cell>
          <cell r="D639">
            <v>94.5</v>
          </cell>
          <cell r="E639">
            <v>22</v>
          </cell>
          <cell r="F639">
            <v>92</v>
          </cell>
          <cell r="G639">
            <v>0.8</v>
          </cell>
          <cell r="H639">
            <v>0.1</v>
          </cell>
          <cell r="I639">
            <v>3.2</v>
          </cell>
          <cell r="J639">
            <v>0.7</v>
          </cell>
          <cell r="K639">
            <v>2.5</v>
          </cell>
          <cell r="L639">
            <v>1.3</v>
          </cell>
          <cell r="M639">
            <v>59</v>
          </cell>
          <cell r="N639">
            <v>0.2</v>
          </cell>
          <cell r="O639">
            <v>6</v>
          </cell>
          <cell r="P639">
            <v>0</v>
          </cell>
          <cell r="T639">
            <v>491</v>
          </cell>
          <cell r="U639">
            <v>0</v>
          </cell>
          <cell r="V639">
            <v>0</v>
          </cell>
          <cell r="Y639">
            <v>0</v>
          </cell>
          <cell r="Z639">
            <v>6</v>
          </cell>
          <cell r="AF639">
            <v>100</v>
          </cell>
          <cell r="AG639" t="str">
            <v>P030</v>
          </cell>
        </row>
        <row r="640">
          <cell r="A640" t="str">
            <v>P031</v>
          </cell>
          <cell r="B640" t="str">
            <v>Carurú, cocido, sin sal</v>
          </cell>
          <cell r="C640" t="str">
            <v>Hoja</v>
          </cell>
          <cell r="D640">
            <v>90.7</v>
          </cell>
          <cell r="E640">
            <v>44</v>
          </cell>
          <cell r="F640">
            <v>185</v>
          </cell>
          <cell r="G640">
            <v>2.7</v>
          </cell>
          <cell r="H640">
            <v>0.6</v>
          </cell>
          <cell r="I640">
            <v>5.2</v>
          </cell>
          <cell r="J640">
            <v>1.5</v>
          </cell>
          <cell r="K640">
            <v>3.7</v>
          </cell>
          <cell r="L640">
            <v>0.9</v>
          </cell>
          <cell r="M640">
            <v>119</v>
          </cell>
          <cell r="N640">
            <v>1.2</v>
          </cell>
          <cell r="O640">
            <v>1</v>
          </cell>
          <cell r="P640">
            <v>15</v>
          </cell>
          <cell r="Q640">
            <v>0.1</v>
          </cell>
          <cell r="R640">
            <v>0.3</v>
          </cell>
          <cell r="S640">
            <v>25</v>
          </cell>
          <cell r="T640">
            <v>152</v>
          </cell>
          <cell r="U640">
            <v>0.06</v>
          </cell>
          <cell r="V640">
            <v>0.02</v>
          </cell>
          <cell r="W640">
            <v>0</v>
          </cell>
          <cell r="Y640">
            <v>0</v>
          </cell>
          <cell r="Z640">
            <v>0</v>
          </cell>
          <cell r="AA640">
            <v>0</v>
          </cell>
          <cell r="AF640">
            <v>100</v>
          </cell>
          <cell r="AG640" t="str">
            <v>P031</v>
          </cell>
        </row>
        <row r="641">
          <cell r="A641" t="str">
            <v>P032</v>
          </cell>
          <cell r="B641" t="str">
            <v>Carurú, crudo</v>
          </cell>
          <cell r="C641" t="str">
            <v>Hoja</v>
          </cell>
          <cell r="D641">
            <v>90.7</v>
          </cell>
          <cell r="E641">
            <v>39</v>
          </cell>
          <cell r="F641">
            <v>164</v>
          </cell>
          <cell r="G641">
            <v>2.6</v>
          </cell>
          <cell r="H641">
            <v>0.3</v>
          </cell>
          <cell r="I641">
            <v>4.8</v>
          </cell>
          <cell r="J641">
            <v>1.6</v>
          </cell>
          <cell r="K641">
            <v>3.2</v>
          </cell>
          <cell r="L641">
            <v>1.6</v>
          </cell>
          <cell r="M641">
            <v>80</v>
          </cell>
          <cell r="N641">
            <v>1.3</v>
          </cell>
          <cell r="O641">
            <v>1</v>
          </cell>
          <cell r="P641">
            <v>26</v>
          </cell>
          <cell r="Q641">
            <v>0</v>
          </cell>
          <cell r="R641">
            <v>0.5</v>
          </cell>
          <cell r="S641">
            <v>52</v>
          </cell>
          <cell r="T641">
            <v>358</v>
          </cell>
          <cell r="U641">
            <v>0.05</v>
          </cell>
          <cell r="V641">
            <v>0.02</v>
          </cell>
          <cell r="W641">
            <v>0</v>
          </cell>
          <cell r="Y641">
            <v>0</v>
          </cell>
          <cell r="Z641">
            <v>5</v>
          </cell>
          <cell r="AA641">
            <v>1</v>
          </cell>
          <cell r="AF641">
            <v>100</v>
          </cell>
          <cell r="AG641" t="str">
            <v>P032</v>
          </cell>
        </row>
        <row r="642">
          <cell r="A642" t="str">
            <v>P033</v>
          </cell>
          <cell r="B642" t="str">
            <v>Casabe de yuca, asado, con sal</v>
          </cell>
          <cell r="D642">
            <v>13.7</v>
          </cell>
          <cell r="E642">
            <v>341</v>
          </cell>
          <cell r="F642">
            <v>1451</v>
          </cell>
          <cell r="G642">
            <v>1.6</v>
          </cell>
          <cell r="H642">
            <v>0.2</v>
          </cell>
          <cell r="I642">
            <v>83.3</v>
          </cell>
          <cell r="L642">
            <v>1.2</v>
          </cell>
          <cell r="M642">
            <v>30</v>
          </cell>
          <cell r="N642">
            <v>0.3</v>
          </cell>
          <cell r="O642">
            <v>0</v>
          </cell>
          <cell r="P642">
            <v>70</v>
          </cell>
          <cell r="T642">
            <v>0</v>
          </cell>
          <cell r="U642">
            <v>0.11</v>
          </cell>
          <cell r="V642">
            <v>7.0000000000000007E-2</v>
          </cell>
          <cell r="W642">
            <v>0.5</v>
          </cell>
          <cell r="Y642">
            <v>0</v>
          </cell>
          <cell r="Z642">
            <v>0</v>
          </cell>
          <cell r="AF642">
            <v>100</v>
          </cell>
          <cell r="AG642" t="str">
            <v>P033</v>
          </cell>
        </row>
        <row r="643">
          <cell r="A643" t="str">
            <v>P034</v>
          </cell>
          <cell r="B643" t="str">
            <v>Cedro macho, crudo</v>
          </cell>
          <cell r="C643" t="str">
            <v>Pulpa sin semillas</v>
          </cell>
          <cell r="D643">
            <v>83.4</v>
          </cell>
          <cell r="E643">
            <v>68</v>
          </cell>
          <cell r="F643">
            <v>289</v>
          </cell>
          <cell r="G643">
            <v>0.7</v>
          </cell>
          <cell r="H643">
            <v>0.1</v>
          </cell>
          <cell r="I643">
            <v>15.4</v>
          </cell>
          <cell r="J643">
            <v>14</v>
          </cell>
          <cell r="K643">
            <v>1.4</v>
          </cell>
          <cell r="L643">
            <v>0.4</v>
          </cell>
          <cell r="M643">
            <v>14</v>
          </cell>
          <cell r="N643">
            <v>0.4</v>
          </cell>
          <cell r="O643">
            <v>0</v>
          </cell>
          <cell r="P643">
            <v>28</v>
          </cell>
          <cell r="Q643">
            <v>0</v>
          </cell>
          <cell r="R643">
            <v>0.1</v>
          </cell>
          <cell r="S643">
            <v>7</v>
          </cell>
          <cell r="T643">
            <v>172</v>
          </cell>
          <cell r="U643">
            <v>0.05</v>
          </cell>
          <cell r="V643">
            <v>0.04</v>
          </cell>
          <cell r="W643">
            <v>0.4</v>
          </cell>
          <cell r="X643">
            <v>5</v>
          </cell>
          <cell r="Y643">
            <v>0</v>
          </cell>
          <cell r="Z643">
            <v>23</v>
          </cell>
          <cell r="AA643">
            <v>17</v>
          </cell>
          <cell r="AF643">
            <v>94</v>
          </cell>
          <cell r="AG643" t="str">
            <v>P034</v>
          </cell>
        </row>
        <row r="644">
          <cell r="A644" t="str">
            <v>P035</v>
          </cell>
          <cell r="B644" t="str">
            <v>Champa, cruda</v>
          </cell>
          <cell r="C644" t="str">
            <v>Pulpa sin semillas</v>
          </cell>
          <cell r="D644">
            <v>80.5</v>
          </cell>
          <cell r="E644">
            <v>77</v>
          </cell>
          <cell r="F644">
            <v>327</v>
          </cell>
          <cell r="G644">
            <v>0.4</v>
          </cell>
          <cell r="H644">
            <v>0.1</v>
          </cell>
          <cell r="I644">
            <v>15.4</v>
          </cell>
          <cell r="J644">
            <v>14</v>
          </cell>
          <cell r="K644">
            <v>1.4</v>
          </cell>
          <cell r="L644">
            <v>0.4</v>
          </cell>
          <cell r="M644">
            <v>20</v>
          </cell>
          <cell r="N644">
            <v>0.5</v>
          </cell>
          <cell r="O644">
            <v>0</v>
          </cell>
          <cell r="P644">
            <v>15</v>
          </cell>
          <cell r="T644">
            <v>0</v>
          </cell>
          <cell r="U644">
            <v>0</v>
          </cell>
          <cell r="V644">
            <v>0.04</v>
          </cell>
          <cell r="W644">
            <v>0.3</v>
          </cell>
          <cell r="Y644">
            <v>0</v>
          </cell>
          <cell r="Z644">
            <v>15</v>
          </cell>
          <cell r="AF644">
            <v>60</v>
          </cell>
          <cell r="AG644" t="str">
            <v>P035</v>
          </cell>
        </row>
        <row r="645">
          <cell r="A645" t="str">
            <v>P036</v>
          </cell>
          <cell r="B645" t="str">
            <v>Chicozapote, crudo</v>
          </cell>
          <cell r="C645" t="str">
            <v>Pulpa sin semillas</v>
          </cell>
          <cell r="D645">
            <v>78</v>
          </cell>
          <cell r="E645">
            <v>102</v>
          </cell>
          <cell r="F645">
            <v>431</v>
          </cell>
          <cell r="G645">
            <v>0.6</v>
          </cell>
          <cell r="H645">
            <v>1.1000000000000001</v>
          </cell>
          <cell r="I645">
            <v>19.899999999999999</v>
          </cell>
          <cell r="J645">
            <v>14.6</v>
          </cell>
          <cell r="K645">
            <v>5.3</v>
          </cell>
          <cell r="L645">
            <v>0.4</v>
          </cell>
          <cell r="M645">
            <v>21</v>
          </cell>
          <cell r="N645">
            <v>0.8</v>
          </cell>
          <cell r="O645">
            <v>12</v>
          </cell>
          <cell r="P645">
            <v>13</v>
          </cell>
          <cell r="R645">
            <v>0.1</v>
          </cell>
          <cell r="S645">
            <v>12</v>
          </cell>
          <cell r="T645">
            <v>192</v>
          </cell>
          <cell r="U645">
            <v>0.02</v>
          </cell>
          <cell r="V645">
            <v>0.02</v>
          </cell>
          <cell r="W645">
            <v>0.2</v>
          </cell>
          <cell r="X645">
            <v>14</v>
          </cell>
          <cell r="Y645">
            <v>0</v>
          </cell>
          <cell r="Z645">
            <v>13</v>
          </cell>
          <cell r="AA645">
            <v>5</v>
          </cell>
          <cell r="AF645">
            <v>80</v>
          </cell>
          <cell r="AG645" t="str">
            <v>P036</v>
          </cell>
        </row>
        <row r="646">
          <cell r="A646" t="str">
            <v>P037</v>
          </cell>
          <cell r="B646" t="str">
            <v>Chigua, cruda</v>
          </cell>
          <cell r="C646" t="str">
            <v>Semilla</v>
          </cell>
          <cell r="D646">
            <v>39.299999999999997</v>
          </cell>
          <cell r="E646">
            <v>249</v>
          </cell>
          <cell r="F646">
            <v>1055</v>
          </cell>
          <cell r="G646">
            <v>9.1999999999999993</v>
          </cell>
          <cell r="H646">
            <v>2</v>
          </cell>
          <cell r="I646">
            <v>48.5</v>
          </cell>
          <cell r="L646">
            <v>1</v>
          </cell>
          <cell r="M646">
            <v>11</v>
          </cell>
          <cell r="N646">
            <v>2.2000000000000002</v>
          </cell>
          <cell r="O646">
            <v>0</v>
          </cell>
          <cell r="P646">
            <v>90</v>
          </cell>
          <cell r="S646">
            <v>0</v>
          </cell>
          <cell r="T646">
            <v>0</v>
          </cell>
          <cell r="U646">
            <v>0.2</v>
          </cell>
          <cell r="V646">
            <v>0.03</v>
          </cell>
          <cell r="W646">
            <v>0.6</v>
          </cell>
          <cell r="Y646">
            <v>0</v>
          </cell>
          <cell r="Z646">
            <v>0</v>
          </cell>
          <cell r="AF646">
            <v>100</v>
          </cell>
          <cell r="AG646" t="str">
            <v>P037</v>
          </cell>
        </row>
        <row r="647">
          <cell r="A647" t="str">
            <v>P038</v>
          </cell>
          <cell r="B647" t="str">
            <v>Chontaduro amazónico, crudo</v>
          </cell>
          <cell r="C647" t="str">
            <v>Pulpa sin semillas</v>
          </cell>
          <cell r="D647">
            <v>55.6</v>
          </cell>
          <cell r="E647">
            <v>255</v>
          </cell>
          <cell r="F647">
            <v>1062</v>
          </cell>
          <cell r="G647">
            <v>7.9</v>
          </cell>
          <cell r="H647">
            <v>16.600000000000001</v>
          </cell>
          <cell r="I647">
            <v>18.5</v>
          </cell>
          <cell r="L647">
            <v>1.4</v>
          </cell>
          <cell r="M647">
            <v>4</v>
          </cell>
          <cell r="N647">
            <v>3</v>
          </cell>
          <cell r="O647">
            <v>155</v>
          </cell>
          <cell r="P647">
            <v>0</v>
          </cell>
          <cell r="R647">
            <v>0.7</v>
          </cell>
          <cell r="S647">
            <v>26</v>
          </cell>
          <cell r="T647">
            <v>0</v>
          </cell>
          <cell r="Y647">
            <v>0</v>
          </cell>
          <cell r="Z647">
            <v>27</v>
          </cell>
          <cell r="AF647">
            <v>77</v>
          </cell>
          <cell r="AG647" t="str">
            <v>P038</v>
          </cell>
        </row>
        <row r="648">
          <cell r="A648" t="str">
            <v>P039</v>
          </cell>
          <cell r="B648" t="str">
            <v>Chupa, cruda</v>
          </cell>
          <cell r="C648" t="str">
            <v>Pulpa sin semillas</v>
          </cell>
          <cell r="D648">
            <v>53.4</v>
          </cell>
          <cell r="E648">
            <v>231</v>
          </cell>
          <cell r="F648">
            <v>968</v>
          </cell>
          <cell r="G648">
            <v>4.4000000000000004</v>
          </cell>
          <cell r="H648">
            <v>10</v>
          </cell>
          <cell r="I648">
            <v>30.8</v>
          </cell>
          <cell r="L648">
            <v>1.4</v>
          </cell>
          <cell r="M648">
            <v>38</v>
          </cell>
          <cell r="N648">
            <v>1</v>
          </cell>
          <cell r="O648">
            <v>0</v>
          </cell>
          <cell r="P648">
            <v>83</v>
          </cell>
          <cell r="T648">
            <v>0</v>
          </cell>
          <cell r="U648">
            <v>0.19</v>
          </cell>
          <cell r="V648">
            <v>0.05</v>
          </cell>
          <cell r="W648">
            <v>1</v>
          </cell>
          <cell r="Y648">
            <v>0</v>
          </cell>
          <cell r="Z648">
            <v>5</v>
          </cell>
          <cell r="AA648">
            <v>3260</v>
          </cell>
          <cell r="AF648">
            <v>70</v>
          </cell>
          <cell r="AG648" t="str">
            <v>P039</v>
          </cell>
        </row>
        <row r="649">
          <cell r="A649" t="str">
            <v>P040</v>
          </cell>
          <cell r="B649" t="str">
            <v>Ciruela joba, cruda</v>
          </cell>
          <cell r="C649" t="str">
            <v>Pulpa sin semillas</v>
          </cell>
          <cell r="D649">
            <v>82.1</v>
          </cell>
          <cell r="E649">
            <v>74</v>
          </cell>
          <cell r="F649">
            <v>311</v>
          </cell>
          <cell r="G649">
            <v>0.7</v>
          </cell>
          <cell r="H649">
            <v>0.1</v>
          </cell>
          <cell r="I649">
            <v>16.2</v>
          </cell>
          <cell r="J649">
            <v>13.9</v>
          </cell>
          <cell r="K649">
            <v>2.2999999999999998</v>
          </cell>
          <cell r="L649">
            <v>0.8</v>
          </cell>
          <cell r="M649">
            <v>9</v>
          </cell>
          <cell r="N649">
            <v>0.6</v>
          </cell>
          <cell r="O649">
            <v>0</v>
          </cell>
          <cell r="P649">
            <v>27</v>
          </cell>
          <cell r="Q649">
            <v>0</v>
          </cell>
          <cell r="R649">
            <v>0.1</v>
          </cell>
          <cell r="S649">
            <v>7</v>
          </cell>
          <cell r="T649">
            <v>171</v>
          </cell>
          <cell r="U649">
            <v>0.08</v>
          </cell>
          <cell r="V649">
            <v>0.02</v>
          </cell>
          <cell r="W649">
            <v>0.5</v>
          </cell>
          <cell r="X649">
            <v>5</v>
          </cell>
          <cell r="Y649">
            <v>0</v>
          </cell>
          <cell r="Z649">
            <v>16</v>
          </cell>
          <cell r="AA649">
            <v>14</v>
          </cell>
          <cell r="AF649">
            <v>20</v>
          </cell>
          <cell r="AG649" t="str">
            <v>P040</v>
          </cell>
        </row>
        <row r="650">
          <cell r="A650" t="str">
            <v>P041</v>
          </cell>
          <cell r="B650" t="str">
            <v>Cocona, cruda</v>
          </cell>
          <cell r="C650" t="str">
            <v>Pulpa sin semillas</v>
          </cell>
          <cell r="D650">
            <v>79</v>
          </cell>
          <cell r="E650">
            <v>85</v>
          </cell>
          <cell r="F650">
            <v>359</v>
          </cell>
          <cell r="G650">
            <v>0.7</v>
          </cell>
          <cell r="H650">
            <v>0.1</v>
          </cell>
          <cell r="I650">
            <v>19.5</v>
          </cell>
          <cell r="J650">
            <v>17.899999999999999</v>
          </cell>
          <cell r="K650">
            <v>1.6</v>
          </cell>
          <cell r="L650">
            <v>0.7</v>
          </cell>
          <cell r="M650">
            <v>121</v>
          </cell>
          <cell r="N650">
            <v>4.7</v>
          </cell>
          <cell r="O650">
            <v>4</v>
          </cell>
          <cell r="P650">
            <v>1</v>
          </cell>
          <cell r="R650">
            <v>0.1</v>
          </cell>
          <cell r="S650">
            <v>9</v>
          </cell>
          <cell r="T650">
            <v>1710</v>
          </cell>
          <cell r="U650">
            <v>0.06</v>
          </cell>
          <cell r="V650">
            <v>0.04</v>
          </cell>
          <cell r="W650">
            <v>1.5</v>
          </cell>
          <cell r="X650">
            <v>7</v>
          </cell>
          <cell r="Y650">
            <v>0</v>
          </cell>
          <cell r="Z650">
            <v>14</v>
          </cell>
          <cell r="AA650">
            <v>92</v>
          </cell>
          <cell r="AF650">
            <v>74</v>
          </cell>
          <cell r="AG650" t="str">
            <v>P041</v>
          </cell>
        </row>
        <row r="651">
          <cell r="A651" t="str">
            <v>P042</v>
          </cell>
          <cell r="B651" t="str">
            <v>Coconilla, cocida, sin sal</v>
          </cell>
          <cell r="C651" t="str">
            <v>Pulpa sin semillas</v>
          </cell>
          <cell r="D651">
            <v>80.8</v>
          </cell>
          <cell r="E651">
            <v>78</v>
          </cell>
          <cell r="F651">
            <v>331</v>
          </cell>
          <cell r="G651">
            <v>1.9</v>
          </cell>
          <cell r="H651">
            <v>0.7</v>
          </cell>
          <cell r="I651">
            <v>14.7</v>
          </cell>
          <cell r="J651">
            <v>11.6</v>
          </cell>
          <cell r="K651">
            <v>3.1</v>
          </cell>
          <cell r="L651">
            <v>2</v>
          </cell>
          <cell r="M651">
            <v>45</v>
          </cell>
          <cell r="N651">
            <v>0.7</v>
          </cell>
          <cell r="O651">
            <v>0</v>
          </cell>
          <cell r="P651">
            <v>38</v>
          </cell>
          <cell r="R651">
            <v>0.2</v>
          </cell>
          <cell r="S651">
            <v>45</v>
          </cell>
          <cell r="T651">
            <v>0</v>
          </cell>
          <cell r="V651">
            <v>0.08</v>
          </cell>
          <cell r="W651">
            <v>0.4</v>
          </cell>
          <cell r="Y651">
            <v>0</v>
          </cell>
          <cell r="AF651">
            <v>34</v>
          </cell>
          <cell r="AG651" t="str">
            <v>P042</v>
          </cell>
        </row>
        <row r="652">
          <cell r="A652" t="str">
            <v>P043</v>
          </cell>
          <cell r="B652" t="str">
            <v>Coconilla, cruda</v>
          </cell>
          <cell r="C652" t="str">
            <v>Pulpa sin semillas</v>
          </cell>
          <cell r="D652">
            <v>80.8</v>
          </cell>
          <cell r="E652">
            <v>92</v>
          </cell>
          <cell r="F652">
            <v>388</v>
          </cell>
          <cell r="G652">
            <v>2.2000000000000002</v>
          </cell>
          <cell r="H652">
            <v>0.9</v>
          </cell>
          <cell r="I652">
            <v>14.9</v>
          </cell>
          <cell r="J652">
            <v>7.2</v>
          </cell>
          <cell r="K652">
            <v>7.7</v>
          </cell>
          <cell r="L652">
            <v>1.1000000000000001</v>
          </cell>
          <cell r="M652">
            <v>39</v>
          </cell>
          <cell r="N652">
            <v>0.8</v>
          </cell>
          <cell r="O652">
            <v>0</v>
          </cell>
          <cell r="P652">
            <v>68</v>
          </cell>
          <cell r="Q652">
            <v>0.1</v>
          </cell>
          <cell r="R652">
            <v>0.4</v>
          </cell>
          <cell r="S652">
            <v>45</v>
          </cell>
          <cell r="T652">
            <v>335</v>
          </cell>
          <cell r="U652">
            <v>0.06</v>
          </cell>
          <cell r="V652">
            <v>0.05</v>
          </cell>
          <cell r="Y652">
            <v>0</v>
          </cell>
          <cell r="AA652">
            <v>1</v>
          </cell>
          <cell r="AF652">
            <v>73</v>
          </cell>
          <cell r="AG652" t="str">
            <v>P043</v>
          </cell>
        </row>
        <row r="653">
          <cell r="A653" t="str">
            <v>P044</v>
          </cell>
          <cell r="B653" t="str">
            <v>Concha de caimán, cruda</v>
          </cell>
          <cell r="C653" t="str">
            <v>Pulpa</v>
          </cell>
          <cell r="D653">
            <v>74.3</v>
          </cell>
          <cell r="E653">
            <v>105</v>
          </cell>
          <cell r="F653">
            <v>445</v>
          </cell>
          <cell r="G653">
            <v>4.3</v>
          </cell>
          <cell r="H653">
            <v>0.2</v>
          </cell>
          <cell r="I653">
            <v>19.100000000000001</v>
          </cell>
          <cell r="J653">
            <v>13.9</v>
          </cell>
          <cell r="K653">
            <v>5.2</v>
          </cell>
          <cell r="L653">
            <v>2.2000000000000002</v>
          </cell>
          <cell r="M653">
            <v>15</v>
          </cell>
          <cell r="N653">
            <v>1.1000000000000001</v>
          </cell>
          <cell r="O653">
            <v>12</v>
          </cell>
          <cell r="P653">
            <v>0</v>
          </cell>
          <cell r="T653">
            <v>669</v>
          </cell>
          <cell r="Y653">
            <v>0</v>
          </cell>
          <cell r="Z653">
            <v>16</v>
          </cell>
          <cell r="AG653" t="str">
            <v>P044</v>
          </cell>
        </row>
        <row r="654">
          <cell r="A654" t="str">
            <v>P045</v>
          </cell>
          <cell r="B654" t="str">
            <v>Copoazú, crudo</v>
          </cell>
          <cell r="C654" t="str">
            <v>Pulpa sin semillas</v>
          </cell>
          <cell r="D654">
            <v>89</v>
          </cell>
          <cell r="E654">
            <v>50</v>
          </cell>
          <cell r="F654">
            <v>211</v>
          </cell>
          <cell r="G654">
            <v>1.2</v>
          </cell>
          <cell r="H654">
            <v>1</v>
          </cell>
          <cell r="I654">
            <v>7.5</v>
          </cell>
          <cell r="J654">
            <v>4.5</v>
          </cell>
          <cell r="K654">
            <v>3.1</v>
          </cell>
          <cell r="L654">
            <v>1.2</v>
          </cell>
          <cell r="M654">
            <v>60</v>
          </cell>
          <cell r="N654">
            <v>0.5</v>
          </cell>
          <cell r="O654">
            <v>3</v>
          </cell>
          <cell r="P654">
            <v>21</v>
          </cell>
          <cell r="R654">
            <v>0.3</v>
          </cell>
          <cell r="S654">
            <v>18</v>
          </cell>
          <cell r="T654">
            <v>331</v>
          </cell>
          <cell r="U654">
            <v>0.37</v>
          </cell>
          <cell r="V654">
            <v>0.04</v>
          </cell>
          <cell r="W654">
            <v>4.3</v>
          </cell>
          <cell r="Y654">
            <v>0</v>
          </cell>
          <cell r="Z654">
            <v>23</v>
          </cell>
          <cell r="AF654">
            <v>62</v>
          </cell>
          <cell r="AG654" t="str">
            <v>P045</v>
          </cell>
        </row>
        <row r="655">
          <cell r="A655" t="str">
            <v>P046</v>
          </cell>
          <cell r="B655" t="str">
            <v>Corozo, crudo</v>
          </cell>
          <cell r="C655" t="str">
            <v>Pulpa sin semillas</v>
          </cell>
          <cell r="D655">
            <v>40.1</v>
          </cell>
          <cell r="E655">
            <v>381</v>
          </cell>
          <cell r="F655">
            <v>1583</v>
          </cell>
          <cell r="G655">
            <v>3.9</v>
          </cell>
          <cell r="H655">
            <v>29.5</v>
          </cell>
          <cell r="I655">
            <v>25</v>
          </cell>
          <cell r="L655">
            <v>1.5</v>
          </cell>
          <cell r="M655">
            <v>30</v>
          </cell>
          <cell r="N655">
            <v>1</v>
          </cell>
          <cell r="O655">
            <v>0</v>
          </cell>
          <cell r="P655">
            <v>40</v>
          </cell>
          <cell r="T655">
            <v>0</v>
          </cell>
          <cell r="U655">
            <v>0.12</v>
          </cell>
          <cell r="V655">
            <v>0.05</v>
          </cell>
          <cell r="W655">
            <v>1</v>
          </cell>
          <cell r="Y655">
            <v>0</v>
          </cell>
          <cell r="Z655">
            <v>5</v>
          </cell>
          <cell r="AF655">
            <v>60</v>
          </cell>
          <cell r="AG655" t="str">
            <v>P046</v>
          </cell>
        </row>
        <row r="656">
          <cell r="A656" t="str">
            <v>P047</v>
          </cell>
          <cell r="B656" t="str">
            <v>Cucurito, cocido, sin sal</v>
          </cell>
          <cell r="C656" t="str">
            <v>Pulpa sin semillas</v>
          </cell>
          <cell r="D656">
            <v>45.5</v>
          </cell>
          <cell r="E656">
            <v>337</v>
          </cell>
          <cell r="F656">
            <v>1402</v>
          </cell>
          <cell r="G656">
            <v>2.9</v>
          </cell>
          <cell r="H656">
            <v>20.399999999999999</v>
          </cell>
          <cell r="I656">
            <v>29.4</v>
          </cell>
          <cell r="J656">
            <v>16.899999999999999</v>
          </cell>
          <cell r="K656">
            <v>12.5</v>
          </cell>
          <cell r="L656">
            <v>1.8</v>
          </cell>
          <cell r="M656">
            <v>25</v>
          </cell>
          <cell r="N656">
            <v>1</v>
          </cell>
          <cell r="O656">
            <v>2</v>
          </cell>
          <cell r="P656">
            <v>67</v>
          </cell>
          <cell r="Q656">
            <v>0.2</v>
          </cell>
          <cell r="R656">
            <v>0.5</v>
          </cell>
          <cell r="S656">
            <v>24</v>
          </cell>
          <cell r="T656">
            <v>744</v>
          </cell>
          <cell r="U656">
            <v>0.03</v>
          </cell>
          <cell r="V656">
            <v>0.08</v>
          </cell>
          <cell r="W656">
            <v>0.7</v>
          </cell>
          <cell r="X656">
            <v>50</v>
          </cell>
          <cell r="Y656">
            <v>0</v>
          </cell>
          <cell r="AA656">
            <v>1</v>
          </cell>
          <cell r="AF656">
            <v>32</v>
          </cell>
          <cell r="AG656" t="str">
            <v>P047</v>
          </cell>
        </row>
        <row r="657">
          <cell r="A657" t="str">
            <v>P048</v>
          </cell>
          <cell r="B657" t="str">
            <v>Cucurito, crudo</v>
          </cell>
          <cell r="C657" t="str">
            <v>Pulpa sin semillas</v>
          </cell>
          <cell r="D657">
            <v>45.5</v>
          </cell>
          <cell r="E657">
            <v>334</v>
          </cell>
          <cell r="F657">
            <v>1387</v>
          </cell>
          <cell r="G657">
            <v>2.6</v>
          </cell>
          <cell r="H657">
            <v>19.399999999999999</v>
          </cell>
          <cell r="I657">
            <v>30.6</v>
          </cell>
          <cell r="J657">
            <v>17.399999999999999</v>
          </cell>
          <cell r="K657">
            <v>13.2</v>
          </cell>
          <cell r="L657">
            <v>1.9</v>
          </cell>
          <cell r="M657">
            <v>25</v>
          </cell>
          <cell r="N657">
            <v>1.2</v>
          </cell>
          <cell r="O657">
            <v>2</v>
          </cell>
          <cell r="P657">
            <v>72</v>
          </cell>
          <cell r="Q657">
            <v>0.4</v>
          </cell>
          <cell r="R657">
            <v>0.8</v>
          </cell>
          <cell r="S657">
            <v>28</v>
          </cell>
          <cell r="T657">
            <v>808</v>
          </cell>
          <cell r="U657">
            <v>0.38</v>
          </cell>
          <cell r="V657">
            <v>0.14000000000000001</v>
          </cell>
          <cell r="W657">
            <v>0.8</v>
          </cell>
          <cell r="X657">
            <v>60</v>
          </cell>
          <cell r="Y657">
            <v>0</v>
          </cell>
          <cell r="AA657">
            <v>1</v>
          </cell>
          <cell r="AF657">
            <v>30</v>
          </cell>
          <cell r="AG657" t="str">
            <v>P048</v>
          </cell>
        </row>
        <row r="658">
          <cell r="A658" t="str">
            <v>P049</v>
          </cell>
          <cell r="B658" t="str">
            <v>Cucurito, semilla, cocido sin sal</v>
          </cell>
          <cell r="C658" t="str">
            <v>Semilla</v>
          </cell>
          <cell r="D658">
            <v>43.8</v>
          </cell>
          <cell r="E658">
            <v>425</v>
          </cell>
          <cell r="F658">
            <v>1753</v>
          </cell>
          <cell r="G658">
            <v>4.0999999999999996</v>
          </cell>
          <cell r="H658">
            <v>36.1</v>
          </cell>
          <cell r="I658">
            <v>13.9</v>
          </cell>
          <cell r="J658">
            <v>0</v>
          </cell>
          <cell r="K658">
            <v>13.9</v>
          </cell>
          <cell r="L658">
            <v>2.1</v>
          </cell>
          <cell r="M658">
            <v>49</v>
          </cell>
          <cell r="N658">
            <v>1.9</v>
          </cell>
          <cell r="O658">
            <v>0</v>
          </cell>
          <cell r="P658">
            <v>326</v>
          </cell>
          <cell r="Q658">
            <v>0.6</v>
          </cell>
          <cell r="R658">
            <v>1.3</v>
          </cell>
          <cell r="S658">
            <v>99</v>
          </cell>
          <cell r="T658">
            <v>430</v>
          </cell>
          <cell r="U658">
            <v>0</v>
          </cell>
          <cell r="V658">
            <v>0.05</v>
          </cell>
          <cell r="X658">
            <v>50</v>
          </cell>
          <cell r="Y658">
            <v>0</v>
          </cell>
          <cell r="AF658">
            <v>19</v>
          </cell>
          <cell r="AG658" t="str">
            <v>P049</v>
          </cell>
        </row>
        <row r="659">
          <cell r="A659" t="str">
            <v>P050</v>
          </cell>
          <cell r="B659" t="str">
            <v>Cucurito, semilla, crudo</v>
          </cell>
          <cell r="C659" t="str">
            <v>Semilla</v>
          </cell>
          <cell r="D659">
            <v>43.8</v>
          </cell>
          <cell r="E659">
            <v>376</v>
          </cell>
          <cell r="F659">
            <v>1560</v>
          </cell>
          <cell r="G659">
            <v>5.4</v>
          </cell>
          <cell r="H659">
            <v>23.6</v>
          </cell>
          <cell r="I659">
            <v>25.2</v>
          </cell>
          <cell r="J659">
            <v>4.4000000000000004</v>
          </cell>
          <cell r="K659">
            <v>20.8</v>
          </cell>
          <cell r="L659">
            <v>2</v>
          </cell>
          <cell r="M659">
            <v>67</v>
          </cell>
          <cell r="N659">
            <v>2.8</v>
          </cell>
          <cell r="O659">
            <v>1</v>
          </cell>
          <cell r="P659">
            <v>412</v>
          </cell>
          <cell r="Q659">
            <v>0.7</v>
          </cell>
          <cell r="R659">
            <v>1.7</v>
          </cell>
          <cell r="S659">
            <v>123</v>
          </cell>
          <cell r="T659">
            <v>541</v>
          </cell>
          <cell r="V659">
            <v>0.08</v>
          </cell>
          <cell r="X659">
            <v>80</v>
          </cell>
          <cell r="Y659">
            <v>0</v>
          </cell>
          <cell r="AA659">
            <v>1</v>
          </cell>
          <cell r="AF659">
            <v>16</v>
          </cell>
          <cell r="AG659" t="str">
            <v>P050</v>
          </cell>
        </row>
        <row r="660">
          <cell r="A660" t="str">
            <v>P051</v>
          </cell>
          <cell r="B660" t="str">
            <v>Ductu simple, sin cáscara, cocido, sin sal</v>
          </cell>
          <cell r="C660" t="str">
            <v>Médula</v>
          </cell>
          <cell r="D660">
            <v>78.3</v>
          </cell>
          <cell r="E660">
            <v>94</v>
          </cell>
          <cell r="F660">
            <v>397</v>
          </cell>
          <cell r="G660">
            <v>0.8</v>
          </cell>
          <cell r="H660">
            <v>0.1</v>
          </cell>
          <cell r="I660">
            <v>20.2</v>
          </cell>
          <cell r="J660">
            <v>15.8</v>
          </cell>
          <cell r="K660">
            <v>4.4000000000000004</v>
          </cell>
          <cell r="L660">
            <v>0.6</v>
          </cell>
          <cell r="M660">
            <v>16</v>
          </cell>
          <cell r="N660">
            <v>0.4</v>
          </cell>
          <cell r="O660">
            <v>0</v>
          </cell>
          <cell r="P660">
            <v>5</v>
          </cell>
          <cell r="Q660">
            <v>0.2</v>
          </cell>
          <cell r="R660">
            <v>0.3</v>
          </cell>
          <cell r="S660">
            <v>24</v>
          </cell>
          <cell r="T660">
            <v>201</v>
          </cell>
          <cell r="U660">
            <v>0.08</v>
          </cell>
          <cell r="V660">
            <v>0.05</v>
          </cell>
          <cell r="X660">
            <v>10</v>
          </cell>
          <cell r="Y660">
            <v>0</v>
          </cell>
          <cell r="AF660">
            <v>69</v>
          </cell>
          <cell r="AG660" t="str">
            <v>P051</v>
          </cell>
        </row>
        <row r="661">
          <cell r="A661" t="str">
            <v>P052</v>
          </cell>
          <cell r="B661" t="str">
            <v>Ductú simple, sin cáscara, crudo</v>
          </cell>
          <cell r="C661" t="str">
            <v>Médula</v>
          </cell>
          <cell r="D661">
            <v>78.2</v>
          </cell>
          <cell r="E661">
            <v>93</v>
          </cell>
          <cell r="F661">
            <v>393</v>
          </cell>
          <cell r="G661">
            <v>0.9</v>
          </cell>
          <cell r="H661">
            <v>0.1</v>
          </cell>
          <cell r="I661">
            <v>20.100000000000001</v>
          </cell>
          <cell r="J661">
            <v>16</v>
          </cell>
          <cell r="K661">
            <v>4</v>
          </cell>
          <cell r="L661">
            <v>0.7</v>
          </cell>
          <cell r="M661">
            <v>21</v>
          </cell>
          <cell r="N661">
            <v>0.5</v>
          </cell>
          <cell r="O661">
            <v>0</v>
          </cell>
          <cell r="P661">
            <v>6</v>
          </cell>
          <cell r="Q661">
            <v>0.2</v>
          </cell>
          <cell r="R661">
            <v>0.4</v>
          </cell>
          <cell r="S661">
            <v>37</v>
          </cell>
          <cell r="T661">
            <v>258</v>
          </cell>
          <cell r="V661">
            <v>0.05</v>
          </cell>
          <cell r="W661">
            <v>0.2</v>
          </cell>
          <cell r="X661">
            <v>20</v>
          </cell>
          <cell r="Y661">
            <v>0</v>
          </cell>
          <cell r="AA661">
            <v>1</v>
          </cell>
          <cell r="AF661">
            <v>48</v>
          </cell>
          <cell r="AG661" t="str">
            <v>P052</v>
          </cell>
        </row>
        <row r="662">
          <cell r="A662" t="str">
            <v>P053</v>
          </cell>
          <cell r="B662" t="str">
            <v>Dulce de borojo</v>
          </cell>
          <cell r="D662">
            <v>7.4</v>
          </cell>
          <cell r="E662">
            <v>383</v>
          </cell>
          <cell r="F662">
            <v>1624</v>
          </cell>
          <cell r="G662">
            <v>0.9</v>
          </cell>
          <cell r="H662">
            <v>2.2000000000000002</v>
          </cell>
          <cell r="I662">
            <v>89.1</v>
          </cell>
          <cell r="J662">
            <v>87.7</v>
          </cell>
          <cell r="K662">
            <v>1.4</v>
          </cell>
          <cell r="L662">
            <v>0.3</v>
          </cell>
          <cell r="O662">
            <v>0</v>
          </cell>
          <cell r="P662">
            <v>0</v>
          </cell>
          <cell r="T662">
            <v>0</v>
          </cell>
          <cell r="Y662">
            <v>0</v>
          </cell>
          <cell r="AF662">
            <v>100</v>
          </cell>
          <cell r="AG662" t="str">
            <v>P053</v>
          </cell>
        </row>
        <row r="663">
          <cell r="A663" t="str">
            <v>P054</v>
          </cell>
          <cell r="B663" t="str">
            <v>Duri, crudo</v>
          </cell>
          <cell r="D663">
            <v>44</v>
          </cell>
          <cell r="E663">
            <v>252</v>
          </cell>
          <cell r="F663">
            <v>1064</v>
          </cell>
          <cell r="G663">
            <v>3.4</v>
          </cell>
          <cell r="H663">
            <v>6.7</v>
          </cell>
          <cell r="I663">
            <v>44.6</v>
          </cell>
          <cell r="L663">
            <v>1.3</v>
          </cell>
          <cell r="M663">
            <v>58</v>
          </cell>
          <cell r="N663">
            <v>2.6</v>
          </cell>
          <cell r="O663">
            <v>54</v>
          </cell>
          <cell r="P663">
            <v>84</v>
          </cell>
          <cell r="T663">
            <v>0</v>
          </cell>
          <cell r="Y663">
            <v>0</v>
          </cell>
          <cell r="AG663" t="str">
            <v>P054</v>
          </cell>
        </row>
        <row r="664">
          <cell r="A664" t="str">
            <v>P055</v>
          </cell>
          <cell r="B664" t="str">
            <v>Emi, crudo</v>
          </cell>
          <cell r="C664" t="str">
            <v>Pulpa sin semillas</v>
          </cell>
          <cell r="D664">
            <v>70.2</v>
          </cell>
          <cell r="E664">
            <v>143</v>
          </cell>
          <cell r="F664">
            <v>600</v>
          </cell>
          <cell r="G664">
            <v>2.6</v>
          </cell>
          <cell r="H664">
            <v>0.1</v>
          </cell>
          <cell r="I664">
            <v>26.4</v>
          </cell>
          <cell r="J664">
            <v>13.3</v>
          </cell>
          <cell r="K664">
            <v>13.1</v>
          </cell>
          <cell r="L664">
            <v>0.8</v>
          </cell>
          <cell r="M664">
            <v>76</v>
          </cell>
          <cell r="N664">
            <v>0.6</v>
          </cell>
          <cell r="O664">
            <v>7</v>
          </cell>
          <cell r="P664">
            <v>0</v>
          </cell>
          <cell r="T664">
            <v>260</v>
          </cell>
          <cell r="Y664">
            <v>0</v>
          </cell>
          <cell r="Z664">
            <v>0</v>
          </cell>
          <cell r="AG664" t="str">
            <v>P055</v>
          </cell>
        </row>
        <row r="665">
          <cell r="A665" t="str">
            <v>P056</v>
          </cell>
          <cell r="B665" t="str">
            <v>Guáimaro o ramón, cocido, sin sal</v>
          </cell>
          <cell r="C665" t="str">
            <v>Pulpa sin semillas</v>
          </cell>
          <cell r="D665">
            <v>59.6</v>
          </cell>
          <cell r="E665">
            <v>168</v>
          </cell>
          <cell r="F665">
            <v>711</v>
          </cell>
          <cell r="G665">
            <v>6.7</v>
          </cell>
          <cell r="H665">
            <v>2.2000000000000002</v>
          </cell>
          <cell r="I665">
            <v>29.3</v>
          </cell>
          <cell r="J665">
            <v>27</v>
          </cell>
          <cell r="K665">
            <v>2.2999999999999998</v>
          </cell>
          <cell r="L665">
            <v>2.2000000000000002</v>
          </cell>
          <cell r="M665">
            <v>48</v>
          </cell>
          <cell r="N665">
            <v>1.3</v>
          </cell>
          <cell r="O665">
            <v>7</v>
          </cell>
          <cell r="P665">
            <v>0</v>
          </cell>
          <cell r="T665">
            <v>929</v>
          </cell>
          <cell r="Y665">
            <v>0</v>
          </cell>
          <cell r="Z665">
            <v>0</v>
          </cell>
          <cell r="AF665">
            <v>100</v>
          </cell>
          <cell r="AG665" t="str">
            <v>P056</v>
          </cell>
        </row>
        <row r="666">
          <cell r="A666" t="str">
            <v>P057</v>
          </cell>
          <cell r="B666" t="str">
            <v>Guayaba de morrocoy, cruda</v>
          </cell>
          <cell r="C666" t="str">
            <v>Pulpa sin semillas</v>
          </cell>
          <cell r="D666">
            <v>91.1</v>
          </cell>
          <cell r="E666">
            <v>42</v>
          </cell>
          <cell r="F666">
            <v>177</v>
          </cell>
          <cell r="G666">
            <v>1.3</v>
          </cell>
          <cell r="H666">
            <v>0.2</v>
          </cell>
          <cell r="I666">
            <v>6.9</v>
          </cell>
          <cell r="J666">
            <v>2.8</v>
          </cell>
          <cell r="K666">
            <v>4.0999999999999996</v>
          </cell>
          <cell r="L666">
            <v>0.6</v>
          </cell>
          <cell r="M666">
            <v>33</v>
          </cell>
          <cell r="N666">
            <v>0.3</v>
          </cell>
          <cell r="O666">
            <v>12</v>
          </cell>
          <cell r="P666">
            <v>0</v>
          </cell>
          <cell r="T666">
            <v>238</v>
          </cell>
          <cell r="Y666">
            <v>0</v>
          </cell>
          <cell r="Z666">
            <v>0</v>
          </cell>
          <cell r="AG666" t="str">
            <v>P057</v>
          </cell>
        </row>
        <row r="667">
          <cell r="A667" t="str">
            <v>P058</v>
          </cell>
          <cell r="B667" t="str">
            <v>harina de achira, cruda</v>
          </cell>
          <cell r="D667">
            <v>9.4</v>
          </cell>
          <cell r="E667">
            <v>361</v>
          </cell>
          <cell r="F667">
            <v>1535</v>
          </cell>
          <cell r="G667">
            <v>0.2</v>
          </cell>
          <cell r="H667">
            <v>0</v>
          </cell>
          <cell r="I667">
            <v>90.1</v>
          </cell>
          <cell r="L667">
            <v>0.3</v>
          </cell>
          <cell r="M667">
            <v>9</v>
          </cell>
          <cell r="N667">
            <v>3</v>
          </cell>
          <cell r="O667">
            <v>0</v>
          </cell>
          <cell r="P667">
            <v>71</v>
          </cell>
          <cell r="U667">
            <v>0</v>
          </cell>
          <cell r="V667">
            <v>0</v>
          </cell>
          <cell r="W667">
            <v>0</v>
          </cell>
          <cell r="Y667">
            <v>0</v>
          </cell>
          <cell r="Z667">
            <v>0</v>
          </cell>
          <cell r="AF667">
            <v>100</v>
          </cell>
          <cell r="AG667" t="str">
            <v>P058</v>
          </cell>
        </row>
        <row r="668">
          <cell r="A668" t="str">
            <v>P059</v>
          </cell>
          <cell r="B668" t="str">
            <v>Harina de semillas de calabazo o totumo, cruda</v>
          </cell>
          <cell r="D668">
            <v>5.6</v>
          </cell>
          <cell r="E668">
            <v>605</v>
          </cell>
          <cell r="F668">
            <v>2509</v>
          </cell>
          <cell r="G668">
            <v>27.7</v>
          </cell>
          <cell r="H668">
            <v>48.8</v>
          </cell>
          <cell r="I668">
            <v>12.9</v>
          </cell>
          <cell r="J668">
            <v>11.2</v>
          </cell>
          <cell r="K668">
            <v>1.7</v>
          </cell>
          <cell r="L668">
            <v>5</v>
          </cell>
          <cell r="M668">
            <v>39</v>
          </cell>
          <cell r="N668">
            <v>11.7</v>
          </cell>
          <cell r="O668">
            <v>6</v>
          </cell>
          <cell r="P668">
            <v>850</v>
          </cell>
          <cell r="R668">
            <v>6.6</v>
          </cell>
          <cell r="S668">
            <v>270</v>
          </cell>
          <cell r="T668">
            <v>814</v>
          </cell>
          <cell r="U668">
            <v>0.25</v>
          </cell>
          <cell r="V668">
            <v>0.21</v>
          </cell>
          <cell r="W668">
            <v>1.7</v>
          </cell>
          <cell r="X668">
            <v>0</v>
          </cell>
          <cell r="Y668">
            <v>0</v>
          </cell>
          <cell r="Z668">
            <v>1</v>
          </cell>
          <cell r="AA668">
            <v>3</v>
          </cell>
          <cell r="AF668">
            <v>100</v>
          </cell>
          <cell r="AG668" t="str">
            <v>P059</v>
          </cell>
        </row>
        <row r="669">
          <cell r="A669" t="str">
            <v>P060</v>
          </cell>
          <cell r="B669" t="str">
            <v>Harina de yuca brava, fariña o mandioca, cruda</v>
          </cell>
          <cell r="D669">
            <v>13.9</v>
          </cell>
          <cell r="E669">
            <v>355</v>
          </cell>
          <cell r="F669">
            <v>1504</v>
          </cell>
          <cell r="G669">
            <v>1.7</v>
          </cell>
          <cell r="H669">
            <v>0.2</v>
          </cell>
          <cell r="I669">
            <v>83.3</v>
          </cell>
          <cell r="J669">
            <v>76.900000000000006</v>
          </cell>
          <cell r="K669">
            <v>6.4</v>
          </cell>
          <cell r="L669">
            <v>0.9</v>
          </cell>
          <cell r="M669">
            <v>40</v>
          </cell>
          <cell r="N669">
            <v>1.1000000000000001</v>
          </cell>
          <cell r="O669">
            <v>1</v>
          </cell>
          <cell r="P669">
            <v>42</v>
          </cell>
          <cell r="R669">
            <v>0.4</v>
          </cell>
          <cell r="S669">
            <v>37</v>
          </cell>
          <cell r="T669">
            <v>439</v>
          </cell>
          <cell r="U669">
            <v>0.11</v>
          </cell>
          <cell r="V669">
            <v>0.06</v>
          </cell>
          <cell r="W669">
            <v>1.6</v>
          </cell>
          <cell r="X669">
            <v>59</v>
          </cell>
          <cell r="Y669">
            <v>0</v>
          </cell>
          <cell r="Z669">
            <v>0</v>
          </cell>
          <cell r="AA669">
            <v>17</v>
          </cell>
          <cell r="AF669">
            <v>100</v>
          </cell>
          <cell r="AG669" t="str">
            <v>P060</v>
          </cell>
        </row>
        <row r="670">
          <cell r="A670" t="str">
            <v>P061</v>
          </cell>
          <cell r="B670" t="str">
            <v>Iguaraya, cruda</v>
          </cell>
          <cell r="C670" t="str">
            <v>Pulpa sin semillas</v>
          </cell>
          <cell r="D670">
            <v>84.5</v>
          </cell>
          <cell r="E670">
            <v>72</v>
          </cell>
          <cell r="F670">
            <v>304</v>
          </cell>
          <cell r="G670">
            <v>1</v>
          </cell>
          <cell r="H670">
            <v>0.4</v>
          </cell>
          <cell r="I670">
            <v>13.5</v>
          </cell>
          <cell r="J670">
            <v>8.1</v>
          </cell>
          <cell r="K670">
            <v>5.4</v>
          </cell>
          <cell r="L670">
            <v>0.6</v>
          </cell>
          <cell r="M670">
            <v>29</v>
          </cell>
          <cell r="N670">
            <v>0.5</v>
          </cell>
          <cell r="O670">
            <v>1</v>
          </cell>
          <cell r="P670">
            <v>25</v>
          </cell>
          <cell r="Q670">
            <v>1.5</v>
          </cell>
          <cell r="R670">
            <v>0.6</v>
          </cell>
          <cell r="S670">
            <v>20</v>
          </cell>
          <cell r="T670">
            <v>270</v>
          </cell>
          <cell r="U670">
            <v>0.06</v>
          </cell>
          <cell r="V670">
            <v>0.02</v>
          </cell>
          <cell r="W670">
            <v>0.6</v>
          </cell>
          <cell r="X670">
            <v>7</v>
          </cell>
          <cell r="Y670">
            <v>0</v>
          </cell>
          <cell r="Z670">
            <v>18</v>
          </cell>
          <cell r="AA670">
            <v>2</v>
          </cell>
          <cell r="AF670">
            <v>84</v>
          </cell>
          <cell r="AG670" t="str">
            <v>P061</v>
          </cell>
        </row>
        <row r="671">
          <cell r="A671" t="str">
            <v>P062</v>
          </cell>
          <cell r="B671" t="str">
            <v>Jute de papa criolla</v>
          </cell>
          <cell r="D671">
            <v>68.3</v>
          </cell>
          <cell r="E671">
            <v>123</v>
          </cell>
          <cell r="F671">
            <v>524</v>
          </cell>
          <cell r="G671">
            <v>2.2999999999999998</v>
          </cell>
          <cell r="H671">
            <v>0</v>
          </cell>
          <cell r="I671">
            <v>28.5</v>
          </cell>
          <cell r="L671">
            <v>0.9</v>
          </cell>
          <cell r="M671">
            <v>17</v>
          </cell>
          <cell r="N671">
            <v>1.6</v>
          </cell>
          <cell r="O671">
            <v>0</v>
          </cell>
          <cell r="P671">
            <v>59</v>
          </cell>
          <cell r="S671">
            <v>0</v>
          </cell>
          <cell r="T671">
            <v>1</v>
          </cell>
          <cell r="U671">
            <v>0.01</v>
          </cell>
          <cell r="V671">
            <v>0.3</v>
          </cell>
          <cell r="W671">
            <v>0.2</v>
          </cell>
          <cell r="Y671">
            <v>0</v>
          </cell>
          <cell r="Z671">
            <v>0</v>
          </cell>
          <cell r="AF671">
            <v>100</v>
          </cell>
          <cell r="AG671" t="str">
            <v>P062</v>
          </cell>
        </row>
        <row r="672">
          <cell r="A672" t="str">
            <v>P063</v>
          </cell>
          <cell r="B672" t="str">
            <v>Majua o cubio, con cáscara, cruda</v>
          </cell>
          <cell r="C672" t="str">
            <v>Médula y corteza</v>
          </cell>
          <cell r="D672">
            <v>67.8</v>
          </cell>
          <cell r="E672">
            <v>135</v>
          </cell>
          <cell r="F672">
            <v>572</v>
          </cell>
          <cell r="G672">
            <v>5.8</v>
          </cell>
          <cell r="H672">
            <v>2.4</v>
          </cell>
          <cell r="I672">
            <v>22.6</v>
          </cell>
          <cell r="L672">
            <v>1.4</v>
          </cell>
          <cell r="M672">
            <v>12</v>
          </cell>
          <cell r="N672">
            <v>1</v>
          </cell>
          <cell r="O672">
            <v>20</v>
          </cell>
          <cell r="P672">
            <v>67</v>
          </cell>
          <cell r="R672">
            <v>0.4</v>
          </cell>
          <cell r="S672">
            <v>0</v>
          </cell>
          <cell r="T672">
            <v>0</v>
          </cell>
          <cell r="U672">
            <v>0.1</v>
          </cell>
          <cell r="V672">
            <v>7.0000000000000007E-2</v>
          </cell>
          <cell r="W672">
            <v>1.3</v>
          </cell>
          <cell r="Y672">
            <v>0</v>
          </cell>
          <cell r="Z672">
            <v>11</v>
          </cell>
          <cell r="AF672">
            <v>95</v>
          </cell>
          <cell r="AG672" t="str">
            <v>P063</v>
          </cell>
        </row>
        <row r="673">
          <cell r="A673" t="str">
            <v>P064</v>
          </cell>
          <cell r="B673" t="str">
            <v>Malanga, sin cáscara, cruda</v>
          </cell>
          <cell r="C673" t="str">
            <v>Raíz/cormo</v>
          </cell>
          <cell r="D673">
            <v>71.3</v>
          </cell>
          <cell r="E673">
            <v>120</v>
          </cell>
          <cell r="F673">
            <v>506</v>
          </cell>
          <cell r="G673">
            <v>1.5</v>
          </cell>
          <cell r="H673">
            <v>0.3</v>
          </cell>
          <cell r="I673">
            <v>25.8</v>
          </cell>
          <cell r="J673">
            <v>21.7</v>
          </cell>
          <cell r="K673">
            <v>4.0999999999999996</v>
          </cell>
          <cell r="L673">
            <v>1.1000000000000001</v>
          </cell>
          <cell r="M673">
            <v>43</v>
          </cell>
          <cell r="N673">
            <v>0.6</v>
          </cell>
          <cell r="O673">
            <v>11</v>
          </cell>
          <cell r="P673">
            <v>65</v>
          </cell>
          <cell r="R673">
            <v>0.2</v>
          </cell>
          <cell r="S673">
            <v>33</v>
          </cell>
          <cell r="T673">
            <v>554</v>
          </cell>
          <cell r="U673">
            <v>0.09</v>
          </cell>
          <cell r="V673">
            <v>0.03</v>
          </cell>
          <cell r="W673">
            <v>0.6</v>
          </cell>
          <cell r="X673">
            <v>22</v>
          </cell>
          <cell r="Y673">
            <v>0</v>
          </cell>
          <cell r="Z673">
            <v>5</v>
          </cell>
          <cell r="AA673">
            <v>4</v>
          </cell>
          <cell r="AF673">
            <v>69</v>
          </cell>
          <cell r="AG673" t="str">
            <v>P064</v>
          </cell>
        </row>
        <row r="674">
          <cell r="A674" t="str">
            <v>P065</v>
          </cell>
          <cell r="B674" t="str">
            <v>Mamo, crudo</v>
          </cell>
          <cell r="D674">
            <v>79</v>
          </cell>
          <cell r="E674">
            <v>82</v>
          </cell>
          <cell r="F674">
            <v>349</v>
          </cell>
          <cell r="G674">
            <v>1.2</v>
          </cell>
          <cell r="H674">
            <v>0.4</v>
          </cell>
          <cell r="I674">
            <v>18.5</v>
          </cell>
          <cell r="L674">
            <v>0.9</v>
          </cell>
          <cell r="M674">
            <v>13</v>
          </cell>
          <cell r="N674">
            <v>0.9</v>
          </cell>
          <cell r="O674">
            <v>12</v>
          </cell>
          <cell r="P674">
            <v>36</v>
          </cell>
          <cell r="T674">
            <v>0</v>
          </cell>
          <cell r="U674">
            <v>0</v>
          </cell>
          <cell r="V674">
            <v>0</v>
          </cell>
          <cell r="Y674">
            <v>0</v>
          </cell>
          <cell r="Z674">
            <v>0</v>
          </cell>
          <cell r="AG674" t="str">
            <v>P065</v>
          </cell>
        </row>
        <row r="675">
          <cell r="A675" t="str">
            <v>P066</v>
          </cell>
          <cell r="B675" t="str">
            <v>Maputo, crudo</v>
          </cell>
          <cell r="D675">
            <v>28</v>
          </cell>
          <cell r="E675">
            <v>304</v>
          </cell>
          <cell r="F675">
            <v>1286</v>
          </cell>
          <cell r="G675">
            <v>6.4</v>
          </cell>
          <cell r="H675">
            <v>4.3</v>
          </cell>
          <cell r="I675">
            <v>59.9</v>
          </cell>
          <cell r="L675">
            <v>1.4</v>
          </cell>
          <cell r="M675">
            <v>54</v>
          </cell>
          <cell r="N675">
            <v>3.8</v>
          </cell>
          <cell r="O675">
            <v>18</v>
          </cell>
          <cell r="P675">
            <v>219</v>
          </cell>
          <cell r="T675">
            <v>101</v>
          </cell>
          <cell r="U675">
            <v>0</v>
          </cell>
          <cell r="V675">
            <v>0</v>
          </cell>
          <cell r="Y675">
            <v>0</v>
          </cell>
          <cell r="Z675">
            <v>0</v>
          </cell>
          <cell r="AG675" t="str">
            <v>P066</v>
          </cell>
        </row>
        <row r="676">
          <cell r="A676" t="str">
            <v>P067</v>
          </cell>
          <cell r="B676" t="str">
            <v>Milpesos, cocida, sin sal</v>
          </cell>
          <cell r="C676" t="str">
            <v>Pulpa sin semillas</v>
          </cell>
          <cell r="D676">
            <v>50.6</v>
          </cell>
          <cell r="E676">
            <v>319</v>
          </cell>
          <cell r="F676">
            <v>1324</v>
          </cell>
          <cell r="G676">
            <v>3.3</v>
          </cell>
          <cell r="H676">
            <v>23.7</v>
          </cell>
          <cell r="I676">
            <v>19.399999999999999</v>
          </cell>
          <cell r="J676">
            <v>11.8</v>
          </cell>
          <cell r="K676">
            <v>7.7</v>
          </cell>
          <cell r="L676">
            <v>3</v>
          </cell>
          <cell r="M676">
            <v>73</v>
          </cell>
          <cell r="N676">
            <v>2.2999999999999998</v>
          </cell>
          <cell r="O676">
            <v>4</v>
          </cell>
          <cell r="P676">
            <v>67</v>
          </cell>
          <cell r="Q676">
            <v>0</v>
          </cell>
          <cell r="R676">
            <v>2</v>
          </cell>
          <cell r="S676">
            <v>128</v>
          </cell>
          <cell r="T676">
            <v>1</v>
          </cell>
          <cell r="U676">
            <v>0</v>
          </cell>
          <cell r="V676">
            <v>1.66</v>
          </cell>
          <cell r="W676">
            <v>3.2</v>
          </cell>
          <cell r="X676">
            <v>620</v>
          </cell>
          <cell r="Y676">
            <v>0.08</v>
          </cell>
          <cell r="Z676">
            <v>0</v>
          </cell>
          <cell r="AA676">
            <v>5</v>
          </cell>
          <cell r="AF676">
            <v>35</v>
          </cell>
          <cell r="AG676" t="str">
            <v>P067</v>
          </cell>
        </row>
        <row r="677">
          <cell r="A677" t="str">
            <v>P068</v>
          </cell>
          <cell r="B677" t="str">
            <v>Milpesos, cruda</v>
          </cell>
          <cell r="C677" t="str">
            <v>Pulpa sin semillas</v>
          </cell>
          <cell r="D677">
            <v>40.799999999999997</v>
          </cell>
          <cell r="E677">
            <v>403</v>
          </cell>
          <cell r="F677">
            <v>1671</v>
          </cell>
          <cell r="G677">
            <v>3.2</v>
          </cell>
          <cell r="H677">
            <v>29.4</v>
          </cell>
          <cell r="I677">
            <v>24.7</v>
          </cell>
          <cell r="J677">
            <v>11.2</v>
          </cell>
          <cell r="K677">
            <v>13.4</v>
          </cell>
          <cell r="L677">
            <v>1.8</v>
          </cell>
          <cell r="M677">
            <v>51</v>
          </cell>
          <cell r="N677">
            <v>2.1</v>
          </cell>
          <cell r="O677">
            <v>2</v>
          </cell>
          <cell r="P677">
            <v>41</v>
          </cell>
          <cell r="Q677">
            <v>0</v>
          </cell>
          <cell r="R677">
            <v>1.3</v>
          </cell>
          <cell r="S677">
            <v>83</v>
          </cell>
          <cell r="T677">
            <v>1</v>
          </cell>
          <cell r="U677">
            <v>0</v>
          </cell>
          <cell r="V677">
            <v>2.09</v>
          </cell>
          <cell r="X677">
            <v>390</v>
          </cell>
          <cell r="Y677">
            <v>0</v>
          </cell>
          <cell r="Z677">
            <v>0</v>
          </cell>
          <cell r="AF677">
            <v>35</v>
          </cell>
          <cell r="AG677" t="str">
            <v>P068</v>
          </cell>
        </row>
        <row r="678">
          <cell r="A678" t="str">
            <v>P069</v>
          </cell>
          <cell r="B678" t="str">
            <v>Moriche, crudo</v>
          </cell>
          <cell r="C678" t="str">
            <v>Pulpa sin semillas</v>
          </cell>
          <cell r="D678">
            <v>59.9</v>
          </cell>
          <cell r="E678">
            <v>296</v>
          </cell>
          <cell r="F678">
            <v>1224</v>
          </cell>
          <cell r="G678">
            <v>2.2999999999999998</v>
          </cell>
          <cell r="H678">
            <v>25.1</v>
          </cell>
          <cell r="I678">
            <v>11.8</v>
          </cell>
          <cell r="J678">
            <v>4.9000000000000004</v>
          </cell>
          <cell r="K678">
            <v>7</v>
          </cell>
          <cell r="L678">
            <v>0.9</v>
          </cell>
          <cell r="M678">
            <v>77</v>
          </cell>
          <cell r="N678">
            <v>0.8</v>
          </cell>
          <cell r="O678">
            <v>12</v>
          </cell>
          <cell r="P678">
            <v>27</v>
          </cell>
          <cell r="R678">
            <v>1.7</v>
          </cell>
          <cell r="S678">
            <v>20</v>
          </cell>
          <cell r="T678">
            <v>232</v>
          </cell>
          <cell r="U678">
            <v>0.12</v>
          </cell>
          <cell r="V678">
            <v>0.17</v>
          </cell>
          <cell r="W678">
            <v>0.3</v>
          </cell>
          <cell r="Y678">
            <v>0</v>
          </cell>
          <cell r="Z678">
            <v>0</v>
          </cell>
          <cell r="AF678">
            <v>23</v>
          </cell>
          <cell r="AG678" t="str">
            <v>P069</v>
          </cell>
        </row>
        <row r="679">
          <cell r="A679" t="str">
            <v>P070</v>
          </cell>
          <cell r="B679" t="str">
            <v>Níspero del japón, crudo</v>
          </cell>
          <cell r="C679" t="str">
            <v>Pulpa sin semillas</v>
          </cell>
          <cell r="D679">
            <v>88</v>
          </cell>
          <cell r="E679">
            <v>51</v>
          </cell>
          <cell r="F679">
            <v>217</v>
          </cell>
          <cell r="G679">
            <v>0.4</v>
          </cell>
          <cell r="H679">
            <v>0.2</v>
          </cell>
          <cell r="I679">
            <v>11</v>
          </cell>
          <cell r="J679">
            <v>9</v>
          </cell>
          <cell r="K679">
            <v>2</v>
          </cell>
          <cell r="L679">
            <v>0.4</v>
          </cell>
          <cell r="M679">
            <v>24</v>
          </cell>
          <cell r="N679">
            <v>0.3</v>
          </cell>
          <cell r="O679">
            <v>1</v>
          </cell>
          <cell r="P679">
            <v>14</v>
          </cell>
          <cell r="Q679">
            <v>1</v>
          </cell>
          <cell r="R679">
            <v>0</v>
          </cell>
          <cell r="S679">
            <v>12</v>
          </cell>
          <cell r="T679">
            <v>266</v>
          </cell>
          <cell r="U679">
            <v>0.03</v>
          </cell>
          <cell r="V679">
            <v>0.05</v>
          </cell>
          <cell r="W679">
            <v>0.3</v>
          </cell>
          <cell r="X679">
            <v>14</v>
          </cell>
          <cell r="Y679">
            <v>0</v>
          </cell>
          <cell r="Z679">
            <v>2</v>
          </cell>
          <cell r="AA679">
            <v>79</v>
          </cell>
          <cell r="AF679">
            <v>65</v>
          </cell>
          <cell r="AG679" t="str">
            <v>P070</v>
          </cell>
        </row>
        <row r="680">
          <cell r="A680" t="str">
            <v>P071</v>
          </cell>
          <cell r="B680" t="str">
            <v>Nuez caldereña o nuez de barinas, seca, en polvo</v>
          </cell>
          <cell r="C680" t="str">
            <v>Nuez</v>
          </cell>
          <cell r="D680">
            <v>5</v>
          </cell>
          <cell r="E680">
            <v>582</v>
          </cell>
          <cell r="F680">
            <v>2419</v>
          </cell>
          <cell r="G680">
            <v>29.9</v>
          </cell>
          <cell r="H680">
            <v>42.8</v>
          </cell>
          <cell r="I680">
            <v>19.399999999999999</v>
          </cell>
          <cell r="L680">
            <v>3.1</v>
          </cell>
          <cell r="M680">
            <v>60</v>
          </cell>
          <cell r="N680">
            <v>2.7</v>
          </cell>
          <cell r="O680">
            <v>8</v>
          </cell>
          <cell r="P680">
            <v>0</v>
          </cell>
          <cell r="S680">
            <v>97</v>
          </cell>
          <cell r="T680">
            <v>44</v>
          </cell>
          <cell r="U680">
            <v>0</v>
          </cell>
          <cell r="V680">
            <v>0</v>
          </cell>
          <cell r="Y680">
            <v>0</v>
          </cell>
          <cell r="Z680">
            <v>0</v>
          </cell>
          <cell r="AF680">
            <v>100</v>
          </cell>
          <cell r="AG680" t="str">
            <v>P071</v>
          </cell>
        </row>
        <row r="681">
          <cell r="A681" t="str">
            <v>P072</v>
          </cell>
          <cell r="B681" t="str">
            <v>Ñame, con cáscara, crudo</v>
          </cell>
          <cell r="C681" t="str">
            <v>Médula y corteza</v>
          </cell>
          <cell r="D681">
            <v>68.900000000000006</v>
          </cell>
          <cell r="E681">
            <v>131</v>
          </cell>
          <cell r="F681">
            <v>554</v>
          </cell>
          <cell r="G681">
            <v>2.2000000000000002</v>
          </cell>
          <cell r="H681">
            <v>0.4</v>
          </cell>
          <cell r="I681">
            <v>27.6</v>
          </cell>
          <cell r="J681">
            <v>23.5</v>
          </cell>
          <cell r="K681">
            <v>4.0999999999999996</v>
          </cell>
          <cell r="L681">
            <v>0.9</v>
          </cell>
          <cell r="M681">
            <v>8</v>
          </cell>
          <cell r="N681">
            <v>0.7</v>
          </cell>
          <cell r="O681">
            <v>0</v>
          </cell>
          <cell r="P681">
            <v>41</v>
          </cell>
          <cell r="R681">
            <v>0.2</v>
          </cell>
          <cell r="T681">
            <v>0</v>
          </cell>
          <cell r="U681">
            <v>0.14000000000000001</v>
          </cell>
          <cell r="V681">
            <v>0.03</v>
          </cell>
          <cell r="W681">
            <v>0.3</v>
          </cell>
          <cell r="Y681">
            <v>0</v>
          </cell>
          <cell r="Z681">
            <v>6</v>
          </cell>
          <cell r="AA681">
            <v>7</v>
          </cell>
          <cell r="AF681">
            <v>100</v>
          </cell>
          <cell r="AG681" t="str">
            <v>P072</v>
          </cell>
        </row>
        <row r="682">
          <cell r="A682" t="str">
            <v>P073</v>
          </cell>
          <cell r="B682" t="str">
            <v>Ñame, sin cáscara, cocido</v>
          </cell>
          <cell r="C682" t="str">
            <v>Médula</v>
          </cell>
          <cell r="D682">
            <v>70.099999999999994</v>
          </cell>
          <cell r="E682">
            <v>125</v>
          </cell>
          <cell r="F682">
            <v>530</v>
          </cell>
          <cell r="G682">
            <v>1.5</v>
          </cell>
          <cell r="H682">
            <v>0.1</v>
          </cell>
          <cell r="I682">
            <v>27.6</v>
          </cell>
          <cell r="J682">
            <v>23.7</v>
          </cell>
          <cell r="K682">
            <v>3.9</v>
          </cell>
          <cell r="L682">
            <v>0.7</v>
          </cell>
          <cell r="M682">
            <v>14</v>
          </cell>
          <cell r="N682">
            <v>0.5</v>
          </cell>
          <cell r="O682">
            <v>8</v>
          </cell>
          <cell r="P682">
            <v>49</v>
          </cell>
          <cell r="R682">
            <v>0.2</v>
          </cell>
          <cell r="S682">
            <v>18</v>
          </cell>
          <cell r="T682">
            <v>670</v>
          </cell>
          <cell r="U682">
            <v>0.09</v>
          </cell>
          <cell r="V682">
            <v>0.02</v>
          </cell>
          <cell r="W682">
            <v>0.6</v>
          </cell>
          <cell r="X682">
            <v>16</v>
          </cell>
          <cell r="Y682">
            <v>0</v>
          </cell>
          <cell r="Z682">
            <v>12</v>
          </cell>
          <cell r="AA682">
            <v>0</v>
          </cell>
          <cell r="AF682">
            <v>100</v>
          </cell>
          <cell r="AG682" t="str">
            <v>P073</v>
          </cell>
        </row>
        <row r="683">
          <cell r="A683" t="str">
            <v>P074</v>
          </cell>
          <cell r="B683" t="str">
            <v>Ñame, sin cáscara, crudo</v>
          </cell>
          <cell r="C683" t="str">
            <v>Médula</v>
          </cell>
          <cell r="D683">
            <v>71.099999999999994</v>
          </cell>
          <cell r="E683">
            <v>121</v>
          </cell>
          <cell r="F683">
            <v>512</v>
          </cell>
          <cell r="G683">
            <v>2</v>
          </cell>
          <cell r="H683">
            <v>0.2</v>
          </cell>
          <cell r="I683">
            <v>25.9</v>
          </cell>
          <cell r="J683">
            <v>21.8</v>
          </cell>
          <cell r="K683">
            <v>4.0999999999999996</v>
          </cell>
          <cell r="L683">
            <v>0.9</v>
          </cell>
          <cell r="M683">
            <v>16</v>
          </cell>
          <cell r="N683">
            <v>0.5</v>
          </cell>
          <cell r="O683">
            <v>9</v>
          </cell>
          <cell r="P683">
            <v>55</v>
          </cell>
          <cell r="R683">
            <v>0.2</v>
          </cell>
          <cell r="S683">
            <v>21</v>
          </cell>
          <cell r="T683">
            <v>816</v>
          </cell>
          <cell r="U683">
            <v>0.12</v>
          </cell>
          <cell r="V683">
            <v>0.03</v>
          </cell>
          <cell r="W683">
            <v>0.6</v>
          </cell>
          <cell r="X683">
            <v>23</v>
          </cell>
          <cell r="Y683">
            <v>0</v>
          </cell>
          <cell r="Z683">
            <v>13</v>
          </cell>
          <cell r="AA683">
            <v>7</v>
          </cell>
          <cell r="AF683">
            <v>85</v>
          </cell>
          <cell r="AG683" t="str">
            <v>P074</v>
          </cell>
        </row>
        <row r="684">
          <cell r="A684" t="str">
            <v>P075</v>
          </cell>
          <cell r="B684" t="str">
            <v>Oca o ibia, con cáscara, cruda</v>
          </cell>
          <cell r="C684" t="str">
            <v>Médula y corteza</v>
          </cell>
          <cell r="D684">
            <v>84.5</v>
          </cell>
          <cell r="E684">
            <v>77</v>
          </cell>
          <cell r="F684">
            <v>322</v>
          </cell>
          <cell r="G684">
            <v>1.1000000000000001</v>
          </cell>
          <cell r="H684">
            <v>0.1</v>
          </cell>
          <cell r="I684">
            <v>13.3</v>
          </cell>
          <cell r="J684">
            <v>4.0999999999999996</v>
          </cell>
          <cell r="K684">
            <v>9.1999999999999993</v>
          </cell>
          <cell r="L684">
            <v>0.9</v>
          </cell>
          <cell r="M684">
            <v>8</v>
          </cell>
          <cell r="N684">
            <v>0.9</v>
          </cell>
          <cell r="O684">
            <v>0</v>
          </cell>
          <cell r="P684">
            <v>42</v>
          </cell>
          <cell r="T684">
            <v>0</v>
          </cell>
          <cell r="U684">
            <v>0.04</v>
          </cell>
          <cell r="V684">
            <v>0.03</v>
          </cell>
          <cell r="W684">
            <v>0.4</v>
          </cell>
          <cell r="Y684">
            <v>0</v>
          </cell>
          <cell r="Z684">
            <v>31</v>
          </cell>
          <cell r="AA684">
            <v>3</v>
          </cell>
          <cell r="AF684">
            <v>100</v>
          </cell>
          <cell r="AG684" t="str">
            <v>P075</v>
          </cell>
        </row>
        <row r="685">
          <cell r="A685" t="str">
            <v>P076</v>
          </cell>
          <cell r="B685" t="str">
            <v>Oca o ibia, sin cáscara, cruda</v>
          </cell>
          <cell r="C685" t="str">
            <v>Médula</v>
          </cell>
          <cell r="D685">
            <v>87.2</v>
          </cell>
          <cell r="E685">
            <v>52</v>
          </cell>
          <cell r="F685">
            <v>220</v>
          </cell>
          <cell r="G685">
            <v>1.4</v>
          </cell>
          <cell r="H685">
            <v>0.4</v>
          </cell>
          <cell r="I685">
            <v>10.7</v>
          </cell>
          <cell r="L685">
            <v>0.3</v>
          </cell>
          <cell r="O685">
            <v>7</v>
          </cell>
          <cell r="P685">
            <v>0</v>
          </cell>
          <cell r="R685">
            <v>0.1</v>
          </cell>
          <cell r="S685">
            <v>0</v>
          </cell>
          <cell r="T685">
            <v>0</v>
          </cell>
          <cell r="U685">
            <v>0</v>
          </cell>
          <cell r="V685">
            <v>0</v>
          </cell>
          <cell r="Y685">
            <v>0</v>
          </cell>
          <cell r="Z685">
            <v>382</v>
          </cell>
          <cell r="AF685">
            <v>95</v>
          </cell>
          <cell r="AG685" t="str">
            <v>P076</v>
          </cell>
        </row>
        <row r="686">
          <cell r="A686" t="str">
            <v>P077</v>
          </cell>
          <cell r="B686" t="str">
            <v>Olloco o chugua, con cáscara, cruda</v>
          </cell>
          <cell r="C686" t="str">
            <v>Médula y corteza</v>
          </cell>
          <cell r="D686">
            <v>87.7</v>
          </cell>
          <cell r="E686">
            <v>50</v>
          </cell>
          <cell r="F686">
            <v>211</v>
          </cell>
          <cell r="G686">
            <v>1.4</v>
          </cell>
          <cell r="H686">
            <v>0.5</v>
          </cell>
          <cell r="I686">
            <v>9.6999999999999993</v>
          </cell>
          <cell r="J686">
            <v>9.4</v>
          </cell>
          <cell r="K686">
            <v>0.3</v>
          </cell>
          <cell r="L686">
            <v>0.6</v>
          </cell>
          <cell r="M686">
            <v>15</v>
          </cell>
          <cell r="N686">
            <v>0.7</v>
          </cell>
          <cell r="O686">
            <v>0</v>
          </cell>
          <cell r="P686">
            <v>57</v>
          </cell>
          <cell r="T686">
            <v>577</v>
          </cell>
          <cell r="U686">
            <v>0.04</v>
          </cell>
          <cell r="V686">
            <v>0.03</v>
          </cell>
          <cell r="W686">
            <v>0.4</v>
          </cell>
          <cell r="Y686">
            <v>0</v>
          </cell>
          <cell r="Z686">
            <v>20</v>
          </cell>
          <cell r="AF686">
            <v>100</v>
          </cell>
          <cell r="AG686" t="str">
            <v>P077</v>
          </cell>
        </row>
        <row r="687">
          <cell r="A687" t="str">
            <v>P078</v>
          </cell>
          <cell r="B687" t="str">
            <v>Olloco o chugua, sin cáscara, cruda</v>
          </cell>
          <cell r="C687" t="str">
            <v>Médula y corteza</v>
          </cell>
          <cell r="D687">
            <v>84.1</v>
          </cell>
          <cell r="E687">
            <v>60</v>
          </cell>
          <cell r="F687">
            <v>257</v>
          </cell>
          <cell r="G687">
            <v>1.5</v>
          </cell>
          <cell r="H687">
            <v>0</v>
          </cell>
          <cell r="I687">
            <v>13.6</v>
          </cell>
          <cell r="L687">
            <v>0.8</v>
          </cell>
          <cell r="M687">
            <v>3</v>
          </cell>
          <cell r="N687">
            <v>1.1000000000000001</v>
          </cell>
          <cell r="O687">
            <v>11</v>
          </cell>
          <cell r="P687">
            <v>28</v>
          </cell>
          <cell r="R687">
            <v>0.3</v>
          </cell>
          <cell r="T687">
            <v>0</v>
          </cell>
          <cell r="U687">
            <v>0.05</v>
          </cell>
          <cell r="V687">
            <v>0.03</v>
          </cell>
          <cell r="W687">
            <v>0.2</v>
          </cell>
          <cell r="Y687">
            <v>0</v>
          </cell>
          <cell r="Z687">
            <v>11</v>
          </cell>
          <cell r="AF687">
            <v>85</v>
          </cell>
          <cell r="AG687" t="str">
            <v>P078</v>
          </cell>
        </row>
        <row r="688">
          <cell r="A688" t="str">
            <v>P079</v>
          </cell>
          <cell r="B688" t="str">
            <v>Ortiga, cruda</v>
          </cell>
          <cell r="C688" t="str">
            <v>Tallo</v>
          </cell>
          <cell r="D688">
            <v>87.7</v>
          </cell>
          <cell r="E688">
            <v>60</v>
          </cell>
          <cell r="F688">
            <v>253</v>
          </cell>
          <cell r="G688">
            <v>0.7</v>
          </cell>
          <cell r="H688">
            <v>0</v>
          </cell>
          <cell r="I688">
            <v>10.8</v>
          </cell>
          <cell r="J688">
            <v>3.9</v>
          </cell>
          <cell r="K688">
            <v>6.9</v>
          </cell>
          <cell r="L688">
            <v>0.8</v>
          </cell>
          <cell r="M688">
            <v>144</v>
          </cell>
          <cell r="N688">
            <v>0.2</v>
          </cell>
          <cell r="O688">
            <v>4</v>
          </cell>
          <cell r="P688">
            <v>71</v>
          </cell>
          <cell r="R688">
            <v>0.3</v>
          </cell>
          <cell r="S688">
            <v>57</v>
          </cell>
          <cell r="T688">
            <v>137</v>
          </cell>
          <cell r="U688">
            <v>0.01</v>
          </cell>
          <cell r="V688">
            <v>0.16</v>
          </cell>
          <cell r="W688">
            <v>0.4</v>
          </cell>
          <cell r="X688">
            <v>14</v>
          </cell>
          <cell r="Y688">
            <v>0</v>
          </cell>
          <cell r="Z688">
            <v>0</v>
          </cell>
          <cell r="AA688">
            <v>101</v>
          </cell>
          <cell r="AG688" t="str">
            <v>P079</v>
          </cell>
        </row>
        <row r="689">
          <cell r="A689" t="str">
            <v>P080</v>
          </cell>
          <cell r="B689" t="str">
            <v>Paja toquilla, cruda</v>
          </cell>
          <cell r="C689" t="str">
            <v>Hojas</v>
          </cell>
          <cell r="D689">
            <v>90.5</v>
          </cell>
          <cell r="E689">
            <v>42</v>
          </cell>
          <cell r="F689">
            <v>176</v>
          </cell>
          <cell r="G689">
            <v>3.4</v>
          </cell>
          <cell r="H689">
            <v>2</v>
          </cell>
          <cell r="I689">
            <v>2.6</v>
          </cell>
          <cell r="L689">
            <v>1.5</v>
          </cell>
          <cell r="M689">
            <v>100</v>
          </cell>
          <cell r="N689">
            <v>1</v>
          </cell>
          <cell r="O689">
            <v>0</v>
          </cell>
          <cell r="P689">
            <v>100</v>
          </cell>
          <cell r="T689">
            <v>0</v>
          </cell>
          <cell r="U689">
            <v>0.04</v>
          </cell>
          <cell r="V689">
            <v>0.1</v>
          </cell>
          <cell r="W689">
            <v>0.4</v>
          </cell>
          <cell r="Y689">
            <v>0</v>
          </cell>
          <cell r="Z689">
            <v>1</v>
          </cell>
          <cell r="AF689">
            <v>90</v>
          </cell>
          <cell r="AG689" t="str">
            <v>P080</v>
          </cell>
        </row>
        <row r="690">
          <cell r="A690" t="str">
            <v>P081</v>
          </cell>
          <cell r="B690" t="str">
            <v>Pepinillo, crudo</v>
          </cell>
          <cell r="C690" t="str">
            <v>Pulpa sin semillas</v>
          </cell>
          <cell r="D690">
            <v>95.8</v>
          </cell>
          <cell r="E690">
            <v>17</v>
          </cell>
          <cell r="F690">
            <v>72</v>
          </cell>
          <cell r="G690">
            <v>0.8</v>
          </cell>
          <cell r="H690">
            <v>0.1</v>
          </cell>
          <cell r="I690">
            <v>2.9</v>
          </cell>
          <cell r="J690">
            <v>2.2000000000000002</v>
          </cell>
          <cell r="K690">
            <v>0.7</v>
          </cell>
          <cell r="L690">
            <v>0.4</v>
          </cell>
          <cell r="M690">
            <v>18</v>
          </cell>
          <cell r="N690">
            <v>0.3</v>
          </cell>
          <cell r="O690">
            <v>38</v>
          </cell>
          <cell r="P690">
            <v>30</v>
          </cell>
          <cell r="T690">
            <v>0</v>
          </cell>
          <cell r="U690">
            <v>0.02</v>
          </cell>
          <cell r="V690">
            <v>0.03</v>
          </cell>
          <cell r="W690">
            <v>0.2</v>
          </cell>
          <cell r="Y690">
            <v>0</v>
          </cell>
          <cell r="Z690">
            <v>11</v>
          </cell>
          <cell r="AA690">
            <v>35</v>
          </cell>
          <cell r="AG690" t="str">
            <v>P081</v>
          </cell>
        </row>
        <row r="691">
          <cell r="A691" t="str">
            <v>P082</v>
          </cell>
          <cell r="B691" t="str">
            <v>Perico, crudo</v>
          </cell>
          <cell r="D691">
            <v>67.900000000000006</v>
          </cell>
          <cell r="E691">
            <v>124</v>
          </cell>
          <cell r="F691">
            <v>528</v>
          </cell>
          <cell r="G691">
            <v>2.2999999999999998</v>
          </cell>
          <cell r="H691">
            <v>0.1</v>
          </cell>
          <cell r="I691">
            <v>28.5</v>
          </cell>
          <cell r="L691">
            <v>1.2</v>
          </cell>
          <cell r="M691">
            <v>15</v>
          </cell>
          <cell r="N691">
            <v>3.5</v>
          </cell>
          <cell r="O691">
            <v>15</v>
          </cell>
          <cell r="P691">
            <v>36</v>
          </cell>
          <cell r="T691">
            <v>0</v>
          </cell>
          <cell r="U691">
            <v>0</v>
          </cell>
          <cell r="V691">
            <v>0</v>
          </cell>
          <cell r="Y691">
            <v>0</v>
          </cell>
          <cell r="Z691">
            <v>0</v>
          </cell>
          <cell r="AG691" t="str">
            <v>P082</v>
          </cell>
        </row>
        <row r="692">
          <cell r="A692" t="str">
            <v>P083</v>
          </cell>
          <cell r="B692" t="str">
            <v>Piña india, cruda</v>
          </cell>
          <cell r="C692" t="str">
            <v>Pulpa</v>
          </cell>
          <cell r="D692">
            <v>87.1</v>
          </cell>
          <cell r="E692">
            <v>54</v>
          </cell>
          <cell r="F692">
            <v>229</v>
          </cell>
          <cell r="G692">
            <v>0.5</v>
          </cell>
          <cell r="H692">
            <v>0.2</v>
          </cell>
          <cell r="I692">
            <v>12</v>
          </cell>
          <cell r="J692">
            <v>10.7</v>
          </cell>
          <cell r="K692">
            <v>1.3</v>
          </cell>
          <cell r="L692">
            <v>0.3</v>
          </cell>
          <cell r="M692">
            <v>134</v>
          </cell>
          <cell r="N692">
            <v>6</v>
          </cell>
          <cell r="O692">
            <v>2</v>
          </cell>
          <cell r="P692">
            <v>1</v>
          </cell>
          <cell r="Q692">
            <v>0</v>
          </cell>
          <cell r="R692">
            <v>0.1</v>
          </cell>
          <cell r="S692">
            <v>13</v>
          </cell>
          <cell r="T692">
            <v>2445</v>
          </cell>
          <cell r="U692">
            <v>7.0000000000000007E-2</v>
          </cell>
          <cell r="V692">
            <v>0.03</v>
          </cell>
          <cell r="W692">
            <v>0.4</v>
          </cell>
          <cell r="X692">
            <v>11</v>
          </cell>
          <cell r="Y692">
            <v>0</v>
          </cell>
          <cell r="Z692">
            <v>14</v>
          </cell>
          <cell r="AA692">
            <v>3</v>
          </cell>
          <cell r="AF692">
            <v>62</v>
          </cell>
          <cell r="AG692" t="str">
            <v>P083</v>
          </cell>
        </row>
        <row r="693">
          <cell r="A693" t="str">
            <v>P084</v>
          </cell>
          <cell r="B693" t="str">
            <v>Piña uva hartón, cruda</v>
          </cell>
          <cell r="D693">
            <v>77.599999999999994</v>
          </cell>
          <cell r="E693">
            <v>82</v>
          </cell>
          <cell r="F693">
            <v>350</v>
          </cell>
          <cell r="G693">
            <v>3.6</v>
          </cell>
          <cell r="H693">
            <v>0.1</v>
          </cell>
          <cell r="I693">
            <v>16.7</v>
          </cell>
          <cell r="L693">
            <v>2</v>
          </cell>
          <cell r="M693">
            <v>210</v>
          </cell>
          <cell r="N693">
            <v>5.0999999999999996</v>
          </cell>
          <cell r="O693">
            <v>7</v>
          </cell>
          <cell r="P693">
            <v>2</v>
          </cell>
          <cell r="R693">
            <v>0.8</v>
          </cell>
          <cell r="S693">
            <v>72</v>
          </cell>
          <cell r="T693">
            <v>2692</v>
          </cell>
          <cell r="Y693">
            <v>0</v>
          </cell>
          <cell r="Z693">
            <v>13</v>
          </cell>
          <cell r="AG693" t="str">
            <v>P084</v>
          </cell>
        </row>
        <row r="694">
          <cell r="A694" t="str">
            <v>P085</v>
          </cell>
          <cell r="B694" t="str">
            <v>Salchicha inchi, cruda</v>
          </cell>
          <cell r="C694" t="str">
            <v>Nuez</v>
          </cell>
          <cell r="D694">
            <v>5.2</v>
          </cell>
          <cell r="E694">
            <v>667</v>
          </cell>
          <cell r="F694">
            <v>2758</v>
          </cell>
          <cell r="G694">
            <v>15.8</v>
          </cell>
          <cell r="H694">
            <v>60.2</v>
          </cell>
          <cell r="I694">
            <v>15.5</v>
          </cell>
          <cell r="L694">
            <v>3.4</v>
          </cell>
          <cell r="O694">
            <v>0</v>
          </cell>
          <cell r="P694">
            <v>0</v>
          </cell>
          <cell r="T694">
            <v>0</v>
          </cell>
          <cell r="Y694">
            <v>0</v>
          </cell>
          <cell r="Z694">
            <v>0</v>
          </cell>
          <cell r="AF694">
            <v>100</v>
          </cell>
          <cell r="AG694" t="str">
            <v>P085</v>
          </cell>
        </row>
        <row r="695">
          <cell r="A695" t="str">
            <v>P086</v>
          </cell>
          <cell r="B695" t="str">
            <v>Termita, cocida, con sal</v>
          </cell>
          <cell r="D695">
            <v>44.2</v>
          </cell>
          <cell r="E695">
            <v>237</v>
          </cell>
          <cell r="F695">
            <v>998</v>
          </cell>
          <cell r="G695">
            <v>33.1</v>
          </cell>
          <cell r="H695">
            <v>1.3</v>
          </cell>
          <cell r="I695">
            <v>16</v>
          </cell>
          <cell r="J695">
            <v>1.5</v>
          </cell>
          <cell r="K695">
            <v>14.4</v>
          </cell>
          <cell r="L695">
            <v>5.5</v>
          </cell>
          <cell r="M695">
            <v>44</v>
          </cell>
          <cell r="N695">
            <v>92.2</v>
          </cell>
          <cell r="O695">
            <v>1264</v>
          </cell>
          <cell r="P695">
            <v>408</v>
          </cell>
          <cell r="Q695">
            <v>0.4</v>
          </cell>
          <cell r="R695">
            <v>5.7</v>
          </cell>
          <cell r="S695">
            <v>66</v>
          </cell>
          <cell r="T695">
            <v>477</v>
          </cell>
          <cell r="V695">
            <v>0.11</v>
          </cell>
          <cell r="W695">
            <v>0</v>
          </cell>
          <cell r="Y695">
            <v>0.01</v>
          </cell>
          <cell r="Z695">
            <v>0</v>
          </cell>
          <cell r="AF695">
            <v>100</v>
          </cell>
          <cell r="AG695" t="str">
            <v>P086</v>
          </cell>
        </row>
        <row r="696">
          <cell r="A696" t="str">
            <v>P087</v>
          </cell>
          <cell r="B696" t="str">
            <v>Termita, cruda</v>
          </cell>
          <cell r="D696">
            <v>44.2</v>
          </cell>
          <cell r="E696">
            <v>247</v>
          </cell>
          <cell r="F696">
            <v>1040</v>
          </cell>
          <cell r="G696">
            <v>35</v>
          </cell>
          <cell r="H696">
            <v>0.6</v>
          </cell>
          <cell r="I696">
            <v>17.600000000000001</v>
          </cell>
          <cell r="J696">
            <v>2.2000000000000002</v>
          </cell>
          <cell r="K696">
            <v>15.4</v>
          </cell>
          <cell r="L696">
            <v>2.6</v>
          </cell>
          <cell r="M696">
            <v>50</v>
          </cell>
          <cell r="N696">
            <v>82.1</v>
          </cell>
          <cell r="O696">
            <v>29</v>
          </cell>
          <cell r="P696">
            <v>366</v>
          </cell>
          <cell r="Q696">
            <v>0.7</v>
          </cell>
          <cell r="R696">
            <v>6.3</v>
          </cell>
          <cell r="S696">
            <v>78</v>
          </cell>
          <cell r="T696">
            <v>652</v>
          </cell>
          <cell r="V696">
            <v>0.04</v>
          </cell>
          <cell r="W696">
            <v>0</v>
          </cell>
          <cell r="X696">
            <v>60</v>
          </cell>
          <cell r="Y696">
            <v>0</v>
          </cell>
          <cell r="Z696">
            <v>0</v>
          </cell>
          <cell r="AF696">
            <v>100</v>
          </cell>
          <cell r="AG696" t="str">
            <v>P087</v>
          </cell>
        </row>
        <row r="697">
          <cell r="A697" t="str">
            <v>P088</v>
          </cell>
          <cell r="B697" t="str">
            <v>Trigo amazónico, crudo</v>
          </cell>
          <cell r="C697" t="str">
            <v>Semilla</v>
          </cell>
          <cell r="D697">
            <v>14.8</v>
          </cell>
          <cell r="E697">
            <v>344</v>
          </cell>
          <cell r="F697">
            <v>1460</v>
          </cell>
          <cell r="G697">
            <v>11.4</v>
          </cell>
          <cell r="H697">
            <v>1.7</v>
          </cell>
          <cell r="I697">
            <v>70.7</v>
          </cell>
          <cell r="L697">
            <v>1.3</v>
          </cell>
          <cell r="M697">
            <v>12</v>
          </cell>
          <cell r="N697">
            <v>11</v>
          </cell>
          <cell r="O697">
            <v>12</v>
          </cell>
          <cell r="P697">
            <v>0</v>
          </cell>
          <cell r="R697">
            <v>3.1</v>
          </cell>
          <cell r="S697">
            <v>107</v>
          </cell>
          <cell r="T697">
            <v>371</v>
          </cell>
          <cell r="V697">
            <v>0</v>
          </cell>
          <cell r="Y697">
            <v>0</v>
          </cell>
          <cell r="Z697">
            <v>0</v>
          </cell>
          <cell r="AG697" t="str">
            <v>P088</v>
          </cell>
        </row>
        <row r="698">
          <cell r="A698" t="str">
            <v>P089</v>
          </cell>
          <cell r="B698" t="str">
            <v>Trupillo, seco, crudo</v>
          </cell>
          <cell r="C698" t="str">
            <v>Semilla</v>
          </cell>
          <cell r="D698">
            <v>10.9</v>
          </cell>
          <cell r="E698">
            <v>390</v>
          </cell>
          <cell r="F698">
            <v>1646</v>
          </cell>
          <cell r="G698">
            <v>14.4</v>
          </cell>
          <cell r="H698">
            <v>1.9</v>
          </cell>
          <cell r="I698">
            <v>68.8</v>
          </cell>
          <cell r="J698">
            <v>48.7</v>
          </cell>
          <cell r="K698">
            <v>20.100000000000001</v>
          </cell>
          <cell r="L698">
            <v>4</v>
          </cell>
          <cell r="M698">
            <v>222</v>
          </cell>
          <cell r="N698">
            <v>4.2</v>
          </cell>
          <cell r="O698">
            <v>148</v>
          </cell>
          <cell r="P698">
            <v>0</v>
          </cell>
          <cell r="T698">
            <v>277</v>
          </cell>
          <cell r="V698">
            <v>0</v>
          </cell>
          <cell r="Y698">
            <v>0</v>
          </cell>
          <cell r="Z698">
            <v>0</v>
          </cell>
          <cell r="AG698" t="str">
            <v>P089</v>
          </cell>
        </row>
        <row r="699">
          <cell r="A699" t="str">
            <v>P090</v>
          </cell>
          <cell r="B699" t="str">
            <v>Tuna, cruda</v>
          </cell>
          <cell r="C699" t="str">
            <v>Pulpa sin semillas</v>
          </cell>
          <cell r="D699">
            <v>83.7</v>
          </cell>
          <cell r="E699">
            <v>72</v>
          </cell>
          <cell r="F699">
            <v>304</v>
          </cell>
          <cell r="G699">
            <v>1.2</v>
          </cell>
          <cell r="H699">
            <v>0.2</v>
          </cell>
          <cell r="I699">
            <v>13.9</v>
          </cell>
          <cell r="J699">
            <v>8.9</v>
          </cell>
          <cell r="K699">
            <v>5</v>
          </cell>
          <cell r="L699">
            <v>1</v>
          </cell>
          <cell r="M699">
            <v>26</v>
          </cell>
          <cell r="N699">
            <v>0.7</v>
          </cell>
          <cell r="O699">
            <v>4</v>
          </cell>
          <cell r="P699">
            <v>28</v>
          </cell>
          <cell r="Q699">
            <v>1.5</v>
          </cell>
          <cell r="R699">
            <v>0.3</v>
          </cell>
          <cell r="S699">
            <v>40</v>
          </cell>
          <cell r="T699">
            <v>270</v>
          </cell>
          <cell r="U699">
            <v>0.1</v>
          </cell>
          <cell r="V699">
            <v>0.03</v>
          </cell>
          <cell r="W699">
            <v>0.5</v>
          </cell>
          <cell r="X699">
            <v>7</v>
          </cell>
          <cell r="Y699">
            <v>0</v>
          </cell>
          <cell r="Z699">
            <v>22</v>
          </cell>
          <cell r="AA699">
            <v>10</v>
          </cell>
          <cell r="AF699">
            <v>84</v>
          </cell>
          <cell r="AG699" t="str">
            <v>P090</v>
          </cell>
        </row>
        <row r="700">
          <cell r="A700" t="str">
            <v>P091</v>
          </cell>
          <cell r="B700" t="str">
            <v>Umuy, crudo</v>
          </cell>
          <cell r="C700" t="str">
            <v>Semilla</v>
          </cell>
          <cell r="D700">
            <v>60.8</v>
          </cell>
          <cell r="E700">
            <v>152</v>
          </cell>
          <cell r="F700">
            <v>545</v>
          </cell>
          <cell r="G700">
            <v>3.4</v>
          </cell>
          <cell r="H700">
            <v>0.7</v>
          </cell>
          <cell r="I700">
            <v>33</v>
          </cell>
          <cell r="L700">
            <v>2.1</v>
          </cell>
          <cell r="M700">
            <v>13</v>
          </cell>
          <cell r="N700">
            <v>1.6</v>
          </cell>
          <cell r="O700">
            <v>0</v>
          </cell>
          <cell r="P700">
            <v>32</v>
          </cell>
          <cell r="R700">
            <v>0</v>
          </cell>
          <cell r="S700">
            <v>27</v>
          </cell>
          <cell r="T700">
            <v>278</v>
          </cell>
          <cell r="U700">
            <v>0.15</v>
          </cell>
          <cell r="V700">
            <v>0.03</v>
          </cell>
          <cell r="W700">
            <v>1.6</v>
          </cell>
          <cell r="Y700">
            <v>0</v>
          </cell>
          <cell r="Z700">
            <v>65</v>
          </cell>
          <cell r="AF700">
            <v>100</v>
          </cell>
          <cell r="AG700" t="str">
            <v>P091</v>
          </cell>
        </row>
        <row r="701">
          <cell r="A701" t="str">
            <v>P092</v>
          </cell>
          <cell r="B701" t="str">
            <v>Weya, crudo</v>
          </cell>
          <cell r="D701">
            <v>65</v>
          </cell>
          <cell r="E701">
            <v>139</v>
          </cell>
          <cell r="F701">
            <v>591</v>
          </cell>
          <cell r="G701">
            <v>4</v>
          </cell>
          <cell r="H701">
            <v>0.6</v>
          </cell>
          <cell r="I701">
            <v>29.5</v>
          </cell>
          <cell r="L701">
            <v>1</v>
          </cell>
          <cell r="M701">
            <v>32</v>
          </cell>
          <cell r="N701">
            <v>2.6</v>
          </cell>
          <cell r="O701">
            <v>15</v>
          </cell>
          <cell r="P701">
            <v>49</v>
          </cell>
          <cell r="R701">
            <v>0</v>
          </cell>
          <cell r="S701">
            <v>32</v>
          </cell>
          <cell r="T701">
            <v>298</v>
          </cell>
          <cell r="U701">
            <v>0</v>
          </cell>
          <cell r="V701">
            <v>0</v>
          </cell>
          <cell r="Y701">
            <v>0</v>
          </cell>
          <cell r="Z701">
            <v>0</v>
          </cell>
          <cell r="AG701" t="str">
            <v>P092</v>
          </cell>
        </row>
        <row r="702">
          <cell r="A702" t="str">
            <v>P093</v>
          </cell>
          <cell r="B702" t="str">
            <v>Wuapo, crudo</v>
          </cell>
          <cell r="D702">
            <v>66</v>
          </cell>
          <cell r="E702">
            <v>160</v>
          </cell>
          <cell r="F702">
            <v>672</v>
          </cell>
          <cell r="G702">
            <v>1.4</v>
          </cell>
          <cell r="H702">
            <v>5.2</v>
          </cell>
          <cell r="I702">
            <v>26.8</v>
          </cell>
          <cell r="L702">
            <v>0.6</v>
          </cell>
          <cell r="M702">
            <v>48</v>
          </cell>
          <cell r="N702">
            <v>2.8</v>
          </cell>
          <cell r="O702">
            <v>37</v>
          </cell>
          <cell r="P702">
            <v>61</v>
          </cell>
          <cell r="R702">
            <v>0</v>
          </cell>
          <cell r="T702">
            <v>0</v>
          </cell>
          <cell r="U702">
            <v>0</v>
          </cell>
          <cell r="V702">
            <v>0</v>
          </cell>
          <cell r="Y702">
            <v>0</v>
          </cell>
          <cell r="Z702">
            <v>0</v>
          </cell>
          <cell r="AG702" t="str">
            <v>P093</v>
          </cell>
        </row>
        <row r="703">
          <cell r="A703" t="str">
            <v>P094</v>
          </cell>
          <cell r="B703" t="str">
            <v>Yuca brava, sin cáscara, cruda</v>
          </cell>
          <cell r="C703" t="str">
            <v>Pulpa</v>
          </cell>
          <cell r="D703">
            <v>62.4</v>
          </cell>
          <cell r="E703">
            <v>147</v>
          </cell>
          <cell r="F703">
            <v>624</v>
          </cell>
          <cell r="G703">
            <v>0.5</v>
          </cell>
          <cell r="H703">
            <v>0.1</v>
          </cell>
          <cell r="I703">
            <v>36</v>
          </cell>
          <cell r="L703">
            <v>1</v>
          </cell>
          <cell r="O703">
            <v>0</v>
          </cell>
          <cell r="R703">
            <v>0</v>
          </cell>
          <cell r="T703">
            <v>0</v>
          </cell>
          <cell r="U703">
            <v>0</v>
          </cell>
          <cell r="V703">
            <v>0</v>
          </cell>
          <cell r="Y703">
            <v>0</v>
          </cell>
          <cell r="Z703">
            <v>0</v>
          </cell>
          <cell r="AF703">
            <v>80</v>
          </cell>
          <cell r="AG703" t="str">
            <v>P094</v>
          </cell>
        </row>
        <row r="704">
          <cell r="A704" t="str">
            <v>P095</v>
          </cell>
          <cell r="B704" t="str">
            <v>Yuca colorada, sin cáscara, cruda</v>
          </cell>
          <cell r="C704" t="str">
            <v>Pulpa</v>
          </cell>
          <cell r="D704">
            <v>63.4</v>
          </cell>
          <cell r="E704">
            <v>143</v>
          </cell>
          <cell r="F704">
            <v>606</v>
          </cell>
          <cell r="G704">
            <v>0.4</v>
          </cell>
          <cell r="H704">
            <v>0.2</v>
          </cell>
          <cell r="I704">
            <v>34.9</v>
          </cell>
          <cell r="L704">
            <v>1.1000000000000001</v>
          </cell>
          <cell r="O704">
            <v>0</v>
          </cell>
          <cell r="R704">
            <v>0</v>
          </cell>
          <cell r="T704">
            <v>0</v>
          </cell>
          <cell r="U704">
            <v>0</v>
          </cell>
          <cell r="V704">
            <v>0</v>
          </cell>
          <cell r="Y704">
            <v>0</v>
          </cell>
          <cell r="Z704">
            <v>0</v>
          </cell>
          <cell r="AF704">
            <v>80</v>
          </cell>
          <cell r="AG704" t="str">
            <v>P095</v>
          </cell>
        </row>
        <row r="705">
          <cell r="A705" t="str">
            <v>R001</v>
          </cell>
          <cell r="B705" t="str">
            <v>Alimento para mujer gestante y madre en periodo de lactancia, en polvo</v>
          </cell>
          <cell r="D705">
            <v>8</v>
          </cell>
          <cell r="E705">
            <v>395</v>
          </cell>
          <cell r="F705">
            <v>1664</v>
          </cell>
          <cell r="G705">
            <v>21.5</v>
          </cell>
          <cell r="H705">
            <v>11</v>
          </cell>
          <cell r="I705">
            <v>52</v>
          </cell>
          <cell r="J705">
            <v>51</v>
          </cell>
          <cell r="K705">
            <v>1</v>
          </cell>
          <cell r="L705">
            <v>7.5</v>
          </cell>
          <cell r="M705">
            <v>1166</v>
          </cell>
          <cell r="N705">
            <v>39.4</v>
          </cell>
          <cell r="O705">
            <v>0</v>
          </cell>
          <cell r="P705">
            <v>8</v>
          </cell>
          <cell r="R705">
            <v>37.4</v>
          </cell>
          <cell r="T705">
            <v>0</v>
          </cell>
          <cell r="U705">
            <v>1.73</v>
          </cell>
          <cell r="V705">
            <v>1.19</v>
          </cell>
          <cell r="W705">
            <v>14.8</v>
          </cell>
          <cell r="X705">
            <v>991</v>
          </cell>
          <cell r="Y705">
            <v>3.02</v>
          </cell>
          <cell r="Z705">
            <v>153</v>
          </cell>
          <cell r="AA705">
            <v>128</v>
          </cell>
          <cell r="AF705">
            <v>100</v>
          </cell>
          <cell r="AG705" t="str">
            <v>R001</v>
          </cell>
        </row>
        <row r="706">
          <cell r="A706" t="str">
            <v>R002</v>
          </cell>
          <cell r="B706" t="str">
            <v>Bienestarina Más®, precocida, en polvo, sabor a fresa natural</v>
          </cell>
          <cell r="D706">
            <v>9</v>
          </cell>
          <cell r="E706">
            <v>354</v>
          </cell>
          <cell r="F706">
            <v>1499</v>
          </cell>
          <cell r="G706">
            <v>24</v>
          </cell>
          <cell r="H706">
            <v>3</v>
          </cell>
          <cell r="I706">
            <v>57</v>
          </cell>
          <cell r="J706">
            <v>55.6</v>
          </cell>
          <cell r="K706">
            <v>1.4</v>
          </cell>
          <cell r="L706">
            <v>7</v>
          </cell>
          <cell r="M706">
            <v>800</v>
          </cell>
          <cell r="N706">
            <v>10.5</v>
          </cell>
          <cell r="O706">
            <v>67</v>
          </cell>
          <cell r="P706">
            <v>600</v>
          </cell>
          <cell r="R706">
            <v>10.5</v>
          </cell>
          <cell r="T706">
            <v>0</v>
          </cell>
          <cell r="U706">
            <v>1.23</v>
          </cell>
          <cell r="V706">
            <v>1</v>
          </cell>
          <cell r="W706">
            <v>12.3</v>
          </cell>
          <cell r="X706">
            <v>382</v>
          </cell>
          <cell r="Y706">
            <v>2.33</v>
          </cell>
          <cell r="Z706">
            <v>45</v>
          </cell>
          <cell r="AA706">
            <v>116</v>
          </cell>
          <cell r="AB706">
            <v>1.2</v>
          </cell>
          <cell r="AC706">
            <v>0.9</v>
          </cell>
          <cell r="AD706">
            <v>0.6</v>
          </cell>
          <cell r="AF706">
            <v>100</v>
          </cell>
          <cell r="AG706" t="str">
            <v>R002</v>
          </cell>
        </row>
        <row r="707">
          <cell r="A707" t="str">
            <v>R003</v>
          </cell>
          <cell r="B707" t="str">
            <v>Bienestarina Más®, precocida, en polvo, sabor a vainilla natural</v>
          </cell>
          <cell r="D707">
            <v>9</v>
          </cell>
          <cell r="E707">
            <v>354</v>
          </cell>
          <cell r="F707">
            <v>1499</v>
          </cell>
          <cell r="G707">
            <v>24</v>
          </cell>
          <cell r="H707">
            <v>3</v>
          </cell>
          <cell r="I707">
            <v>57</v>
          </cell>
          <cell r="J707">
            <v>55.6</v>
          </cell>
          <cell r="K707">
            <v>1.4</v>
          </cell>
          <cell r="L707">
            <v>7</v>
          </cell>
          <cell r="M707">
            <v>800</v>
          </cell>
          <cell r="N707">
            <v>10.5</v>
          </cell>
          <cell r="O707">
            <v>67</v>
          </cell>
          <cell r="P707">
            <v>600</v>
          </cell>
          <cell r="R707">
            <v>10.5</v>
          </cell>
          <cell r="T707">
            <v>0</v>
          </cell>
          <cell r="U707">
            <v>1.23</v>
          </cell>
          <cell r="V707">
            <v>1</v>
          </cell>
          <cell r="W707">
            <v>12.3</v>
          </cell>
          <cell r="X707">
            <v>382</v>
          </cell>
          <cell r="Y707">
            <v>2.33</v>
          </cell>
          <cell r="Z707">
            <v>45</v>
          </cell>
          <cell r="AA707">
            <v>116</v>
          </cell>
          <cell r="AB707">
            <v>1.3</v>
          </cell>
          <cell r="AC707">
            <v>0.7</v>
          </cell>
          <cell r="AD707">
            <v>0.7</v>
          </cell>
          <cell r="AF707">
            <v>100</v>
          </cell>
          <cell r="AG707" t="str">
            <v>R003</v>
          </cell>
        </row>
        <row r="708">
          <cell r="A708" t="str">
            <v>R004</v>
          </cell>
          <cell r="B708" t="str">
            <v>Bienestarina Más®, precocida, en polvo, sabor natural</v>
          </cell>
          <cell r="D708">
            <v>9</v>
          </cell>
          <cell r="E708">
            <v>354</v>
          </cell>
          <cell r="F708">
            <v>1498</v>
          </cell>
          <cell r="G708">
            <v>21</v>
          </cell>
          <cell r="H708">
            <v>3</v>
          </cell>
          <cell r="I708">
            <v>60</v>
          </cell>
          <cell r="J708">
            <v>58.7</v>
          </cell>
          <cell r="K708">
            <v>1.3</v>
          </cell>
          <cell r="L708">
            <v>7</v>
          </cell>
          <cell r="M708">
            <v>800</v>
          </cell>
          <cell r="N708">
            <v>10.5</v>
          </cell>
          <cell r="O708">
            <v>67</v>
          </cell>
          <cell r="P708">
            <v>600</v>
          </cell>
          <cell r="R708">
            <v>10.5</v>
          </cell>
          <cell r="T708">
            <v>0</v>
          </cell>
          <cell r="U708">
            <v>1.23</v>
          </cell>
          <cell r="V708">
            <v>1</v>
          </cell>
          <cell r="W708">
            <v>12.3</v>
          </cell>
          <cell r="X708">
            <v>382</v>
          </cell>
          <cell r="Y708">
            <v>2.33</v>
          </cell>
          <cell r="Z708">
            <v>45</v>
          </cell>
          <cell r="AA708">
            <v>116</v>
          </cell>
          <cell r="AB708">
            <v>1.5</v>
          </cell>
          <cell r="AC708">
            <v>0.6</v>
          </cell>
          <cell r="AD708">
            <v>0.7</v>
          </cell>
          <cell r="AF708">
            <v>100</v>
          </cell>
          <cell r="AG708" t="str">
            <v>R004</v>
          </cell>
        </row>
        <row r="709">
          <cell r="A709" t="str">
            <v>R005</v>
          </cell>
          <cell r="B709" t="str">
            <v>Bienestarina®, líquida, con arroz, avena y quinua</v>
          </cell>
          <cell r="D709">
            <v>80.8</v>
          </cell>
          <cell r="E709">
            <v>79</v>
          </cell>
          <cell r="F709">
            <v>333</v>
          </cell>
          <cell r="G709">
            <v>3.5</v>
          </cell>
          <cell r="H709">
            <v>2.5</v>
          </cell>
          <cell r="I709">
            <v>10.199999999999999</v>
          </cell>
          <cell r="J709">
            <v>9.1999999999999993</v>
          </cell>
          <cell r="K709">
            <v>1</v>
          </cell>
          <cell r="L709">
            <v>3</v>
          </cell>
          <cell r="M709">
            <v>125</v>
          </cell>
          <cell r="N709">
            <v>1.5</v>
          </cell>
          <cell r="O709">
            <v>75</v>
          </cell>
          <cell r="P709">
            <v>100</v>
          </cell>
          <cell r="R709">
            <v>1.5</v>
          </cell>
          <cell r="T709">
            <v>0</v>
          </cell>
          <cell r="U709">
            <v>0.12</v>
          </cell>
          <cell r="V709">
            <v>0.13</v>
          </cell>
          <cell r="W709">
            <v>1.5</v>
          </cell>
          <cell r="X709">
            <v>35</v>
          </cell>
          <cell r="Y709">
            <v>0.23</v>
          </cell>
          <cell r="Z709">
            <v>4</v>
          </cell>
          <cell r="AA709">
            <v>57</v>
          </cell>
          <cell r="AF709">
            <v>100</v>
          </cell>
          <cell r="AG709" t="str">
            <v>R005</v>
          </cell>
        </row>
        <row r="710">
          <cell r="A710" t="str">
            <v>R005</v>
          </cell>
          <cell r="B710" t="str">
            <v>Bienestarina®, líquida, sabor a vainilla natural</v>
          </cell>
          <cell r="D710">
            <v>80.8</v>
          </cell>
          <cell r="E710">
            <v>79</v>
          </cell>
          <cell r="F710">
            <v>333</v>
          </cell>
          <cell r="G710">
            <v>3.5</v>
          </cell>
          <cell r="H710">
            <v>2.5</v>
          </cell>
          <cell r="I710">
            <v>10.199999999999999</v>
          </cell>
          <cell r="J710">
            <v>9.1999999999999993</v>
          </cell>
          <cell r="K710">
            <v>1</v>
          </cell>
          <cell r="L710">
            <v>3</v>
          </cell>
          <cell r="M710">
            <v>125</v>
          </cell>
          <cell r="N710">
            <v>1.5</v>
          </cell>
          <cell r="O710">
            <v>75</v>
          </cell>
          <cell r="P710">
            <v>100</v>
          </cell>
          <cell r="R710">
            <v>1.5</v>
          </cell>
          <cell r="T710">
            <v>0</v>
          </cell>
          <cell r="U710">
            <v>0.15</v>
          </cell>
          <cell r="V710">
            <v>0.2</v>
          </cell>
          <cell r="W710">
            <v>2.2000000000000002</v>
          </cell>
          <cell r="X710">
            <v>48</v>
          </cell>
          <cell r="Y710">
            <v>0.35</v>
          </cell>
          <cell r="Z710">
            <v>15</v>
          </cell>
          <cell r="AA710">
            <v>50</v>
          </cell>
          <cell r="AF710">
            <v>100</v>
          </cell>
          <cell r="AG710" t="str">
            <v>R005</v>
          </cell>
        </row>
        <row r="711">
          <cell r="A711" t="str">
            <v>S001</v>
          </cell>
          <cell r="B711" t="str">
            <v>Ajiaco santafereño</v>
          </cell>
          <cell r="D711">
            <v>80.2</v>
          </cell>
          <cell r="E711">
            <v>82</v>
          </cell>
          <cell r="F711">
            <v>348</v>
          </cell>
          <cell r="G711">
            <v>6.4</v>
          </cell>
          <cell r="H711">
            <v>0.8</v>
          </cell>
          <cell r="I711">
            <v>11.3</v>
          </cell>
          <cell r="J711">
            <v>9.1</v>
          </cell>
          <cell r="K711">
            <v>2.2000000000000002</v>
          </cell>
          <cell r="L711">
            <v>1.3</v>
          </cell>
          <cell r="M711">
            <v>15</v>
          </cell>
          <cell r="N711">
            <v>0.7</v>
          </cell>
          <cell r="O711">
            <v>248</v>
          </cell>
          <cell r="R711">
            <v>0.6</v>
          </cell>
          <cell r="T711">
            <v>238</v>
          </cell>
          <cell r="U711">
            <v>0.03</v>
          </cell>
          <cell r="V711">
            <v>0</v>
          </cell>
          <cell r="W711">
            <v>0.5</v>
          </cell>
          <cell r="Y711">
            <v>0</v>
          </cell>
          <cell r="Z711">
            <v>3</v>
          </cell>
          <cell r="AA711">
            <v>407</v>
          </cell>
          <cell r="AB711">
            <v>0.2</v>
          </cell>
          <cell r="AC711">
            <v>0.3</v>
          </cell>
          <cell r="AD711">
            <v>0.3</v>
          </cell>
          <cell r="AE711">
            <v>332</v>
          </cell>
          <cell r="AF711">
            <v>95</v>
          </cell>
          <cell r="AG711" t="str">
            <v>S001</v>
          </cell>
        </row>
        <row r="712">
          <cell r="A712" t="str">
            <v>S002</v>
          </cell>
          <cell r="B712" t="str">
            <v>Arroz atollado</v>
          </cell>
          <cell r="D712">
            <v>74.900000000000006</v>
          </cell>
          <cell r="E712">
            <v>119</v>
          </cell>
          <cell r="F712">
            <v>501</v>
          </cell>
          <cell r="G712">
            <v>10.1</v>
          </cell>
          <cell r="H712">
            <v>4.3</v>
          </cell>
          <cell r="I712">
            <v>9.1999999999999993</v>
          </cell>
          <cell r="J712">
            <v>7.5</v>
          </cell>
          <cell r="K712">
            <v>1.7</v>
          </cell>
          <cell r="L712">
            <v>1.5</v>
          </cell>
          <cell r="M712">
            <v>20</v>
          </cell>
          <cell r="N712">
            <v>0.7</v>
          </cell>
          <cell r="O712">
            <v>480</v>
          </cell>
          <cell r="R712">
            <v>0.7</v>
          </cell>
          <cell r="T712">
            <v>210</v>
          </cell>
          <cell r="U712">
            <v>0.1</v>
          </cell>
          <cell r="V712">
            <v>0.01</v>
          </cell>
          <cell r="W712">
            <v>0</v>
          </cell>
          <cell r="Y712">
            <v>0</v>
          </cell>
          <cell r="Z712">
            <v>0</v>
          </cell>
          <cell r="AA712">
            <v>26</v>
          </cell>
          <cell r="AB712">
            <v>0.8</v>
          </cell>
          <cell r="AC712">
            <v>1.1000000000000001</v>
          </cell>
          <cell r="AD712">
            <v>2.4</v>
          </cell>
          <cell r="AE712">
            <v>0</v>
          </cell>
          <cell r="AF712">
            <v>100</v>
          </cell>
          <cell r="AG712" t="str">
            <v>S002</v>
          </cell>
        </row>
        <row r="713">
          <cell r="A713" t="str">
            <v>S003</v>
          </cell>
          <cell r="B713" t="str">
            <v>Arroz clavado</v>
          </cell>
          <cell r="D713">
            <v>59.9</v>
          </cell>
          <cell r="E713">
            <v>182</v>
          </cell>
          <cell r="F713">
            <v>765</v>
          </cell>
          <cell r="G713">
            <v>6.4</v>
          </cell>
          <cell r="H713">
            <v>5.5</v>
          </cell>
          <cell r="I713">
            <v>26.4</v>
          </cell>
          <cell r="J713">
            <v>25.9</v>
          </cell>
          <cell r="K713">
            <v>0.5</v>
          </cell>
          <cell r="L713">
            <v>1.8</v>
          </cell>
          <cell r="M713">
            <v>84</v>
          </cell>
          <cell r="N713">
            <v>0.4</v>
          </cell>
          <cell r="O713">
            <v>553</v>
          </cell>
          <cell r="R713">
            <v>0.9</v>
          </cell>
          <cell r="T713">
            <v>52</v>
          </cell>
          <cell r="U713">
            <v>0.2</v>
          </cell>
          <cell r="V713">
            <v>0</v>
          </cell>
          <cell r="W713">
            <v>0</v>
          </cell>
          <cell r="Y713">
            <v>0</v>
          </cell>
          <cell r="Z713">
            <v>0</v>
          </cell>
          <cell r="AA713">
            <v>21</v>
          </cell>
          <cell r="AB713">
            <v>1.8</v>
          </cell>
          <cell r="AC713">
            <v>1.6</v>
          </cell>
          <cell r="AD713">
            <v>2.1</v>
          </cell>
          <cell r="AE713">
            <v>15</v>
          </cell>
          <cell r="AF713">
            <v>100</v>
          </cell>
          <cell r="AG713" t="str">
            <v>S003</v>
          </cell>
        </row>
        <row r="714">
          <cell r="A714" t="str">
            <v>S004</v>
          </cell>
          <cell r="B714" t="str">
            <v>Bandeja paisa</v>
          </cell>
          <cell r="D714">
            <v>60.3</v>
          </cell>
          <cell r="E714">
            <v>212</v>
          </cell>
          <cell r="F714">
            <v>884</v>
          </cell>
          <cell r="G714">
            <v>11.7</v>
          </cell>
          <cell r="H714">
            <v>11</v>
          </cell>
          <cell r="I714">
            <v>15.3</v>
          </cell>
          <cell r="J714">
            <v>13</v>
          </cell>
          <cell r="K714">
            <v>2.2999999999999998</v>
          </cell>
          <cell r="L714">
            <v>1.7</v>
          </cell>
          <cell r="M714">
            <v>32</v>
          </cell>
          <cell r="N714">
            <v>1.5</v>
          </cell>
          <cell r="O714">
            <v>282</v>
          </cell>
          <cell r="R714">
            <v>1.2</v>
          </cell>
          <cell r="T714">
            <v>233</v>
          </cell>
          <cell r="U714">
            <v>0.02</v>
          </cell>
          <cell r="V714">
            <v>0</v>
          </cell>
          <cell r="W714">
            <v>0</v>
          </cell>
          <cell r="Y714">
            <v>0</v>
          </cell>
          <cell r="Z714">
            <v>1</v>
          </cell>
          <cell r="AA714">
            <v>14</v>
          </cell>
          <cell r="AB714">
            <v>1.9</v>
          </cell>
          <cell r="AC714">
            <v>4.2</v>
          </cell>
          <cell r="AD714">
            <v>4.9000000000000004</v>
          </cell>
          <cell r="AE714">
            <v>20</v>
          </cell>
          <cell r="AF714">
            <v>100</v>
          </cell>
          <cell r="AG714" t="str">
            <v>S004</v>
          </cell>
        </row>
        <row r="715">
          <cell r="A715" t="str">
            <v>S005</v>
          </cell>
          <cell r="B715" t="str">
            <v>Bollo limpio, precocido</v>
          </cell>
          <cell r="D715">
            <v>62.4</v>
          </cell>
          <cell r="E715">
            <v>178</v>
          </cell>
          <cell r="F715">
            <v>748</v>
          </cell>
          <cell r="G715">
            <v>3.3</v>
          </cell>
          <cell r="H715">
            <v>4.8</v>
          </cell>
          <cell r="I715">
            <v>29.1</v>
          </cell>
          <cell r="J715">
            <v>26.7</v>
          </cell>
          <cell r="K715">
            <v>2.4</v>
          </cell>
          <cell r="L715">
            <v>0.4</v>
          </cell>
          <cell r="M715">
            <v>7</v>
          </cell>
          <cell r="N715">
            <v>0.2</v>
          </cell>
          <cell r="O715">
            <v>132</v>
          </cell>
          <cell r="P715">
            <v>30</v>
          </cell>
          <cell r="R715">
            <v>0.4</v>
          </cell>
          <cell r="S715">
            <v>15</v>
          </cell>
          <cell r="T715">
            <v>125</v>
          </cell>
          <cell r="U715">
            <v>0.02</v>
          </cell>
          <cell r="V715">
            <v>0.03</v>
          </cell>
          <cell r="W715">
            <v>1.6</v>
          </cell>
          <cell r="Y715">
            <v>0</v>
          </cell>
          <cell r="Z715">
            <v>0</v>
          </cell>
          <cell r="AA715">
            <v>5</v>
          </cell>
          <cell r="AB715">
            <v>0.5</v>
          </cell>
          <cell r="AC715">
            <v>0.7</v>
          </cell>
          <cell r="AD715">
            <v>1.4</v>
          </cell>
          <cell r="AF715">
            <v>100</v>
          </cell>
          <cell r="AG715" t="str">
            <v>S005</v>
          </cell>
        </row>
        <row r="716">
          <cell r="A716" t="str">
            <v>S006</v>
          </cell>
          <cell r="B716" t="str">
            <v>Carimañola, con queso, precocida</v>
          </cell>
          <cell r="D716">
            <v>45.8</v>
          </cell>
          <cell r="E716">
            <v>295</v>
          </cell>
          <cell r="F716">
            <v>1231</v>
          </cell>
          <cell r="G716">
            <v>5.8</v>
          </cell>
          <cell r="H716">
            <v>17.399999999999999</v>
          </cell>
          <cell r="I716">
            <v>28.6</v>
          </cell>
          <cell r="L716">
            <v>2.2999999999999998</v>
          </cell>
          <cell r="O716">
            <v>0</v>
          </cell>
          <cell r="R716">
            <v>0</v>
          </cell>
          <cell r="T716">
            <v>0</v>
          </cell>
          <cell r="U716">
            <v>0</v>
          </cell>
          <cell r="V716">
            <v>0</v>
          </cell>
          <cell r="Y716">
            <v>0</v>
          </cell>
          <cell r="Z716">
            <v>0</v>
          </cell>
          <cell r="AF716">
            <v>100</v>
          </cell>
          <cell r="AG716" t="str">
            <v>S006</v>
          </cell>
        </row>
        <row r="717">
          <cell r="A717" t="str">
            <v>S007</v>
          </cell>
          <cell r="B717" t="str">
            <v>Chicharrón de pirarucú, frito</v>
          </cell>
          <cell r="D717">
            <v>55.5</v>
          </cell>
          <cell r="E717">
            <v>217</v>
          </cell>
          <cell r="F717">
            <v>909</v>
          </cell>
          <cell r="G717">
            <v>22</v>
          </cell>
          <cell r="H717">
            <v>10.3</v>
          </cell>
          <cell r="I717">
            <v>8.6999999999999993</v>
          </cell>
          <cell r="J717">
            <v>7.9</v>
          </cell>
          <cell r="K717">
            <v>0.8</v>
          </cell>
          <cell r="L717">
            <v>3.5</v>
          </cell>
          <cell r="M717">
            <v>24</v>
          </cell>
          <cell r="N717">
            <v>1</v>
          </cell>
          <cell r="O717">
            <v>1030</v>
          </cell>
          <cell r="R717">
            <v>0.7</v>
          </cell>
          <cell r="T717">
            <v>220</v>
          </cell>
          <cell r="U717">
            <v>1.75</v>
          </cell>
          <cell r="V717">
            <v>0.02</v>
          </cell>
          <cell r="W717">
            <v>0</v>
          </cell>
          <cell r="Y717">
            <v>0</v>
          </cell>
          <cell r="Z717">
            <v>0</v>
          </cell>
          <cell r="AA717">
            <v>15</v>
          </cell>
          <cell r="AB717">
            <v>1.9</v>
          </cell>
          <cell r="AC717">
            <v>2.9</v>
          </cell>
          <cell r="AD717">
            <v>5.5</v>
          </cell>
          <cell r="AE717">
            <v>8</v>
          </cell>
          <cell r="AF717">
            <v>100</v>
          </cell>
          <cell r="AG717" t="str">
            <v>S007</v>
          </cell>
        </row>
        <row r="718">
          <cell r="A718" t="str">
            <v>S008</v>
          </cell>
          <cell r="B718" t="str">
            <v>Chili con carne, precocido</v>
          </cell>
          <cell r="D718">
            <v>71.599999999999994</v>
          </cell>
          <cell r="E718">
            <v>129</v>
          </cell>
          <cell r="F718">
            <v>544</v>
          </cell>
          <cell r="G718">
            <v>6.6</v>
          </cell>
          <cell r="H718">
            <v>3.4</v>
          </cell>
          <cell r="I718">
            <v>16.399999999999999</v>
          </cell>
          <cell r="J718">
            <v>13.1</v>
          </cell>
          <cell r="K718">
            <v>3.3</v>
          </cell>
          <cell r="L718">
            <v>2</v>
          </cell>
          <cell r="M718">
            <v>29</v>
          </cell>
          <cell r="N718">
            <v>1.2</v>
          </cell>
          <cell r="O718">
            <v>401</v>
          </cell>
          <cell r="P718">
            <v>87</v>
          </cell>
          <cell r="Q718">
            <v>4</v>
          </cell>
          <cell r="R718">
            <v>1.2</v>
          </cell>
          <cell r="S718">
            <v>23</v>
          </cell>
          <cell r="T718">
            <v>269</v>
          </cell>
          <cell r="U718">
            <v>0.03</v>
          </cell>
          <cell r="V718">
            <v>0.08</v>
          </cell>
          <cell r="W718">
            <v>0.8</v>
          </cell>
          <cell r="X718">
            <v>21</v>
          </cell>
          <cell r="Y718">
            <v>0.39</v>
          </cell>
          <cell r="Z718">
            <v>0</v>
          </cell>
          <cell r="AA718">
            <v>34</v>
          </cell>
          <cell r="AB718">
            <v>1.3</v>
          </cell>
          <cell r="AC718">
            <v>1.4</v>
          </cell>
          <cell r="AD718">
            <v>0.4</v>
          </cell>
          <cell r="AE718">
            <v>9</v>
          </cell>
          <cell r="AF718">
            <v>100</v>
          </cell>
          <cell r="AG718" t="str">
            <v>S008</v>
          </cell>
        </row>
        <row r="719">
          <cell r="A719" t="str">
            <v>S009</v>
          </cell>
          <cell r="B719" t="str">
            <v>Chocolate, en agua (50%) y Leche de vaca entera (50%)</v>
          </cell>
          <cell r="D719">
            <v>82</v>
          </cell>
          <cell r="E719">
            <v>89</v>
          </cell>
          <cell r="F719">
            <v>374</v>
          </cell>
          <cell r="G719">
            <v>3.4</v>
          </cell>
          <cell r="H719">
            <v>3.6</v>
          </cell>
          <cell r="I719">
            <v>10.3</v>
          </cell>
          <cell r="J719">
            <v>9.3000000000000007</v>
          </cell>
          <cell r="K719">
            <v>1</v>
          </cell>
          <cell r="L719">
            <v>0.7</v>
          </cell>
          <cell r="M719">
            <v>112</v>
          </cell>
          <cell r="N719">
            <v>0.5</v>
          </cell>
          <cell r="O719">
            <v>53</v>
          </cell>
          <cell r="P719">
            <v>101</v>
          </cell>
          <cell r="Q719">
            <v>42</v>
          </cell>
          <cell r="R719">
            <v>0.4</v>
          </cell>
          <cell r="S719">
            <v>19</v>
          </cell>
          <cell r="T719">
            <v>112</v>
          </cell>
          <cell r="U719">
            <v>0.04</v>
          </cell>
          <cell r="V719">
            <v>0.11</v>
          </cell>
          <cell r="W719">
            <v>0.5</v>
          </cell>
          <cell r="X719">
            <v>5</v>
          </cell>
          <cell r="Y719">
            <v>0.56999999999999995</v>
          </cell>
          <cell r="Z719">
            <v>0</v>
          </cell>
          <cell r="AA719">
            <v>27</v>
          </cell>
          <cell r="AB719">
            <v>1.9</v>
          </cell>
          <cell r="AC719">
            <v>0.9</v>
          </cell>
          <cell r="AD719">
            <v>0.1</v>
          </cell>
          <cell r="AE719">
            <v>10</v>
          </cell>
          <cell r="AF719">
            <v>100</v>
          </cell>
          <cell r="AG719" t="str">
            <v>S009</v>
          </cell>
        </row>
        <row r="720">
          <cell r="A720" t="str">
            <v>S010</v>
          </cell>
          <cell r="B720" t="str">
            <v>Cuy asado</v>
          </cell>
          <cell r="D720">
            <v>49.9</v>
          </cell>
          <cell r="E720">
            <v>229</v>
          </cell>
          <cell r="F720">
            <v>964</v>
          </cell>
          <cell r="G720">
            <v>24.4</v>
          </cell>
          <cell r="H720">
            <v>7.8</v>
          </cell>
          <cell r="I720">
            <v>14.8</v>
          </cell>
          <cell r="J720">
            <v>13.7</v>
          </cell>
          <cell r="K720">
            <v>1.1000000000000001</v>
          </cell>
          <cell r="L720">
            <v>3.1</v>
          </cell>
          <cell r="M720">
            <v>37</v>
          </cell>
          <cell r="N720">
            <v>2.9</v>
          </cell>
          <cell r="O720">
            <v>758</v>
          </cell>
          <cell r="R720">
            <v>1.9</v>
          </cell>
          <cell r="T720">
            <v>245</v>
          </cell>
          <cell r="U720">
            <v>0.33</v>
          </cell>
          <cell r="V720">
            <v>0.02</v>
          </cell>
          <cell r="W720">
            <v>0.2</v>
          </cell>
          <cell r="Y720">
            <v>0</v>
          </cell>
          <cell r="Z720">
            <v>1</v>
          </cell>
          <cell r="AA720">
            <v>485</v>
          </cell>
          <cell r="AB720">
            <v>3.2</v>
          </cell>
          <cell r="AC720">
            <v>2.1</v>
          </cell>
          <cell r="AD720">
            <v>2.4</v>
          </cell>
          <cell r="AE720">
            <v>94</v>
          </cell>
          <cell r="AF720">
            <v>100</v>
          </cell>
          <cell r="AG720" t="str">
            <v>S010</v>
          </cell>
        </row>
        <row r="721">
          <cell r="A721" t="str">
            <v>S011</v>
          </cell>
          <cell r="B721" t="str">
            <v>Empanada de pipián, frita</v>
          </cell>
          <cell r="D721">
            <v>31.4</v>
          </cell>
          <cell r="E721">
            <v>396</v>
          </cell>
          <cell r="F721">
            <v>1650</v>
          </cell>
          <cell r="G721">
            <v>4.7</v>
          </cell>
          <cell r="H721">
            <v>26.3</v>
          </cell>
          <cell r="I721">
            <v>34.6</v>
          </cell>
          <cell r="J721">
            <v>33.5</v>
          </cell>
          <cell r="K721">
            <v>1.1000000000000001</v>
          </cell>
          <cell r="L721">
            <v>3</v>
          </cell>
          <cell r="M721">
            <v>12</v>
          </cell>
          <cell r="N721">
            <v>7.1</v>
          </cell>
          <cell r="O721">
            <v>0</v>
          </cell>
          <cell r="P721">
            <v>13</v>
          </cell>
          <cell r="R721">
            <v>0</v>
          </cell>
          <cell r="T721">
            <v>0</v>
          </cell>
          <cell r="U721">
            <v>0.05</v>
          </cell>
          <cell r="V721">
            <v>0.08</v>
          </cell>
          <cell r="W721">
            <v>1.1000000000000001</v>
          </cell>
          <cell r="Y721">
            <v>0</v>
          </cell>
          <cell r="Z721">
            <v>0</v>
          </cell>
          <cell r="AA721">
            <v>7</v>
          </cell>
          <cell r="AF721">
            <v>100</v>
          </cell>
          <cell r="AG721" t="str">
            <v>S011</v>
          </cell>
        </row>
        <row r="722">
          <cell r="A722" t="str">
            <v>S012</v>
          </cell>
          <cell r="B722" t="str">
            <v>Envuelto de maíz mute, precocido</v>
          </cell>
          <cell r="D722">
            <v>66.099999999999994</v>
          </cell>
          <cell r="E722">
            <v>163</v>
          </cell>
          <cell r="F722">
            <v>685</v>
          </cell>
          <cell r="G722">
            <v>3.2</v>
          </cell>
          <cell r="H722">
            <v>4.8</v>
          </cell>
          <cell r="I722">
            <v>25.5</v>
          </cell>
          <cell r="J722">
            <v>23.1</v>
          </cell>
          <cell r="K722">
            <v>2.4</v>
          </cell>
          <cell r="L722">
            <v>0.4</v>
          </cell>
          <cell r="M722">
            <v>6</v>
          </cell>
          <cell r="N722">
            <v>0.4</v>
          </cell>
          <cell r="O722">
            <v>132</v>
          </cell>
          <cell r="P722">
            <v>25</v>
          </cell>
          <cell r="R722">
            <v>0.4</v>
          </cell>
          <cell r="S722">
            <v>50</v>
          </cell>
          <cell r="T722">
            <v>125</v>
          </cell>
          <cell r="U722">
            <v>0.02</v>
          </cell>
          <cell r="V722">
            <v>0.33</v>
          </cell>
          <cell r="W722">
            <v>1</v>
          </cell>
          <cell r="Y722">
            <v>0</v>
          </cell>
          <cell r="Z722">
            <v>0</v>
          </cell>
          <cell r="AA722">
            <v>5</v>
          </cell>
          <cell r="AB722">
            <v>0.5</v>
          </cell>
          <cell r="AC722">
            <v>0.7</v>
          </cell>
          <cell r="AD722">
            <v>1.4</v>
          </cell>
          <cell r="AF722">
            <v>100</v>
          </cell>
          <cell r="AG722" t="str">
            <v>S012</v>
          </cell>
        </row>
        <row r="723">
          <cell r="A723" t="str">
            <v>S013</v>
          </cell>
          <cell r="B723" t="str">
            <v>Envuelto de plátano maduro, precocido</v>
          </cell>
          <cell r="D723">
            <v>60.1</v>
          </cell>
          <cell r="E723">
            <v>158</v>
          </cell>
          <cell r="F723">
            <v>672</v>
          </cell>
          <cell r="G723">
            <v>1.6</v>
          </cell>
          <cell r="H723">
            <v>0.1</v>
          </cell>
          <cell r="I723">
            <v>37.6</v>
          </cell>
          <cell r="J723">
            <v>37.299999999999997</v>
          </cell>
          <cell r="K723">
            <v>0.3</v>
          </cell>
          <cell r="L723">
            <v>0.6</v>
          </cell>
          <cell r="M723">
            <v>7</v>
          </cell>
          <cell r="N723">
            <v>0.6</v>
          </cell>
          <cell r="O723">
            <v>0</v>
          </cell>
          <cell r="P723">
            <v>38</v>
          </cell>
          <cell r="R723">
            <v>0</v>
          </cell>
          <cell r="T723">
            <v>0</v>
          </cell>
          <cell r="U723">
            <v>0.05</v>
          </cell>
          <cell r="V723">
            <v>0.04</v>
          </cell>
          <cell r="W723">
            <v>0.5</v>
          </cell>
          <cell r="Y723">
            <v>0</v>
          </cell>
          <cell r="Z723">
            <v>0</v>
          </cell>
          <cell r="AA723">
            <v>138</v>
          </cell>
          <cell r="AF723">
            <v>100</v>
          </cell>
          <cell r="AG723" t="str">
            <v>S013</v>
          </cell>
        </row>
        <row r="724">
          <cell r="A724" t="str">
            <v>S014</v>
          </cell>
          <cell r="B724" t="str">
            <v>Envuelto de yuca, precocido</v>
          </cell>
          <cell r="D724">
            <v>64.7</v>
          </cell>
          <cell r="E724">
            <v>141</v>
          </cell>
          <cell r="F724">
            <v>597</v>
          </cell>
          <cell r="G724">
            <v>0.6</v>
          </cell>
          <cell r="H724">
            <v>0.1</v>
          </cell>
          <cell r="I724">
            <v>34.299999999999997</v>
          </cell>
          <cell r="L724">
            <v>0.3</v>
          </cell>
          <cell r="M724">
            <v>12</v>
          </cell>
          <cell r="N724">
            <v>0.1</v>
          </cell>
          <cell r="O724">
            <v>0</v>
          </cell>
          <cell r="P724">
            <v>28</v>
          </cell>
          <cell r="R724">
            <v>0</v>
          </cell>
          <cell r="T724">
            <v>0</v>
          </cell>
          <cell r="U724">
            <v>0.04</v>
          </cell>
          <cell r="V724">
            <v>0.03</v>
          </cell>
          <cell r="W724">
            <v>0.2</v>
          </cell>
          <cell r="Y724">
            <v>0</v>
          </cell>
          <cell r="Z724">
            <v>0</v>
          </cell>
          <cell r="AA724">
            <v>0</v>
          </cell>
          <cell r="AF724">
            <v>100</v>
          </cell>
          <cell r="AG724" t="str">
            <v>S014</v>
          </cell>
        </row>
        <row r="725">
          <cell r="A725" t="str">
            <v>S015</v>
          </cell>
          <cell r="B725" t="str">
            <v>Friche de chivo</v>
          </cell>
          <cell r="D725">
            <v>52.9</v>
          </cell>
          <cell r="E725">
            <v>243</v>
          </cell>
          <cell r="F725">
            <v>1016</v>
          </cell>
          <cell r="G725">
            <v>29.7</v>
          </cell>
          <cell r="H725">
            <v>12.9</v>
          </cell>
          <cell r="I725">
            <v>1.6</v>
          </cell>
          <cell r="J725">
            <v>0.8</v>
          </cell>
          <cell r="K725">
            <v>0.8</v>
          </cell>
          <cell r="L725">
            <v>2.9</v>
          </cell>
          <cell r="M725">
            <v>63</v>
          </cell>
          <cell r="N725">
            <v>1.5</v>
          </cell>
          <cell r="O725">
            <v>355</v>
          </cell>
          <cell r="R725">
            <v>2.5</v>
          </cell>
          <cell r="T725">
            <v>315</v>
          </cell>
          <cell r="U725">
            <v>0</v>
          </cell>
          <cell r="V725">
            <v>0</v>
          </cell>
          <cell r="W725">
            <v>0.1</v>
          </cell>
          <cell r="Y725">
            <v>0</v>
          </cell>
          <cell r="Z725">
            <v>1</v>
          </cell>
          <cell r="AA725">
            <v>24</v>
          </cell>
          <cell r="AB725">
            <v>3.3</v>
          </cell>
          <cell r="AC725">
            <v>3.6</v>
          </cell>
          <cell r="AD725">
            <v>5.8</v>
          </cell>
          <cell r="AE725">
            <v>7</v>
          </cell>
          <cell r="AF725">
            <v>68</v>
          </cell>
          <cell r="AG725" t="str">
            <v>S015</v>
          </cell>
        </row>
        <row r="726">
          <cell r="A726" t="str">
            <v>S016</v>
          </cell>
          <cell r="B726" t="str">
            <v>Guacamole, crudo</v>
          </cell>
          <cell r="D726">
            <v>68.2</v>
          </cell>
          <cell r="E726">
            <v>184</v>
          </cell>
          <cell r="F726">
            <v>763</v>
          </cell>
          <cell r="G726">
            <v>0.1</v>
          </cell>
          <cell r="H726">
            <v>12.7</v>
          </cell>
          <cell r="I726">
            <v>16.3</v>
          </cell>
          <cell r="J726">
            <v>14.6</v>
          </cell>
          <cell r="K726">
            <v>1.7</v>
          </cell>
          <cell r="L726">
            <v>2.6</v>
          </cell>
          <cell r="M726">
            <v>10</v>
          </cell>
          <cell r="N726">
            <v>0.4</v>
          </cell>
          <cell r="O726">
            <v>137</v>
          </cell>
          <cell r="P726">
            <v>33</v>
          </cell>
          <cell r="Q726">
            <v>2</v>
          </cell>
          <cell r="R726">
            <v>0.3</v>
          </cell>
          <cell r="S726">
            <v>19</v>
          </cell>
          <cell r="T726">
            <v>371</v>
          </cell>
          <cell r="U726">
            <v>0.09</v>
          </cell>
          <cell r="V726">
            <v>0.12</v>
          </cell>
          <cell r="W726">
            <v>1</v>
          </cell>
          <cell r="X726">
            <v>14</v>
          </cell>
          <cell r="Y726">
            <v>0</v>
          </cell>
          <cell r="Z726">
            <v>11</v>
          </cell>
          <cell r="AB726">
            <v>2.7</v>
          </cell>
          <cell r="AC726">
            <v>7.9</v>
          </cell>
          <cell r="AD726">
            <v>1.5</v>
          </cell>
          <cell r="AE726">
            <v>0</v>
          </cell>
          <cell r="AF726">
            <v>100</v>
          </cell>
          <cell r="AG726" t="str">
            <v>S016</v>
          </cell>
        </row>
        <row r="727">
          <cell r="A727" t="str">
            <v>S017</v>
          </cell>
          <cell r="B727" t="str">
            <v>Hamburguesa de carne de res, regular, con vegetales y condimentos</v>
          </cell>
          <cell r="D727">
            <v>51</v>
          </cell>
          <cell r="E727">
            <v>252</v>
          </cell>
          <cell r="F727">
            <v>1057</v>
          </cell>
          <cell r="G727">
            <v>11.7</v>
          </cell>
          <cell r="H727">
            <v>12.3</v>
          </cell>
          <cell r="I727">
            <v>23.1</v>
          </cell>
          <cell r="J727">
            <v>22</v>
          </cell>
          <cell r="K727">
            <v>1.1000000000000001</v>
          </cell>
          <cell r="L727">
            <v>1.8</v>
          </cell>
          <cell r="M727">
            <v>65</v>
          </cell>
          <cell r="N727">
            <v>2.4</v>
          </cell>
          <cell r="O727">
            <v>333</v>
          </cell>
          <cell r="P727">
            <v>112</v>
          </cell>
          <cell r="Q727">
            <v>13</v>
          </cell>
          <cell r="R727">
            <v>2.2000000000000002</v>
          </cell>
          <cell r="S727">
            <v>20</v>
          </cell>
          <cell r="T727">
            <v>230</v>
          </cell>
          <cell r="U727">
            <v>0.21</v>
          </cell>
          <cell r="V727">
            <v>0.16</v>
          </cell>
          <cell r="W727">
            <v>3.3</v>
          </cell>
          <cell r="X727">
            <v>48</v>
          </cell>
          <cell r="Y727">
            <v>1</v>
          </cell>
          <cell r="Z727">
            <v>0</v>
          </cell>
          <cell r="AA727">
            <v>23</v>
          </cell>
          <cell r="AB727">
            <v>4.0999999999999996</v>
          </cell>
          <cell r="AC727">
            <v>5</v>
          </cell>
          <cell r="AD727">
            <v>1.9</v>
          </cell>
          <cell r="AE727">
            <v>27</v>
          </cell>
          <cell r="AF727">
            <v>100</v>
          </cell>
          <cell r="AG727" t="str">
            <v>S017</v>
          </cell>
        </row>
        <row r="728">
          <cell r="A728" t="str">
            <v>S018</v>
          </cell>
          <cell r="B728" t="str">
            <v>Lechona tolimense, horneada</v>
          </cell>
          <cell r="D728">
            <v>53.8</v>
          </cell>
          <cell r="E728">
            <v>242</v>
          </cell>
          <cell r="F728">
            <v>1011</v>
          </cell>
          <cell r="G728">
            <v>21.8</v>
          </cell>
          <cell r="H728">
            <v>12</v>
          </cell>
          <cell r="I728">
            <v>10.199999999999999</v>
          </cell>
          <cell r="J728">
            <v>7.3</v>
          </cell>
          <cell r="K728">
            <v>2.9</v>
          </cell>
          <cell r="L728">
            <v>2.2000000000000002</v>
          </cell>
          <cell r="M728">
            <v>20</v>
          </cell>
          <cell r="N728">
            <v>1.6</v>
          </cell>
          <cell r="O728">
            <v>452</v>
          </cell>
          <cell r="R728">
            <v>1.8</v>
          </cell>
          <cell r="T728">
            <v>252</v>
          </cell>
          <cell r="U728">
            <v>0.25</v>
          </cell>
          <cell r="V728">
            <v>7.0000000000000007E-2</v>
          </cell>
          <cell r="W728">
            <v>0.1</v>
          </cell>
          <cell r="Y728">
            <v>0</v>
          </cell>
          <cell r="Z728">
            <v>0</v>
          </cell>
          <cell r="AA728">
            <v>86</v>
          </cell>
          <cell r="AB728">
            <v>2</v>
          </cell>
          <cell r="AC728">
            <v>5</v>
          </cell>
          <cell r="AD728">
            <v>4.9000000000000004</v>
          </cell>
          <cell r="AE728">
            <v>39</v>
          </cell>
          <cell r="AF728">
            <v>100</v>
          </cell>
          <cell r="AG728" t="str">
            <v>S018</v>
          </cell>
        </row>
        <row r="729">
          <cell r="A729" t="str">
            <v>S019</v>
          </cell>
          <cell r="B729" t="str">
            <v>Mazamorra chiquita</v>
          </cell>
          <cell r="D729">
            <v>77.900000000000006</v>
          </cell>
          <cell r="E729">
            <v>115</v>
          </cell>
          <cell r="F729">
            <v>479</v>
          </cell>
          <cell r="G729">
            <v>9.8000000000000007</v>
          </cell>
          <cell r="H729">
            <v>5</v>
          </cell>
          <cell r="I729">
            <v>6.1</v>
          </cell>
          <cell r="J729">
            <v>3.1</v>
          </cell>
          <cell r="K729">
            <v>3</v>
          </cell>
          <cell r="L729">
            <v>1.2</v>
          </cell>
          <cell r="M729">
            <v>26</v>
          </cell>
          <cell r="N729">
            <v>1.3</v>
          </cell>
          <cell r="O729">
            <v>323</v>
          </cell>
          <cell r="R729">
            <v>1.7</v>
          </cell>
          <cell r="T729">
            <v>145</v>
          </cell>
          <cell r="U729">
            <v>0.27</v>
          </cell>
          <cell r="V729">
            <v>0.03</v>
          </cell>
          <cell r="W729">
            <v>0.1</v>
          </cell>
          <cell r="Y729">
            <v>0</v>
          </cell>
          <cell r="Z729">
            <v>1</v>
          </cell>
          <cell r="AA729">
            <v>9</v>
          </cell>
          <cell r="AB729">
            <v>2.2999999999999998</v>
          </cell>
          <cell r="AC729">
            <v>1.7</v>
          </cell>
          <cell r="AD729">
            <v>1</v>
          </cell>
          <cell r="AE729">
            <v>201</v>
          </cell>
          <cell r="AF729">
            <v>100</v>
          </cell>
          <cell r="AG729" t="str">
            <v>S019</v>
          </cell>
        </row>
        <row r="730">
          <cell r="A730" t="str">
            <v>S020</v>
          </cell>
          <cell r="B730" t="str">
            <v>Mote de queso</v>
          </cell>
          <cell r="D730">
            <v>79</v>
          </cell>
          <cell r="E730">
            <v>102</v>
          </cell>
          <cell r="F730">
            <v>427</v>
          </cell>
          <cell r="G730">
            <v>5.4</v>
          </cell>
          <cell r="H730">
            <v>3.9</v>
          </cell>
          <cell r="I730">
            <v>10.199999999999999</v>
          </cell>
          <cell r="J730">
            <v>8</v>
          </cell>
          <cell r="K730">
            <v>2.2000000000000002</v>
          </cell>
          <cell r="L730">
            <v>1.5</v>
          </cell>
          <cell r="M730">
            <v>79</v>
          </cell>
          <cell r="N730">
            <v>0.3</v>
          </cell>
          <cell r="O730">
            <v>246</v>
          </cell>
          <cell r="R730">
            <v>0.5</v>
          </cell>
          <cell r="T730">
            <v>220</v>
          </cell>
          <cell r="U730">
            <v>0.05</v>
          </cell>
          <cell r="V730">
            <v>0</v>
          </cell>
          <cell r="W730">
            <v>0</v>
          </cell>
          <cell r="Y730">
            <v>0</v>
          </cell>
          <cell r="Z730">
            <v>1</v>
          </cell>
          <cell r="AA730">
            <v>17</v>
          </cell>
          <cell r="AB730">
            <v>1.9</v>
          </cell>
          <cell r="AC730">
            <v>0.8</v>
          </cell>
          <cell r="AD730">
            <v>1.2</v>
          </cell>
          <cell r="AE730">
            <v>9</v>
          </cell>
          <cell r="AF730">
            <v>100</v>
          </cell>
          <cell r="AG730" t="str">
            <v>S020</v>
          </cell>
        </row>
        <row r="731">
          <cell r="A731" t="str">
            <v>S021</v>
          </cell>
          <cell r="B731" t="str">
            <v>Mute santandereano</v>
          </cell>
          <cell r="D731">
            <v>79.099999999999994</v>
          </cell>
          <cell r="E731">
            <v>113</v>
          </cell>
          <cell r="F731">
            <v>470</v>
          </cell>
          <cell r="G731">
            <v>8.1</v>
          </cell>
          <cell r="H731">
            <v>6.1</v>
          </cell>
          <cell r="I731">
            <v>5.4</v>
          </cell>
          <cell r="J731">
            <v>3.5</v>
          </cell>
          <cell r="K731">
            <v>1.9</v>
          </cell>
          <cell r="L731">
            <v>1.3</v>
          </cell>
          <cell r="M731">
            <v>28</v>
          </cell>
          <cell r="N731">
            <v>0.9</v>
          </cell>
          <cell r="O731">
            <v>155</v>
          </cell>
          <cell r="R731">
            <v>1.2</v>
          </cell>
          <cell r="T731">
            <v>229</v>
          </cell>
          <cell r="U731">
            <v>0</v>
          </cell>
          <cell r="V731">
            <v>0.02</v>
          </cell>
          <cell r="W731">
            <v>0.1</v>
          </cell>
          <cell r="Y731">
            <v>0</v>
          </cell>
          <cell r="Z731">
            <v>1</v>
          </cell>
          <cell r="AA731">
            <v>0</v>
          </cell>
          <cell r="AB731">
            <v>2.7</v>
          </cell>
          <cell r="AC731">
            <v>2.2999999999999998</v>
          </cell>
          <cell r="AD731">
            <v>0.8</v>
          </cell>
          <cell r="AE731">
            <v>83</v>
          </cell>
          <cell r="AF731">
            <v>100</v>
          </cell>
          <cell r="AG731" t="str">
            <v>S021</v>
          </cell>
        </row>
        <row r="732">
          <cell r="A732" t="str">
            <v>S022</v>
          </cell>
          <cell r="B732" t="str">
            <v>Pisillo de chiguiro</v>
          </cell>
          <cell r="D732">
            <v>54.6</v>
          </cell>
          <cell r="E732">
            <v>218</v>
          </cell>
          <cell r="F732">
            <v>912</v>
          </cell>
          <cell r="G732">
            <v>26</v>
          </cell>
          <cell r="H732">
            <v>9.3000000000000007</v>
          </cell>
          <cell r="I732">
            <v>6.9</v>
          </cell>
          <cell r="J732">
            <v>5.8</v>
          </cell>
          <cell r="K732">
            <v>1.1000000000000001</v>
          </cell>
          <cell r="L732">
            <v>3.2</v>
          </cell>
          <cell r="M732">
            <v>36</v>
          </cell>
          <cell r="N732">
            <v>2.7</v>
          </cell>
          <cell r="O732">
            <v>1070</v>
          </cell>
          <cell r="R732">
            <v>4.7</v>
          </cell>
          <cell r="T732">
            <v>132</v>
          </cell>
          <cell r="U732">
            <v>0</v>
          </cell>
          <cell r="V732">
            <v>0</v>
          </cell>
          <cell r="W732">
            <v>0</v>
          </cell>
          <cell r="Y732">
            <v>0</v>
          </cell>
          <cell r="Z732">
            <v>1</v>
          </cell>
          <cell r="AA732">
            <v>45</v>
          </cell>
          <cell r="AB732">
            <v>1.8</v>
          </cell>
          <cell r="AC732">
            <v>2.9</v>
          </cell>
          <cell r="AD732">
            <v>4.5999999999999996</v>
          </cell>
          <cell r="AE732">
            <v>77</v>
          </cell>
          <cell r="AF732">
            <v>100</v>
          </cell>
          <cell r="AG732" t="str">
            <v>S022</v>
          </cell>
        </row>
        <row r="733">
          <cell r="A733" t="str">
            <v>S023</v>
          </cell>
          <cell r="B733" t="str">
            <v>Rundown</v>
          </cell>
          <cell r="D733">
            <v>68</v>
          </cell>
          <cell r="E733">
            <v>136</v>
          </cell>
          <cell r="F733">
            <v>574</v>
          </cell>
          <cell r="G733">
            <v>8.1999999999999993</v>
          </cell>
          <cell r="H733">
            <v>2.1</v>
          </cell>
          <cell r="I733">
            <v>20.2</v>
          </cell>
          <cell r="J733">
            <v>18.5</v>
          </cell>
          <cell r="K733">
            <v>1.7</v>
          </cell>
          <cell r="L733">
            <v>1.5</v>
          </cell>
          <cell r="M733">
            <v>59</v>
          </cell>
          <cell r="N733">
            <v>0.9</v>
          </cell>
          <cell r="O733">
            <v>302</v>
          </cell>
          <cell r="R733">
            <v>0.5</v>
          </cell>
          <cell r="T733">
            <v>220</v>
          </cell>
          <cell r="U733">
            <v>0</v>
          </cell>
          <cell r="V733">
            <v>0.03</v>
          </cell>
          <cell r="W733">
            <v>0</v>
          </cell>
          <cell r="Y733">
            <v>0</v>
          </cell>
          <cell r="Z733">
            <v>0</v>
          </cell>
          <cell r="AA733">
            <v>9</v>
          </cell>
          <cell r="AB733">
            <v>1.1000000000000001</v>
          </cell>
          <cell r="AC733">
            <v>0.5</v>
          </cell>
          <cell r="AD733">
            <v>0.4</v>
          </cell>
          <cell r="AE733">
            <v>20</v>
          </cell>
          <cell r="AF733">
            <v>97</v>
          </cell>
          <cell r="AG733" t="str">
            <v>S023</v>
          </cell>
        </row>
        <row r="734">
          <cell r="A734" t="str">
            <v>S024</v>
          </cell>
          <cell r="B734" t="str">
            <v>Sancocho de bagre</v>
          </cell>
          <cell r="D734">
            <v>73.3</v>
          </cell>
          <cell r="E734">
            <v>134</v>
          </cell>
          <cell r="F734">
            <v>560</v>
          </cell>
          <cell r="G734">
            <v>16.899999999999999</v>
          </cell>
          <cell r="H734">
            <v>6.3</v>
          </cell>
          <cell r="I734">
            <v>1.6</v>
          </cell>
          <cell r="J734">
            <v>0.1</v>
          </cell>
          <cell r="K734">
            <v>1.5</v>
          </cell>
          <cell r="L734">
            <v>1.9</v>
          </cell>
          <cell r="M734">
            <v>78</v>
          </cell>
          <cell r="N734">
            <v>0.7</v>
          </cell>
          <cell r="O734">
            <v>482</v>
          </cell>
          <cell r="R734">
            <v>0.7</v>
          </cell>
          <cell r="T734">
            <v>322</v>
          </cell>
          <cell r="U734">
            <v>0</v>
          </cell>
          <cell r="V734">
            <v>0</v>
          </cell>
          <cell r="W734">
            <v>0</v>
          </cell>
          <cell r="Y734">
            <v>0</v>
          </cell>
          <cell r="Z734">
            <v>0</v>
          </cell>
          <cell r="AA734">
            <v>57</v>
          </cell>
          <cell r="AB734">
            <v>2.6</v>
          </cell>
          <cell r="AC734">
            <v>1.1000000000000001</v>
          </cell>
          <cell r="AD734">
            <v>2.6</v>
          </cell>
          <cell r="AE734">
            <v>68</v>
          </cell>
          <cell r="AF734">
            <v>100</v>
          </cell>
          <cell r="AG734" t="str">
            <v>S024</v>
          </cell>
        </row>
        <row r="735">
          <cell r="A735" t="str">
            <v>S025</v>
          </cell>
          <cell r="B735" t="str">
            <v>Sancocho valluno de gallina</v>
          </cell>
          <cell r="D735">
            <v>74</v>
          </cell>
          <cell r="E735">
            <v>121</v>
          </cell>
          <cell r="F735">
            <v>509</v>
          </cell>
          <cell r="G735">
            <v>16.399999999999999</v>
          </cell>
          <cell r="H735">
            <v>4</v>
          </cell>
          <cell r="I735">
            <v>4.2</v>
          </cell>
          <cell r="J735">
            <v>2.9</v>
          </cell>
          <cell r="K735">
            <v>1.3</v>
          </cell>
          <cell r="L735">
            <v>1.4</v>
          </cell>
          <cell r="M735">
            <v>29</v>
          </cell>
          <cell r="N735">
            <v>0.8</v>
          </cell>
          <cell r="O735">
            <v>347</v>
          </cell>
          <cell r="R735">
            <v>0.6</v>
          </cell>
          <cell r="T735">
            <v>352</v>
          </cell>
          <cell r="U735">
            <v>0</v>
          </cell>
          <cell r="V735">
            <v>0.01</v>
          </cell>
          <cell r="W735">
            <v>0</v>
          </cell>
          <cell r="Y735">
            <v>0</v>
          </cell>
          <cell r="Z735">
            <v>1</v>
          </cell>
          <cell r="AA735">
            <v>47</v>
          </cell>
          <cell r="AB735">
            <v>0.4</v>
          </cell>
          <cell r="AC735">
            <v>1.1000000000000001</v>
          </cell>
          <cell r="AD735">
            <v>2.6</v>
          </cell>
          <cell r="AE735">
            <v>1</v>
          </cell>
          <cell r="AF735">
            <v>93</v>
          </cell>
          <cell r="AG735" t="str">
            <v>S025</v>
          </cell>
        </row>
        <row r="736">
          <cell r="A736" t="str">
            <v>S026</v>
          </cell>
          <cell r="B736" t="str">
            <v>Sopa de arroz</v>
          </cell>
          <cell r="D736">
            <v>84.8</v>
          </cell>
          <cell r="E736">
            <v>68</v>
          </cell>
          <cell r="F736">
            <v>287</v>
          </cell>
          <cell r="G736">
            <v>3.7</v>
          </cell>
          <cell r="H736">
            <v>2.2000000000000002</v>
          </cell>
          <cell r="I736">
            <v>8.4</v>
          </cell>
          <cell r="L736">
            <v>0.9</v>
          </cell>
          <cell r="M736">
            <v>9</v>
          </cell>
          <cell r="N736">
            <v>1</v>
          </cell>
          <cell r="P736">
            <v>23</v>
          </cell>
          <cell r="R736">
            <v>0.2</v>
          </cell>
          <cell r="S736">
            <v>7</v>
          </cell>
          <cell r="T736">
            <v>116</v>
          </cell>
          <cell r="U736">
            <v>0.01</v>
          </cell>
          <cell r="V736">
            <v>0.05</v>
          </cell>
          <cell r="W736">
            <v>0.3</v>
          </cell>
          <cell r="Y736">
            <v>0</v>
          </cell>
          <cell r="Z736">
            <v>0</v>
          </cell>
          <cell r="AA736">
            <v>6</v>
          </cell>
          <cell r="AB736">
            <v>0.4</v>
          </cell>
          <cell r="AC736">
            <v>0.6</v>
          </cell>
          <cell r="AD736">
            <v>0.3</v>
          </cell>
          <cell r="AF736">
            <v>100</v>
          </cell>
          <cell r="AG736" t="str">
            <v>S026</v>
          </cell>
        </row>
        <row r="737">
          <cell r="A737" t="str">
            <v>S027</v>
          </cell>
          <cell r="B737" t="str">
            <v>Sopa de tortillas</v>
          </cell>
          <cell r="D737">
            <v>87.1</v>
          </cell>
          <cell r="E737">
            <v>56</v>
          </cell>
          <cell r="F737">
            <v>237</v>
          </cell>
          <cell r="G737">
            <v>1.7</v>
          </cell>
          <cell r="H737">
            <v>1.1000000000000001</v>
          </cell>
          <cell r="I737">
            <v>9.3000000000000007</v>
          </cell>
          <cell r="J737">
            <v>8.1</v>
          </cell>
          <cell r="K737">
            <v>1.2</v>
          </cell>
          <cell r="L737">
            <v>0.8</v>
          </cell>
          <cell r="M737">
            <v>4</v>
          </cell>
          <cell r="N737">
            <v>0.7</v>
          </cell>
          <cell r="O737">
            <v>167</v>
          </cell>
          <cell r="P737">
            <v>10</v>
          </cell>
          <cell r="T737">
            <v>216</v>
          </cell>
          <cell r="U737">
            <v>0.01</v>
          </cell>
          <cell r="V737">
            <v>0.02</v>
          </cell>
          <cell r="W737">
            <v>0.3</v>
          </cell>
          <cell r="Y737">
            <v>0</v>
          </cell>
          <cell r="Z737">
            <v>0</v>
          </cell>
          <cell r="AB737">
            <v>0.2</v>
          </cell>
          <cell r="AC737">
            <v>0.2</v>
          </cell>
          <cell r="AD737">
            <v>0</v>
          </cell>
          <cell r="AE737">
            <v>4</v>
          </cell>
          <cell r="AF737">
            <v>100</v>
          </cell>
          <cell r="AG737" t="str">
            <v>S027</v>
          </cell>
        </row>
        <row r="738">
          <cell r="A738" t="str">
            <v>S028</v>
          </cell>
          <cell r="B738" t="str">
            <v>Sudado de piangua</v>
          </cell>
          <cell r="D738">
            <v>65.900000000000006</v>
          </cell>
          <cell r="E738">
            <v>182</v>
          </cell>
          <cell r="F738">
            <v>760</v>
          </cell>
          <cell r="G738">
            <v>18.399999999999999</v>
          </cell>
          <cell r="H738">
            <v>10.6</v>
          </cell>
          <cell r="I738">
            <v>2.7</v>
          </cell>
          <cell r="J738">
            <v>1.6</v>
          </cell>
          <cell r="K738">
            <v>1.1000000000000001</v>
          </cell>
          <cell r="L738">
            <v>2.4</v>
          </cell>
          <cell r="M738">
            <v>42</v>
          </cell>
          <cell r="N738">
            <v>8.4</v>
          </cell>
          <cell r="O738">
            <v>658</v>
          </cell>
          <cell r="R738">
            <v>1.2</v>
          </cell>
          <cell r="T738">
            <v>283</v>
          </cell>
          <cell r="U738">
            <v>0</v>
          </cell>
          <cell r="V738">
            <v>0.1</v>
          </cell>
          <cell r="W738">
            <v>0</v>
          </cell>
          <cell r="Y738">
            <v>0</v>
          </cell>
          <cell r="Z738">
            <v>0</v>
          </cell>
          <cell r="AA738">
            <v>37</v>
          </cell>
          <cell r="AB738">
            <v>9</v>
          </cell>
          <cell r="AC738">
            <v>0.5</v>
          </cell>
          <cell r="AD738">
            <v>1.1000000000000001</v>
          </cell>
          <cell r="AE738">
            <v>52</v>
          </cell>
          <cell r="AF738">
            <v>100</v>
          </cell>
          <cell r="AG738" t="str">
            <v>S028</v>
          </cell>
        </row>
        <row r="739">
          <cell r="A739" t="str">
            <v>S029</v>
          </cell>
          <cell r="B739" t="str">
            <v>Tamal de maíz y guiso, cocido</v>
          </cell>
          <cell r="D739">
            <v>68.3</v>
          </cell>
          <cell r="E739">
            <v>170</v>
          </cell>
          <cell r="F739">
            <v>712</v>
          </cell>
          <cell r="G739">
            <v>3.5</v>
          </cell>
          <cell r="H739">
            <v>8.8000000000000007</v>
          </cell>
          <cell r="I739">
            <v>17.7</v>
          </cell>
          <cell r="J739">
            <v>14.5</v>
          </cell>
          <cell r="K739">
            <v>3.2</v>
          </cell>
          <cell r="L739">
            <v>1.7</v>
          </cell>
          <cell r="M739">
            <v>20</v>
          </cell>
          <cell r="N739">
            <v>0.5</v>
          </cell>
          <cell r="O739">
            <v>277</v>
          </cell>
          <cell r="P739">
            <v>66</v>
          </cell>
          <cell r="R739">
            <v>0.6</v>
          </cell>
          <cell r="S739">
            <v>29</v>
          </cell>
          <cell r="T739">
            <v>186</v>
          </cell>
          <cell r="U739">
            <v>0.05</v>
          </cell>
          <cell r="V739">
            <v>7.0000000000000007E-2</v>
          </cell>
          <cell r="W739">
            <v>0.7</v>
          </cell>
          <cell r="X739">
            <v>1</v>
          </cell>
          <cell r="Y739">
            <v>0</v>
          </cell>
          <cell r="Z739">
            <v>0</v>
          </cell>
          <cell r="AA739">
            <v>17</v>
          </cell>
          <cell r="AB739">
            <v>2.6</v>
          </cell>
          <cell r="AC739">
            <v>2.4</v>
          </cell>
          <cell r="AD739">
            <v>1.5</v>
          </cell>
          <cell r="AE739">
            <v>17</v>
          </cell>
          <cell r="AF739">
            <v>100</v>
          </cell>
          <cell r="AG739" t="str">
            <v>S029</v>
          </cell>
        </row>
        <row r="740">
          <cell r="A740" t="str">
            <v>S030</v>
          </cell>
          <cell r="B740" t="str">
            <v>Tamal de maíz, cocido</v>
          </cell>
          <cell r="D740">
            <v>64.3</v>
          </cell>
          <cell r="E740">
            <v>181</v>
          </cell>
          <cell r="F740">
            <v>758</v>
          </cell>
          <cell r="G740">
            <v>3.8</v>
          </cell>
          <cell r="H740">
            <v>7.2</v>
          </cell>
          <cell r="I740">
            <v>23.8</v>
          </cell>
          <cell r="J740">
            <v>21</v>
          </cell>
          <cell r="K740">
            <v>2.8</v>
          </cell>
          <cell r="L740">
            <v>0.9</v>
          </cell>
          <cell r="M740">
            <v>24</v>
          </cell>
          <cell r="N740">
            <v>0.6</v>
          </cell>
          <cell r="O740">
            <v>277</v>
          </cell>
          <cell r="P740">
            <v>53</v>
          </cell>
          <cell r="R740">
            <v>0.6</v>
          </cell>
          <cell r="S740">
            <v>29</v>
          </cell>
          <cell r="T740">
            <v>186</v>
          </cell>
          <cell r="U740">
            <v>0.01</v>
          </cell>
          <cell r="V740">
            <v>0.05</v>
          </cell>
          <cell r="W740">
            <v>0.4</v>
          </cell>
          <cell r="X740">
            <v>1</v>
          </cell>
          <cell r="Y740">
            <v>0</v>
          </cell>
          <cell r="Z740">
            <v>0</v>
          </cell>
          <cell r="AA740">
            <v>12</v>
          </cell>
          <cell r="AB740">
            <v>2.6</v>
          </cell>
          <cell r="AC740">
            <v>2.4</v>
          </cell>
          <cell r="AD740">
            <v>1.5</v>
          </cell>
          <cell r="AE740">
            <v>17</v>
          </cell>
          <cell r="AF740">
            <v>100</v>
          </cell>
          <cell r="AG740" t="str">
            <v>S030</v>
          </cell>
        </row>
        <row r="741">
          <cell r="A741" t="str">
            <v>S031</v>
          </cell>
          <cell r="B741" t="str">
            <v>Tamal de pipián, cocido</v>
          </cell>
          <cell r="D741">
            <v>78.2</v>
          </cell>
          <cell r="E741">
            <v>84</v>
          </cell>
          <cell r="F741">
            <v>358</v>
          </cell>
          <cell r="G741">
            <v>2.2000000000000002</v>
          </cell>
          <cell r="H741">
            <v>0.8</v>
          </cell>
          <cell r="I741">
            <v>17.100000000000001</v>
          </cell>
          <cell r="L741">
            <v>1.7</v>
          </cell>
          <cell r="M741">
            <v>4</v>
          </cell>
          <cell r="N741">
            <v>2.1</v>
          </cell>
          <cell r="P741">
            <v>31</v>
          </cell>
          <cell r="T741">
            <v>0</v>
          </cell>
          <cell r="U741">
            <v>0.04</v>
          </cell>
          <cell r="V741">
            <v>0.1</v>
          </cell>
          <cell r="W741">
            <v>0.6</v>
          </cell>
          <cell r="Y741">
            <v>0</v>
          </cell>
          <cell r="Z741">
            <v>0</v>
          </cell>
          <cell r="AA741">
            <v>9</v>
          </cell>
          <cell r="AF741">
            <v>100</v>
          </cell>
          <cell r="AG741" t="str">
            <v>S031</v>
          </cell>
        </row>
        <row r="742">
          <cell r="A742" t="str">
            <v>S032</v>
          </cell>
          <cell r="B742" t="str">
            <v>Tamal tolimense, cocido</v>
          </cell>
          <cell r="D742">
            <v>72.599999999999994</v>
          </cell>
          <cell r="E742">
            <v>132</v>
          </cell>
          <cell r="F742">
            <v>553</v>
          </cell>
          <cell r="G742">
            <v>5.7</v>
          </cell>
          <cell r="H742">
            <v>3.8</v>
          </cell>
          <cell r="I742">
            <v>16.7</v>
          </cell>
          <cell r="J742">
            <v>12.7</v>
          </cell>
          <cell r="K742">
            <v>4</v>
          </cell>
          <cell r="L742">
            <v>1.2</v>
          </cell>
          <cell r="M742">
            <v>65</v>
          </cell>
          <cell r="N742">
            <v>0.5</v>
          </cell>
          <cell r="O742">
            <v>265</v>
          </cell>
          <cell r="R742">
            <v>0.6</v>
          </cell>
          <cell r="T742">
            <v>131</v>
          </cell>
          <cell r="U742">
            <v>0.13</v>
          </cell>
          <cell r="V742">
            <v>0</v>
          </cell>
          <cell r="W742">
            <v>0.1</v>
          </cell>
          <cell r="Y742">
            <v>0</v>
          </cell>
          <cell r="Z742">
            <v>0</v>
          </cell>
          <cell r="AA742">
            <v>119</v>
          </cell>
          <cell r="AB742">
            <v>0.8</v>
          </cell>
          <cell r="AC742">
            <v>1.3</v>
          </cell>
          <cell r="AD742">
            <v>1.6</v>
          </cell>
          <cell r="AE742">
            <v>26</v>
          </cell>
          <cell r="AF742">
            <v>100</v>
          </cell>
          <cell r="AG742" t="str">
            <v>S032</v>
          </cell>
        </row>
        <row r="743">
          <cell r="A743" t="str">
            <v>S033</v>
          </cell>
          <cell r="B743" t="str">
            <v>Viudo de bocachico</v>
          </cell>
          <cell r="D743">
            <v>73.5</v>
          </cell>
          <cell r="E743">
            <v>123</v>
          </cell>
          <cell r="F743">
            <v>518</v>
          </cell>
          <cell r="G743">
            <v>13.2</v>
          </cell>
          <cell r="H743">
            <v>4.0999999999999996</v>
          </cell>
          <cell r="I743">
            <v>7.8</v>
          </cell>
          <cell r="J743">
            <v>6.7</v>
          </cell>
          <cell r="K743">
            <v>1.1000000000000001</v>
          </cell>
          <cell r="L743">
            <v>1.4</v>
          </cell>
          <cell r="M743">
            <v>53</v>
          </cell>
          <cell r="N743">
            <v>0.5</v>
          </cell>
          <cell r="O743">
            <v>283</v>
          </cell>
          <cell r="R743">
            <v>0.6</v>
          </cell>
          <cell r="T743">
            <v>203</v>
          </cell>
          <cell r="U743">
            <v>0.1</v>
          </cell>
          <cell r="V743">
            <v>0.02</v>
          </cell>
          <cell r="W743">
            <v>0</v>
          </cell>
          <cell r="Y743">
            <v>0</v>
          </cell>
          <cell r="Z743">
            <v>0</v>
          </cell>
          <cell r="AA743">
            <v>14</v>
          </cell>
          <cell r="AB743">
            <v>1.2</v>
          </cell>
          <cell r="AC743">
            <v>0.8</v>
          </cell>
          <cell r="AD743">
            <v>2.2000000000000002</v>
          </cell>
          <cell r="AE743">
            <v>8</v>
          </cell>
          <cell r="AF743">
            <v>76</v>
          </cell>
          <cell r="AG743" t="str">
            <v>S033</v>
          </cell>
        </row>
        <row r="744">
          <cell r="A744" t="str">
            <v>T001</v>
          </cell>
          <cell r="B744" t="str">
            <v>Ajonjolí o sésamo, crudo</v>
          </cell>
          <cell r="C744" t="str">
            <v>Semilla</v>
          </cell>
          <cell r="D744">
            <v>4.0999999999999996</v>
          </cell>
          <cell r="E744">
            <v>648</v>
          </cell>
          <cell r="F744">
            <v>2684</v>
          </cell>
          <cell r="G744">
            <v>20.399999999999999</v>
          </cell>
          <cell r="H744">
            <v>52.2</v>
          </cell>
          <cell r="I744">
            <v>18.2</v>
          </cell>
          <cell r="J744">
            <v>6.5</v>
          </cell>
          <cell r="K744">
            <v>11.8</v>
          </cell>
          <cell r="L744">
            <v>5</v>
          </cell>
          <cell r="M744">
            <v>975</v>
          </cell>
          <cell r="N744">
            <v>12.7</v>
          </cell>
          <cell r="O744">
            <v>11</v>
          </cell>
          <cell r="P744">
            <v>636</v>
          </cell>
          <cell r="Q744">
            <v>0</v>
          </cell>
          <cell r="R744">
            <v>6.8</v>
          </cell>
          <cell r="S744">
            <v>359</v>
          </cell>
          <cell r="T744">
            <v>464</v>
          </cell>
          <cell r="U744">
            <v>0.79</v>
          </cell>
          <cell r="V744">
            <v>0.2</v>
          </cell>
          <cell r="W744">
            <v>4.8</v>
          </cell>
          <cell r="X744">
            <v>97</v>
          </cell>
          <cell r="Y744">
            <v>0</v>
          </cell>
          <cell r="Z744">
            <v>0</v>
          </cell>
          <cell r="AA744">
            <v>2</v>
          </cell>
          <cell r="AF744">
            <v>100</v>
          </cell>
          <cell r="AG744" t="str">
            <v>T001</v>
          </cell>
        </row>
        <row r="745">
          <cell r="A745" t="str">
            <v>T002</v>
          </cell>
          <cell r="B745" t="str">
            <v>Arveja seca, cocida sin sal</v>
          </cell>
          <cell r="C745" t="str">
            <v>Semilla</v>
          </cell>
          <cell r="D745">
            <v>68.400000000000006</v>
          </cell>
          <cell r="E745">
            <v>138</v>
          </cell>
          <cell r="F745">
            <v>584</v>
          </cell>
          <cell r="G745">
            <v>8.1</v>
          </cell>
          <cell r="H745">
            <v>0.4</v>
          </cell>
          <cell r="I745">
            <v>22.4</v>
          </cell>
          <cell r="J745">
            <v>16.399999999999999</v>
          </cell>
          <cell r="K745">
            <v>6</v>
          </cell>
          <cell r="L745">
            <v>0.6</v>
          </cell>
          <cell r="M745">
            <v>25</v>
          </cell>
          <cell r="N745">
            <v>1.5</v>
          </cell>
          <cell r="O745">
            <v>2</v>
          </cell>
          <cell r="P745">
            <v>99</v>
          </cell>
          <cell r="Q745">
            <v>2</v>
          </cell>
          <cell r="R745">
            <v>1</v>
          </cell>
          <cell r="S745">
            <v>29</v>
          </cell>
          <cell r="T745">
            <v>203</v>
          </cell>
          <cell r="U745">
            <v>0.17</v>
          </cell>
          <cell r="V745">
            <v>7.0000000000000007E-2</v>
          </cell>
          <cell r="W745">
            <v>0.9</v>
          </cell>
          <cell r="X745">
            <v>65</v>
          </cell>
          <cell r="Y745">
            <v>0</v>
          </cell>
          <cell r="Z745">
            <v>0</v>
          </cell>
          <cell r="AA745">
            <v>8</v>
          </cell>
          <cell r="AF745">
            <v>100</v>
          </cell>
          <cell r="AG745" t="str">
            <v>T002</v>
          </cell>
        </row>
        <row r="746">
          <cell r="A746" t="str">
            <v>T003</v>
          </cell>
          <cell r="B746" t="str">
            <v>Arveja seca, cruda</v>
          </cell>
          <cell r="C746" t="str">
            <v>Semilla</v>
          </cell>
          <cell r="D746">
            <v>12.4</v>
          </cell>
          <cell r="E746">
            <v>374</v>
          </cell>
          <cell r="F746">
            <v>1581</v>
          </cell>
          <cell r="G746">
            <v>23.9</v>
          </cell>
          <cell r="H746">
            <v>1.1000000000000001</v>
          </cell>
          <cell r="I746">
            <v>60.2</v>
          </cell>
          <cell r="J746">
            <v>46.3</v>
          </cell>
          <cell r="K746">
            <v>13.9</v>
          </cell>
          <cell r="L746">
            <v>2.4</v>
          </cell>
          <cell r="M746">
            <v>60</v>
          </cell>
          <cell r="N746">
            <v>4.5999999999999996</v>
          </cell>
          <cell r="O746">
            <v>15</v>
          </cell>
          <cell r="P746">
            <v>346</v>
          </cell>
          <cell r="Q746">
            <v>7</v>
          </cell>
          <cell r="R746">
            <v>3.5</v>
          </cell>
          <cell r="S746">
            <v>119</v>
          </cell>
          <cell r="T746">
            <v>945</v>
          </cell>
          <cell r="U746">
            <v>0.78</v>
          </cell>
          <cell r="V746">
            <v>0.16</v>
          </cell>
          <cell r="W746">
            <v>3.1</v>
          </cell>
          <cell r="X746">
            <v>274</v>
          </cell>
          <cell r="Y746">
            <v>0</v>
          </cell>
          <cell r="Z746">
            <v>2</v>
          </cell>
          <cell r="AA746">
            <v>22</v>
          </cell>
          <cell r="AF746">
            <v>100</v>
          </cell>
          <cell r="AG746" t="str">
            <v>T003</v>
          </cell>
        </row>
        <row r="747">
          <cell r="A747" t="str">
            <v>T004</v>
          </cell>
          <cell r="B747" t="str">
            <v>Bebida vegetal, de soya, líquida, sin azúcar</v>
          </cell>
          <cell r="D747">
            <v>92</v>
          </cell>
          <cell r="E747">
            <v>40</v>
          </cell>
          <cell r="F747">
            <v>168</v>
          </cell>
          <cell r="G747">
            <v>2.6</v>
          </cell>
          <cell r="H747">
            <v>1.7</v>
          </cell>
          <cell r="I747">
            <v>3.2</v>
          </cell>
          <cell r="J747">
            <v>2.1</v>
          </cell>
          <cell r="K747">
            <v>1.1000000000000001</v>
          </cell>
          <cell r="L747">
            <v>0.5</v>
          </cell>
          <cell r="M747">
            <v>20</v>
          </cell>
          <cell r="N747">
            <v>0.6</v>
          </cell>
          <cell r="O747">
            <v>54</v>
          </cell>
          <cell r="P747">
            <v>51</v>
          </cell>
          <cell r="Q747">
            <v>1</v>
          </cell>
          <cell r="R747">
            <v>0.3</v>
          </cell>
          <cell r="S747">
            <v>25</v>
          </cell>
          <cell r="T747">
            <v>120</v>
          </cell>
          <cell r="U747">
            <v>0.05</v>
          </cell>
          <cell r="V747">
            <v>0.04</v>
          </cell>
          <cell r="W747">
            <v>0.6</v>
          </cell>
          <cell r="X747">
            <v>16</v>
          </cell>
          <cell r="Y747">
            <v>0.13</v>
          </cell>
          <cell r="Z747">
            <v>0</v>
          </cell>
          <cell r="AA747">
            <v>4</v>
          </cell>
          <cell r="AF747">
            <v>100</v>
          </cell>
          <cell r="AG747" t="str">
            <v>T004</v>
          </cell>
        </row>
        <row r="748">
          <cell r="A748" t="str">
            <v>T005</v>
          </cell>
          <cell r="B748" t="str">
            <v>Frijol blanco, crudo</v>
          </cell>
          <cell r="C748" t="str">
            <v>Semilla</v>
          </cell>
          <cell r="D748">
            <v>12</v>
          </cell>
          <cell r="E748">
            <v>373</v>
          </cell>
          <cell r="F748">
            <v>1575</v>
          </cell>
          <cell r="G748">
            <v>21.3</v>
          </cell>
          <cell r="H748">
            <v>1.1000000000000001</v>
          </cell>
          <cell r="I748">
            <v>61.8</v>
          </cell>
          <cell r="J748">
            <v>46.7</v>
          </cell>
          <cell r="K748">
            <v>15.1</v>
          </cell>
          <cell r="L748">
            <v>3.8</v>
          </cell>
          <cell r="M748">
            <v>133</v>
          </cell>
          <cell r="N748">
            <v>6.2</v>
          </cell>
          <cell r="O748">
            <v>15</v>
          </cell>
          <cell r="P748">
            <v>361</v>
          </cell>
          <cell r="Q748">
            <v>1.6</v>
          </cell>
          <cell r="R748">
            <v>3.7</v>
          </cell>
          <cell r="S748">
            <v>184</v>
          </cell>
          <cell r="T748">
            <v>1774</v>
          </cell>
          <cell r="U748">
            <v>0.44</v>
          </cell>
          <cell r="V748">
            <v>0.17</v>
          </cell>
          <cell r="W748">
            <v>2</v>
          </cell>
          <cell r="X748">
            <v>388</v>
          </cell>
          <cell r="Y748">
            <v>0</v>
          </cell>
          <cell r="Z748">
            <v>0</v>
          </cell>
          <cell r="AA748">
            <v>0</v>
          </cell>
          <cell r="AF748">
            <v>100</v>
          </cell>
          <cell r="AG748" t="str">
            <v>T005</v>
          </cell>
        </row>
        <row r="749">
          <cell r="A749" t="str">
            <v>T006</v>
          </cell>
          <cell r="B749" t="str">
            <v>Frijol bola roja, crudo</v>
          </cell>
          <cell r="C749" t="str">
            <v>Semilla</v>
          </cell>
          <cell r="D749">
            <v>14.8</v>
          </cell>
          <cell r="E749">
            <v>371</v>
          </cell>
          <cell r="F749">
            <v>1564</v>
          </cell>
          <cell r="G749">
            <v>21.4</v>
          </cell>
          <cell r="H749">
            <v>1.2</v>
          </cell>
          <cell r="I749">
            <v>58.7</v>
          </cell>
          <cell r="J749">
            <v>38.700000000000003</v>
          </cell>
          <cell r="K749">
            <v>20</v>
          </cell>
          <cell r="L749">
            <v>4</v>
          </cell>
          <cell r="M749">
            <v>125</v>
          </cell>
          <cell r="N749">
            <v>7.1</v>
          </cell>
          <cell r="O749">
            <v>15</v>
          </cell>
          <cell r="P749">
            <v>430</v>
          </cell>
          <cell r="R749">
            <v>2.8</v>
          </cell>
          <cell r="S749">
            <v>142</v>
          </cell>
          <cell r="T749">
            <v>1386</v>
          </cell>
          <cell r="U749">
            <v>0.43</v>
          </cell>
          <cell r="V749">
            <v>0.2</v>
          </cell>
          <cell r="W749">
            <v>2.1</v>
          </cell>
          <cell r="X749">
            <v>394</v>
          </cell>
          <cell r="Y749">
            <v>0</v>
          </cell>
          <cell r="Z749">
            <v>5</v>
          </cell>
          <cell r="AA749">
            <v>0</v>
          </cell>
          <cell r="AF749">
            <v>100</v>
          </cell>
          <cell r="AG749" t="str">
            <v>T006</v>
          </cell>
        </row>
        <row r="750">
          <cell r="A750" t="str">
            <v>T007</v>
          </cell>
          <cell r="B750" t="str">
            <v>Frijol cabecita negra, crudo</v>
          </cell>
          <cell r="C750" t="str">
            <v>Semilla</v>
          </cell>
          <cell r="D750">
            <v>12.8</v>
          </cell>
          <cell r="E750">
            <v>391</v>
          </cell>
          <cell r="F750">
            <v>1647</v>
          </cell>
          <cell r="G750">
            <v>21.5</v>
          </cell>
          <cell r="H750">
            <v>1.4</v>
          </cell>
          <cell r="I750">
            <v>60.5</v>
          </cell>
          <cell r="J750">
            <v>35.6</v>
          </cell>
          <cell r="K750">
            <v>24.9</v>
          </cell>
          <cell r="L750">
            <v>3.7</v>
          </cell>
          <cell r="M750">
            <v>81</v>
          </cell>
          <cell r="N750">
            <v>5.7</v>
          </cell>
          <cell r="O750">
            <v>16</v>
          </cell>
          <cell r="P750">
            <v>396</v>
          </cell>
          <cell r="R750">
            <v>3.5</v>
          </cell>
          <cell r="S750">
            <v>178</v>
          </cell>
          <cell r="T750">
            <v>1123</v>
          </cell>
          <cell r="U750">
            <v>0.73</v>
          </cell>
          <cell r="V750">
            <v>0.18</v>
          </cell>
          <cell r="W750">
            <v>2.1</v>
          </cell>
          <cell r="X750">
            <v>630</v>
          </cell>
          <cell r="Y750">
            <v>0</v>
          </cell>
          <cell r="Z750">
            <v>3</v>
          </cell>
          <cell r="AA750">
            <v>2</v>
          </cell>
          <cell r="AF750">
            <v>100</v>
          </cell>
          <cell r="AG750" t="str">
            <v>T007</v>
          </cell>
        </row>
        <row r="751">
          <cell r="A751" t="str">
            <v>T008</v>
          </cell>
          <cell r="B751" t="str">
            <v>Frijol canavalia, crudo</v>
          </cell>
          <cell r="C751" t="str">
            <v>Semilla</v>
          </cell>
          <cell r="D751">
            <v>15.2</v>
          </cell>
          <cell r="E751">
            <v>365</v>
          </cell>
          <cell r="F751">
            <v>1542</v>
          </cell>
          <cell r="G751">
            <v>20.6</v>
          </cell>
          <cell r="H751">
            <v>1.4</v>
          </cell>
          <cell r="I751">
            <v>59.4</v>
          </cell>
          <cell r="J751">
            <v>42.9</v>
          </cell>
          <cell r="K751">
            <v>16.5</v>
          </cell>
          <cell r="L751">
            <v>3.4</v>
          </cell>
          <cell r="M751">
            <v>147</v>
          </cell>
          <cell r="N751">
            <v>5.5</v>
          </cell>
          <cell r="O751">
            <v>5</v>
          </cell>
          <cell r="P751">
            <v>407</v>
          </cell>
          <cell r="R751">
            <v>3.5</v>
          </cell>
          <cell r="S751">
            <v>175</v>
          </cell>
          <cell r="T751">
            <v>1185</v>
          </cell>
          <cell r="U751">
            <v>0.78</v>
          </cell>
          <cell r="V751">
            <v>0.16</v>
          </cell>
          <cell r="W751">
            <v>2.2000000000000002</v>
          </cell>
          <cell r="X751">
            <v>364</v>
          </cell>
          <cell r="Y751">
            <v>0</v>
          </cell>
          <cell r="Z751">
            <v>3</v>
          </cell>
          <cell r="AA751">
            <v>0</v>
          </cell>
          <cell r="AF751">
            <v>100</v>
          </cell>
          <cell r="AG751" t="str">
            <v>T008</v>
          </cell>
        </row>
        <row r="752">
          <cell r="A752" t="str">
            <v>T009</v>
          </cell>
          <cell r="B752" t="str">
            <v>Frijol caraota o negro, crudo</v>
          </cell>
          <cell r="C752" t="str">
            <v>Semilla</v>
          </cell>
          <cell r="D752">
            <v>12.5</v>
          </cell>
          <cell r="E752">
            <v>386</v>
          </cell>
          <cell r="F752">
            <v>1627</v>
          </cell>
          <cell r="G752">
            <v>22.8</v>
          </cell>
          <cell r="H752">
            <v>1.7</v>
          </cell>
          <cell r="I752">
            <v>59</v>
          </cell>
          <cell r="J752">
            <v>37.4</v>
          </cell>
          <cell r="K752">
            <v>21.6</v>
          </cell>
          <cell r="L752">
            <v>4</v>
          </cell>
          <cell r="M752">
            <v>129</v>
          </cell>
          <cell r="N752">
            <v>6.1</v>
          </cell>
          <cell r="O752">
            <v>5</v>
          </cell>
          <cell r="P752">
            <v>413</v>
          </cell>
          <cell r="R752">
            <v>2.7</v>
          </cell>
          <cell r="S752">
            <v>171</v>
          </cell>
          <cell r="T752">
            <v>1460</v>
          </cell>
          <cell r="U752">
            <v>0.32</v>
          </cell>
          <cell r="V752">
            <v>0.23</v>
          </cell>
          <cell r="W752">
            <v>1.6</v>
          </cell>
          <cell r="X752">
            <v>444</v>
          </cell>
          <cell r="Y752">
            <v>0</v>
          </cell>
          <cell r="Z752">
            <v>0</v>
          </cell>
          <cell r="AA752">
            <v>0</v>
          </cell>
          <cell r="AF752">
            <v>100</v>
          </cell>
          <cell r="AG752" t="str">
            <v>T009</v>
          </cell>
        </row>
        <row r="753">
          <cell r="A753" t="str">
            <v>T010</v>
          </cell>
          <cell r="B753" t="str">
            <v>Frijol cargamanto rojo, cocido, sin sal</v>
          </cell>
          <cell r="C753" t="str">
            <v>Semilla</v>
          </cell>
          <cell r="D753">
            <v>63.3</v>
          </cell>
          <cell r="E753">
            <v>161</v>
          </cell>
          <cell r="F753">
            <v>678</v>
          </cell>
          <cell r="G753">
            <v>8.1</v>
          </cell>
          <cell r="H753">
            <v>0.6</v>
          </cell>
          <cell r="I753">
            <v>26.9</v>
          </cell>
          <cell r="J753">
            <v>19.3</v>
          </cell>
          <cell r="K753">
            <v>7.6</v>
          </cell>
          <cell r="L753">
            <v>1.1000000000000001</v>
          </cell>
          <cell r="M753">
            <v>46</v>
          </cell>
          <cell r="N753">
            <v>2.1</v>
          </cell>
          <cell r="O753">
            <v>1</v>
          </cell>
          <cell r="P753">
            <v>139</v>
          </cell>
          <cell r="R753">
            <v>1</v>
          </cell>
          <cell r="S753">
            <v>52</v>
          </cell>
          <cell r="T753">
            <v>442</v>
          </cell>
          <cell r="U753">
            <v>0.21</v>
          </cell>
          <cell r="V753">
            <v>0.06</v>
          </cell>
          <cell r="W753">
            <v>0.4</v>
          </cell>
          <cell r="X753">
            <v>172</v>
          </cell>
          <cell r="Y753">
            <v>0</v>
          </cell>
          <cell r="Z753">
            <v>1</v>
          </cell>
          <cell r="AA753">
            <v>0</v>
          </cell>
          <cell r="AF753">
            <v>100</v>
          </cell>
          <cell r="AG753" t="str">
            <v>T010</v>
          </cell>
        </row>
        <row r="754">
          <cell r="A754" t="str">
            <v>T011</v>
          </cell>
          <cell r="B754" t="str">
            <v>Frijol cargamanto rojo, crudo</v>
          </cell>
          <cell r="C754" t="str">
            <v>Semilla</v>
          </cell>
          <cell r="D754">
            <v>11.9</v>
          </cell>
          <cell r="E754">
            <v>386</v>
          </cell>
          <cell r="F754">
            <v>1628</v>
          </cell>
          <cell r="G754">
            <v>22.8</v>
          </cell>
          <cell r="H754">
            <v>1.5</v>
          </cell>
          <cell r="I754">
            <v>60.4</v>
          </cell>
          <cell r="J754">
            <v>40.6</v>
          </cell>
          <cell r="K754">
            <v>19.8</v>
          </cell>
          <cell r="L754">
            <v>3.4</v>
          </cell>
          <cell r="M754">
            <v>119</v>
          </cell>
          <cell r="N754">
            <v>5.3</v>
          </cell>
          <cell r="O754">
            <v>10</v>
          </cell>
          <cell r="P754">
            <v>424</v>
          </cell>
          <cell r="Q754">
            <v>2</v>
          </cell>
          <cell r="R754">
            <v>2.6</v>
          </cell>
          <cell r="S754">
            <v>176</v>
          </cell>
          <cell r="T754">
            <v>1392</v>
          </cell>
          <cell r="U754">
            <v>0.46</v>
          </cell>
          <cell r="V754">
            <v>0.2</v>
          </cell>
          <cell r="W754">
            <v>1.4</v>
          </cell>
          <cell r="X754">
            <v>524</v>
          </cell>
          <cell r="Y754">
            <v>0</v>
          </cell>
          <cell r="Z754">
            <v>6</v>
          </cell>
          <cell r="AA754">
            <v>0</v>
          </cell>
          <cell r="AF754">
            <v>100</v>
          </cell>
          <cell r="AG754" t="str">
            <v>T011</v>
          </cell>
        </row>
        <row r="755">
          <cell r="A755" t="str">
            <v>T012</v>
          </cell>
          <cell r="B755" t="str">
            <v>Frijol cargamanto rosado, crudo</v>
          </cell>
          <cell r="C755" t="str">
            <v>Semilla</v>
          </cell>
          <cell r="D755">
            <v>11.9</v>
          </cell>
          <cell r="E755">
            <v>370</v>
          </cell>
          <cell r="F755">
            <v>1564</v>
          </cell>
          <cell r="G755">
            <v>21</v>
          </cell>
          <cell r="H755">
            <v>1.2</v>
          </cell>
          <cell r="I755">
            <v>62.4</v>
          </cell>
          <cell r="J755">
            <v>49.7</v>
          </cell>
          <cell r="K755">
            <v>12.7</v>
          </cell>
          <cell r="L755">
            <v>3.5</v>
          </cell>
          <cell r="M755">
            <v>137</v>
          </cell>
          <cell r="N755">
            <v>6.8</v>
          </cell>
          <cell r="O755">
            <v>8</v>
          </cell>
          <cell r="P755">
            <v>443</v>
          </cell>
          <cell r="R755">
            <v>2.5</v>
          </cell>
          <cell r="S755">
            <v>182</v>
          </cell>
          <cell r="T755">
            <v>1464</v>
          </cell>
          <cell r="U755">
            <v>0.77</v>
          </cell>
          <cell r="V755">
            <v>0.21</v>
          </cell>
          <cell r="W755">
            <v>1.9</v>
          </cell>
          <cell r="X755">
            <v>463</v>
          </cell>
          <cell r="Y755">
            <v>0</v>
          </cell>
          <cell r="Z755">
            <v>0</v>
          </cell>
          <cell r="AA755">
            <v>0</v>
          </cell>
          <cell r="AF755">
            <v>100</v>
          </cell>
          <cell r="AG755" t="str">
            <v>T012</v>
          </cell>
        </row>
        <row r="756">
          <cell r="A756" t="str">
            <v>T013</v>
          </cell>
          <cell r="B756" t="str">
            <v>Frijol guandul, crudo</v>
          </cell>
          <cell r="C756" t="str">
            <v>Semilla</v>
          </cell>
          <cell r="D756">
            <v>14</v>
          </cell>
          <cell r="E756">
            <v>366</v>
          </cell>
          <cell r="F756">
            <v>1547</v>
          </cell>
          <cell r="G756">
            <v>19.5</v>
          </cell>
          <cell r="H756">
            <v>1.4</v>
          </cell>
          <cell r="I756">
            <v>61.4</v>
          </cell>
          <cell r="J756">
            <v>46.4</v>
          </cell>
          <cell r="K756">
            <v>15</v>
          </cell>
          <cell r="L756">
            <v>3.7</v>
          </cell>
          <cell r="M756">
            <v>119</v>
          </cell>
          <cell r="N756">
            <v>5.2</v>
          </cell>
          <cell r="O756">
            <v>17</v>
          </cell>
          <cell r="P756">
            <v>346</v>
          </cell>
          <cell r="R756">
            <v>2.8</v>
          </cell>
          <cell r="S756">
            <v>183</v>
          </cell>
          <cell r="T756">
            <v>1392</v>
          </cell>
          <cell r="U756">
            <v>0.61</v>
          </cell>
          <cell r="V756">
            <v>0.19</v>
          </cell>
          <cell r="W756">
            <v>2</v>
          </cell>
          <cell r="X756">
            <v>456</v>
          </cell>
          <cell r="Y756">
            <v>0</v>
          </cell>
          <cell r="Z756">
            <v>4</v>
          </cell>
          <cell r="AA756">
            <v>9</v>
          </cell>
          <cell r="AF756">
            <v>100</v>
          </cell>
          <cell r="AG756" t="str">
            <v>T013</v>
          </cell>
        </row>
        <row r="757">
          <cell r="A757" t="str">
            <v>T014</v>
          </cell>
          <cell r="B757" t="str">
            <v>Frijol mungo, crudo</v>
          </cell>
          <cell r="C757" t="str">
            <v>Semilla</v>
          </cell>
          <cell r="D757">
            <v>11.5</v>
          </cell>
          <cell r="E757">
            <v>375</v>
          </cell>
          <cell r="F757">
            <v>1585</v>
          </cell>
          <cell r="G757">
            <v>23.9</v>
          </cell>
          <cell r="H757">
            <v>1.1000000000000001</v>
          </cell>
          <cell r="I757">
            <v>59.2</v>
          </cell>
          <cell r="J757">
            <v>43</v>
          </cell>
          <cell r="K757">
            <v>16.3</v>
          </cell>
          <cell r="L757">
            <v>4.2</v>
          </cell>
          <cell r="M757">
            <v>89</v>
          </cell>
          <cell r="N757">
            <v>6</v>
          </cell>
          <cell r="O757">
            <v>12</v>
          </cell>
          <cell r="P757">
            <v>360</v>
          </cell>
          <cell r="R757">
            <v>2.7</v>
          </cell>
          <cell r="S757">
            <v>150</v>
          </cell>
          <cell r="T757">
            <v>1250</v>
          </cell>
          <cell r="U757">
            <v>0.36</v>
          </cell>
          <cell r="V757">
            <v>0.26</v>
          </cell>
          <cell r="W757">
            <v>2.1</v>
          </cell>
          <cell r="X757">
            <v>140</v>
          </cell>
          <cell r="Y757">
            <v>0</v>
          </cell>
          <cell r="Z757">
            <v>0</v>
          </cell>
          <cell r="AA757">
            <v>4</v>
          </cell>
          <cell r="AF757">
            <v>100</v>
          </cell>
          <cell r="AG757" t="str">
            <v>T014</v>
          </cell>
        </row>
        <row r="758">
          <cell r="A758" t="str">
            <v>T015</v>
          </cell>
          <cell r="B758" t="str">
            <v>Frijol nima, crudo</v>
          </cell>
          <cell r="C758" t="str">
            <v>Semilla</v>
          </cell>
          <cell r="D758">
            <v>14.8</v>
          </cell>
          <cell r="E758">
            <v>370</v>
          </cell>
          <cell r="F758">
            <v>1560</v>
          </cell>
          <cell r="G758">
            <v>19.399999999999999</v>
          </cell>
          <cell r="H758">
            <v>1.2</v>
          </cell>
          <cell r="I758">
            <v>61.1</v>
          </cell>
          <cell r="J758">
            <v>42.7</v>
          </cell>
          <cell r="K758">
            <v>18.399999999999999</v>
          </cell>
          <cell r="L758">
            <v>3.5</v>
          </cell>
          <cell r="M758">
            <v>155</v>
          </cell>
          <cell r="N758">
            <v>8</v>
          </cell>
          <cell r="P758">
            <v>344</v>
          </cell>
          <cell r="R758">
            <v>2.9</v>
          </cell>
          <cell r="S758">
            <v>210</v>
          </cell>
          <cell r="T758">
            <v>1352</v>
          </cell>
          <cell r="U758">
            <v>0.38</v>
          </cell>
          <cell r="V758">
            <v>0.12</v>
          </cell>
          <cell r="W758">
            <v>4</v>
          </cell>
          <cell r="Y758">
            <v>0</v>
          </cell>
          <cell r="Z758">
            <v>2</v>
          </cell>
          <cell r="AA758">
            <v>2</v>
          </cell>
          <cell r="AF758">
            <v>100</v>
          </cell>
          <cell r="AG758" t="str">
            <v>T015</v>
          </cell>
        </row>
        <row r="759">
          <cell r="A759" t="str">
            <v>T016</v>
          </cell>
          <cell r="B759" t="str">
            <v>Frijol radical, crudo</v>
          </cell>
          <cell r="C759" t="str">
            <v>Semilla</v>
          </cell>
          <cell r="D759">
            <v>12.4</v>
          </cell>
          <cell r="E759">
            <v>392</v>
          </cell>
          <cell r="F759">
            <v>1650</v>
          </cell>
          <cell r="G759">
            <v>22.9</v>
          </cell>
          <cell r="H759">
            <v>1.3</v>
          </cell>
          <cell r="I759">
            <v>59.7</v>
          </cell>
          <cell r="J759">
            <v>34.9</v>
          </cell>
          <cell r="K759">
            <v>24.8</v>
          </cell>
          <cell r="L759">
            <v>3.7</v>
          </cell>
          <cell r="M759">
            <v>120</v>
          </cell>
          <cell r="N759">
            <v>5.3</v>
          </cell>
          <cell r="O759">
            <v>6</v>
          </cell>
          <cell r="P759">
            <v>418</v>
          </cell>
          <cell r="R759">
            <v>3.5</v>
          </cell>
          <cell r="S759">
            <v>156</v>
          </cell>
          <cell r="T759">
            <v>1332</v>
          </cell>
          <cell r="U759">
            <v>0.69</v>
          </cell>
          <cell r="V759">
            <v>0.2</v>
          </cell>
          <cell r="W759">
            <v>1.5</v>
          </cell>
          <cell r="X759">
            <v>604</v>
          </cell>
          <cell r="Y759">
            <v>0</v>
          </cell>
          <cell r="Z759">
            <v>2</v>
          </cell>
          <cell r="AA759">
            <v>0</v>
          </cell>
          <cell r="AF759">
            <v>100</v>
          </cell>
          <cell r="AG759" t="str">
            <v>T016</v>
          </cell>
        </row>
        <row r="760">
          <cell r="A760" t="str">
            <v>T017</v>
          </cell>
          <cell r="B760" t="str">
            <v>Frijol sangretoro, crudo</v>
          </cell>
          <cell r="C760" t="str">
            <v>Semilla</v>
          </cell>
          <cell r="D760">
            <v>13.5</v>
          </cell>
          <cell r="E760">
            <v>370</v>
          </cell>
          <cell r="F760">
            <v>1563</v>
          </cell>
          <cell r="G760">
            <v>23.5</v>
          </cell>
          <cell r="H760">
            <v>1.3</v>
          </cell>
          <cell r="I760">
            <v>57.9</v>
          </cell>
          <cell r="J760">
            <v>41.5</v>
          </cell>
          <cell r="K760">
            <v>16.399999999999999</v>
          </cell>
          <cell r="L760">
            <v>3.8</v>
          </cell>
          <cell r="M760">
            <v>140</v>
          </cell>
          <cell r="N760">
            <v>5.4</v>
          </cell>
          <cell r="O760">
            <v>12</v>
          </cell>
          <cell r="P760">
            <v>415</v>
          </cell>
          <cell r="R760">
            <v>2.7</v>
          </cell>
          <cell r="S760">
            <v>138</v>
          </cell>
          <cell r="T760">
            <v>1359</v>
          </cell>
          <cell r="U760">
            <v>0.41</v>
          </cell>
          <cell r="V760">
            <v>0.18</v>
          </cell>
          <cell r="W760">
            <v>1.8</v>
          </cell>
          <cell r="X760">
            <v>394</v>
          </cell>
          <cell r="Y760">
            <v>0</v>
          </cell>
          <cell r="Z760">
            <v>3</v>
          </cell>
          <cell r="AA760">
            <v>1</v>
          </cell>
          <cell r="AF760">
            <v>100</v>
          </cell>
          <cell r="AG760" t="str">
            <v>T017</v>
          </cell>
        </row>
        <row r="761">
          <cell r="A761" t="str">
            <v>T018</v>
          </cell>
          <cell r="B761" t="str">
            <v>Garbanzo, cocido, sin sal</v>
          </cell>
          <cell r="C761" t="str">
            <v>Semilla</v>
          </cell>
          <cell r="D761">
            <v>61.7</v>
          </cell>
          <cell r="E761">
            <v>187</v>
          </cell>
          <cell r="F761">
            <v>783</v>
          </cell>
          <cell r="G761">
            <v>8.6</v>
          </cell>
          <cell r="H761">
            <v>2.2999999999999998</v>
          </cell>
          <cell r="I761">
            <v>26</v>
          </cell>
          <cell r="J761">
            <v>12.4</v>
          </cell>
          <cell r="K761">
            <v>13.6</v>
          </cell>
          <cell r="L761">
            <v>1.4</v>
          </cell>
          <cell r="M761">
            <v>51</v>
          </cell>
          <cell r="N761">
            <v>2.6</v>
          </cell>
          <cell r="O761">
            <v>7</v>
          </cell>
          <cell r="P761">
            <v>73</v>
          </cell>
          <cell r="Q761">
            <v>0.2</v>
          </cell>
          <cell r="R761">
            <v>1.4</v>
          </cell>
          <cell r="S761">
            <v>49</v>
          </cell>
          <cell r="T761">
            <v>319</v>
          </cell>
          <cell r="U761">
            <v>0.12</v>
          </cell>
          <cell r="V761">
            <v>0.06</v>
          </cell>
          <cell r="W761">
            <v>0.6</v>
          </cell>
          <cell r="X761">
            <v>152</v>
          </cell>
          <cell r="Y761">
            <v>0</v>
          </cell>
          <cell r="Z761">
            <v>1</v>
          </cell>
          <cell r="AA761">
            <v>2</v>
          </cell>
          <cell r="AF761">
            <v>100</v>
          </cell>
          <cell r="AG761" t="str">
            <v>T018</v>
          </cell>
        </row>
        <row r="762">
          <cell r="A762" t="str">
            <v>T019</v>
          </cell>
          <cell r="B762" t="str">
            <v>Garbanzo, crudo</v>
          </cell>
          <cell r="C762" t="str">
            <v>Semilla</v>
          </cell>
          <cell r="D762">
            <v>13</v>
          </cell>
          <cell r="E762">
            <v>393</v>
          </cell>
          <cell r="F762">
            <v>1656</v>
          </cell>
          <cell r="G762">
            <v>19.899999999999999</v>
          </cell>
          <cell r="H762">
            <v>5.5</v>
          </cell>
          <cell r="I762">
            <v>58.8</v>
          </cell>
          <cell r="J762">
            <v>44.4</v>
          </cell>
          <cell r="K762">
            <v>14.3</v>
          </cell>
          <cell r="L762">
            <v>2.8</v>
          </cell>
          <cell r="M762">
            <v>120</v>
          </cell>
          <cell r="N762">
            <v>6.4</v>
          </cell>
          <cell r="O762">
            <v>30</v>
          </cell>
          <cell r="P762">
            <v>300</v>
          </cell>
          <cell r="Q762">
            <v>1.5</v>
          </cell>
          <cell r="R762">
            <v>3.1</v>
          </cell>
          <cell r="S762">
            <v>127</v>
          </cell>
          <cell r="T762">
            <v>1048</v>
          </cell>
          <cell r="U762">
            <v>0.48</v>
          </cell>
          <cell r="V762">
            <v>0.22</v>
          </cell>
          <cell r="W762">
            <v>1.4</v>
          </cell>
          <cell r="X762">
            <v>557</v>
          </cell>
          <cell r="Y762">
            <v>0</v>
          </cell>
          <cell r="Z762">
            <v>4</v>
          </cell>
          <cell r="AA762">
            <v>3</v>
          </cell>
          <cell r="AF762">
            <v>100</v>
          </cell>
          <cell r="AG762" t="str">
            <v>T019</v>
          </cell>
        </row>
        <row r="763">
          <cell r="A763" t="str">
            <v>T020</v>
          </cell>
          <cell r="B763" t="str">
            <v>Haba seca, cruda</v>
          </cell>
          <cell r="C763" t="str">
            <v>Semilla</v>
          </cell>
          <cell r="D763">
            <v>14</v>
          </cell>
          <cell r="E763">
            <v>391</v>
          </cell>
          <cell r="F763">
            <v>1649</v>
          </cell>
          <cell r="G763">
            <v>25.8</v>
          </cell>
          <cell r="H763">
            <v>1.8</v>
          </cell>
          <cell r="I763">
            <v>55.5</v>
          </cell>
          <cell r="J763">
            <v>30.5</v>
          </cell>
          <cell r="K763">
            <v>25</v>
          </cell>
          <cell r="L763">
            <v>2.9</v>
          </cell>
          <cell r="M763">
            <v>101</v>
          </cell>
          <cell r="N763">
            <v>6.2</v>
          </cell>
          <cell r="O763">
            <v>12</v>
          </cell>
          <cell r="P763">
            <v>420</v>
          </cell>
          <cell r="Q763">
            <v>2</v>
          </cell>
          <cell r="R763">
            <v>3.1</v>
          </cell>
          <cell r="S763">
            <v>191</v>
          </cell>
          <cell r="T763">
            <v>1076</v>
          </cell>
          <cell r="U763">
            <v>0.61</v>
          </cell>
          <cell r="V763">
            <v>0.31</v>
          </cell>
          <cell r="W763">
            <v>2.5</v>
          </cell>
          <cell r="X763">
            <v>423</v>
          </cell>
          <cell r="Y763">
            <v>0</v>
          </cell>
          <cell r="Z763">
            <v>2</v>
          </cell>
          <cell r="AA763">
            <v>4</v>
          </cell>
          <cell r="AF763">
            <v>100</v>
          </cell>
          <cell r="AG763" t="str">
            <v>T020</v>
          </cell>
        </row>
        <row r="764">
          <cell r="A764" t="str">
            <v>T021</v>
          </cell>
          <cell r="B764" t="str">
            <v>Harina de algarrobo, cruda</v>
          </cell>
          <cell r="D764">
            <v>3.6</v>
          </cell>
          <cell r="E764">
            <v>456</v>
          </cell>
          <cell r="F764">
            <v>1916</v>
          </cell>
          <cell r="G764">
            <v>4.5999999999999996</v>
          </cell>
          <cell r="H764">
            <v>1.6</v>
          </cell>
          <cell r="I764">
            <v>85.8</v>
          </cell>
          <cell r="J764">
            <v>46</v>
          </cell>
          <cell r="K764">
            <v>39.799999999999997</v>
          </cell>
          <cell r="L764">
            <v>4.5</v>
          </cell>
          <cell r="M764">
            <v>37</v>
          </cell>
          <cell r="N764">
            <v>2.9</v>
          </cell>
          <cell r="O764">
            <v>35</v>
          </cell>
          <cell r="P764">
            <v>79</v>
          </cell>
          <cell r="R764">
            <v>0.9</v>
          </cell>
          <cell r="S764">
            <v>54</v>
          </cell>
          <cell r="T764">
            <v>830</v>
          </cell>
          <cell r="U764">
            <v>0.05</v>
          </cell>
          <cell r="V764">
            <v>0.46</v>
          </cell>
          <cell r="W764">
            <v>1.9</v>
          </cell>
          <cell r="X764">
            <v>29</v>
          </cell>
          <cell r="Y764">
            <v>0</v>
          </cell>
          <cell r="Z764">
            <v>0</v>
          </cell>
          <cell r="AA764">
            <v>1</v>
          </cell>
          <cell r="AF764">
            <v>100</v>
          </cell>
          <cell r="AG764" t="str">
            <v>T021</v>
          </cell>
        </row>
        <row r="765">
          <cell r="A765" t="str">
            <v>T022</v>
          </cell>
          <cell r="B765" t="str">
            <v>Harina de frijol mungo, cruda</v>
          </cell>
          <cell r="D765">
            <v>5.5</v>
          </cell>
          <cell r="E765">
            <v>371</v>
          </cell>
          <cell r="F765">
            <v>1574</v>
          </cell>
          <cell r="G765">
            <v>29</v>
          </cell>
          <cell r="H765">
            <v>0.8</v>
          </cell>
          <cell r="I765">
            <v>61.7</v>
          </cell>
          <cell r="L765">
            <v>2.8</v>
          </cell>
          <cell r="T765">
            <v>0</v>
          </cell>
          <cell r="Y765">
            <v>0</v>
          </cell>
          <cell r="AF765">
            <v>100</v>
          </cell>
          <cell r="AG765" t="str">
            <v>T022</v>
          </cell>
        </row>
        <row r="766">
          <cell r="A766" t="str">
            <v>T023</v>
          </cell>
          <cell r="B766" t="str">
            <v>Harina de garbanzo, cruda</v>
          </cell>
          <cell r="D766">
            <v>10.199999999999999</v>
          </cell>
          <cell r="E766">
            <v>403</v>
          </cell>
          <cell r="F766">
            <v>1699</v>
          </cell>
          <cell r="G766">
            <v>22.4</v>
          </cell>
          <cell r="H766">
            <v>6.7</v>
          </cell>
          <cell r="I766">
            <v>57.9</v>
          </cell>
          <cell r="J766">
            <v>47.1</v>
          </cell>
          <cell r="K766">
            <v>10.8</v>
          </cell>
          <cell r="L766">
            <v>2.8</v>
          </cell>
          <cell r="M766">
            <v>45</v>
          </cell>
          <cell r="N766">
            <v>4.9000000000000004</v>
          </cell>
          <cell r="O766">
            <v>64</v>
          </cell>
          <cell r="P766">
            <v>325</v>
          </cell>
          <cell r="R766">
            <v>2.8</v>
          </cell>
          <cell r="S766">
            <v>166</v>
          </cell>
          <cell r="T766">
            <v>846</v>
          </cell>
          <cell r="U766">
            <v>0.49</v>
          </cell>
          <cell r="V766">
            <v>0.11</v>
          </cell>
          <cell r="W766">
            <v>1.8</v>
          </cell>
          <cell r="X766">
            <v>437</v>
          </cell>
          <cell r="Y766">
            <v>0</v>
          </cell>
          <cell r="Z766">
            <v>0</v>
          </cell>
          <cell r="AA766">
            <v>25</v>
          </cell>
          <cell r="AF766">
            <v>100</v>
          </cell>
          <cell r="AG766" t="str">
            <v>T023</v>
          </cell>
        </row>
        <row r="767">
          <cell r="A767" t="str">
            <v>T024</v>
          </cell>
          <cell r="B767" t="str">
            <v>Harina de soya, con grasa, cruda</v>
          </cell>
          <cell r="D767">
            <v>7.8</v>
          </cell>
          <cell r="E767">
            <v>476</v>
          </cell>
          <cell r="F767">
            <v>1992</v>
          </cell>
          <cell r="G767">
            <v>36.6</v>
          </cell>
          <cell r="H767">
            <v>22.3</v>
          </cell>
          <cell r="I767">
            <v>27.5</v>
          </cell>
          <cell r="J767">
            <v>17.899999999999999</v>
          </cell>
          <cell r="K767">
            <v>9.6</v>
          </cell>
          <cell r="L767">
            <v>5.8</v>
          </cell>
          <cell r="M767">
            <v>207</v>
          </cell>
          <cell r="N767">
            <v>7.2</v>
          </cell>
          <cell r="O767">
            <v>9</v>
          </cell>
          <cell r="P767">
            <v>502</v>
          </cell>
          <cell r="Q767">
            <v>0.8</v>
          </cell>
          <cell r="R767">
            <v>3.9</v>
          </cell>
          <cell r="S767">
            <v>246</v>
          </cell>
          <cell r="T767">
            <v>1758</v>
          </cell>
          <cell r="U767">
            <v>0.68</v>
          </cell>
          <cell r="V767">
            <v>0.28000000000000003</v>
          </cell>
          <cell r="W767">
            <v>3.2</v>
          </cell>
          <cell r="X767">
            <v>345</v>
          </cell>
          <cell r="Y767">
            <v>0</v>
          </cell>
          <cell r="Z767">
            <v>0</v>
          </cell>
          <cell r="AA767">
            <v>5</v>
          </cell>
          <cell r="AF767">
            <v>100</v>
          </cell>
          <cell r="AG767" t="str">
            <v>T024</v>
          </cell>
        </row>
        <row r="768">
          <cell r="A768" t="str">
            <v>T025</v>
          </cell>
          <cell r="B768" t="str">
            <v xml:space="preserve">Lenteja común, cocida, sin sal </v>
          </cell>
          <cell r="C768" t="str">
            <v>Semilla</v>
          </cell>
          <cell r="D768">
            <v>72.7</v>
          </cell>
          <cell r="E768">
            <v>122</v>
          </cell>
          <cell r="F768">
            <v>515</v>
          </cell>
          <cell r="G768">
            <v>7.7</v>
          </cell>
          <cell r="H768">
            <v>0.5</v>
          </cell>
          <cell r="I768">
            <v>18.5</v>
          </cell>
          <cell r="J768">
            <v>12</v>
          </cell>
          <cell r="K768">
            <v>6.5</v>
          </cell>
          <cell r="L768">
            <v>0.7</v>
          </cell>
          <cell r="M768">
            <v>14</v>
          </cell>
          <cell r="N768">
            <v>1.7</v>
          </cell>
          <cell r="O768">
            <v>6</v>
          </cell>
          <cell r="P768">
            <v>98</v>
          </cell>
          <cell r="Q768">
            <v>1.5</v>
          </cell>
          <cell r="R768">
            <v>1.1000000000000001</v>
          </cell>
          <cell r="S768">
            <v>21</v>
          </cell>
          <cell r="T768">
            <v>204</v>
          </cell>
          <cell r="U768">
            <v>0.28000000000000003</v>
          </cell>
          <cell r="V768">
            <v>7.0000000000000007E-2</v>
          </cell>
          <cell r="W768">
            <v>1</v>
          </cell>
          <cell r="X768">
            <v>33</v>
          </cell>
          <cell r="Y768">
            <v>0</v>
          </cell>
          <cell r="Z768">
            <v>3</v>
          </cell>
          <cell r="AA768">
            <v>5</v>
          </cell>
          <cell r="AF768">
            <v>100</v>
          </cell>
          <cell r="AG768" t="str">
            <v>T025</v>
          </cell>
        </row>
        <row r="769">
          <cell r="A769" t="str">
            <v>T026</v>
          </cell>
          <cell r="B769" t="str">
            <v>Lenteja común, cruda</v>
          </cell>
          <cell r="C769" t="str">
            <v>Semilla</v>
          </cell>
          <cell r="D769">
            <v>12.6</v>
          </cell>
          <cell r="E769">
            <v>387</v>
          </cell>
          <cell r="F769">
            <v>1634</v>
          </cell>
          <cell r="G769">
            <v>23.1</v>
          </cell>
          <cell r="H769">
            <v>0.9</v>
          </cell>
          <cell r="I769">
            <v>61</v>
          </cell>
          <cell r="J769">
            <v>39.700000000000003</v>
          </cell>
          <cell r="K769">
            <v>21.3</v>
          </cell>
          <cell r="L769">
            <v>2.4</v>
          </cell>
          <cell r="M769">
            <v>51</v>
          </cell>
          <cell r="N769">
            <v>7.2</v>
          </cell>
          <cell r="O769">
            <v>27</v>
          </cell>
          <cell r="P769">
            <v>370</v>
          </cell>
          <cell r="Q769">
            <v>1.6</v>
          </cell>
          <cell r="R769">
            <v>3.6</v>
          </cell>
          <cell r="S769">
            <v>83</v>
          </cell>
          <cell r="T769">
            <v>771</v>
          </cell>
          <cell r="U769">
            <v>0.5</v>
          </cell>
          <cell r="V769">
            <v>0.18</v>
          </cell>
          <cell r="W769">
            <v>1.8</v>
          </cell>
          <cell r="X769">
            <v>172</v>
          </cell>
          <cell r="Y769">
            <v>0</v>
          </cell>
          <cell r="Z769">
            <v>3</v>
          </cell>
          <cell r="AA769">
            <v>2</v>
          </cell>
          <cell r="AF769">
            <v>100</v>
          </cell>
          <cell r="AG769" t="str">
            <v>T026</v>
          </cell>
        </row>
        <row r="770">
          <cell r="A770" t="str">
            <v>T027</v>
          </cell>
          <cell r="B770" t="str">
            <v>Lenteja real, cruda</v>
          </cell>
          <cell r="C770" t="str">
            <v>Semilla</v>
          </cell>
          <cell r="D770">
            <v>11.8</v>
          </cell>
          <cell r="E770">
            <v>391</v>
          </cell>
          <cell r="F770">
            <v>1650</v>
          </cell>
          <cell r="G770">
            <v>25.3</v>
          </cell>
          <cell r="H770">
            <v>1.1000000000000001</v>
          </cell>
          <cell r="I770">
            <v>59.5</v>
          </cell>
          <cell r="J770">
            <v>37.799999999999997</v>
          </cell>
          <cell r="K770">
            <v>21.5</v>
          </cell>
          <cell r="L770">
            <v>2.5</v>
          </cell>
          <cell r="M770">
            <v>60</v>
          </cell>
          <cell r="N770">
            <v>6.9</v>
          </cell>
          <cell r="O770">
            <v>6</v>
          </cell>
          <cell r="P770">
            <v>270</v>
          </cell>
          <cell r="Q770">
            <v>1.6</v>
          </cell>
          <cell r="R770">
            <v>4.0999999999999996</v>
          </cell>
          <cell r="S770">
            <v>47</v>
          </cell>
          <cell r="T770">
            <v>677</v>
          </cell>
          <cell r="U770">
            <v>0.76</v>
          </cell>
          <cell r="V770">
            <v>0.28000000000000003</v>
          </cell>
          <cell r="W770">
            <v>2.5</v>
          </cell>
          <cell r="X770">
            <v>479</v>
          </cell>
          <cell r="Y770">
            <v>0</v>
          </cell>
          <cell r="Z770">
            <v>4</v>
          </cell>
          <cell r="AA770">
            <v>2</v>
          </cell>
          <cell r="AF770">
            <v>100</v>
          </cell>
          <cell r="AG770" t="str">
            <v>T027</v>
          </cell>
        </row>
        <row r="771">
          <cell r="A771" t="str">
            <v>T028</v>
          </cell>
          <cell r="B771" t="str">
            <v>Maní, con piel, crudo</v>
          </cell>
          <cell r="C771" t="str">
            <v>Semilla</v>
          </cell>
          <cell r="D771">
            <v>6.5</v>
          </cell>
          <cell r="E771">
            <v>619</v>
          </cell>
          <cell r="F771">
            <v>2568</v>
          </cell>
          <cell r="G771">
            <v>27.3</v>
          </cell>
          <cell r="H771">
            <v>47.8</v>
          </cell>
          <cell r="I771">
            <v>15.8</v>
          </cell>
          <cell r="J771">
            <v>7.5</v>
          </cell>
          <cell r="K771">
            <v>8.3000000000000007</v>
          </cell>
          <cell r="L771">
            <v>2.6</v>
          </cell>
          <cell r="M771">
            <v>62</v>
          </cell>
          <cell r="N771">
            <v>3.3</v>
          </cell>
          <cell r="O771">
            <v>18</v>
          </cell>
          <cell r="P771">
            <v>407</v>
          </cell>
          <cell r="Q771">
            <v>20</v>
          </cell>
          <cell r="R771">
            <v>3.3</v>
          </cell>
          <cell r="S771">
            <v>168</v>
          </cell>
          <cell r="T771">
            <v>697</v>
          </cell>
          <cell r="U771">
            <v>0.66</v>
          </cell>
          <cell r="V771">
            <v>0.13</v>
          </cell>
          <cell r="W771">
            <v>16</v>
          </cell>
          <cell r="X771">
            <v>240</v>
          </cell>
          <cell r="Y771">
            <v>0</v>
          </cell>
          <cell r="Z771">
            <v>0</v>
          </cell>
          <cell r="AA771">
            <v>1</v>
          </cell>
          <cell r="AF771">
            <v>100</v>
          </cell>
          <cell r="AG771" t="str">
            <v>T028</v>
          </cell>
        </row>
        <row r="772">
          <cell r="A772" t="str">
            <v>T029</v>
          </cell>
          <cell r="B772" t="str">
            <v>Maní, con piel, tostado, sin sal</v>
          </cell>
          <cell r="C772" t="str">
            <v>Semilla</v>
          </cell>
          <cell r="D772">
            <v>1.8</v>
          </cell>
          <cell r="E772">
            <v>650</v>
          </cell>
          <cell r="F772">
            <v>2695</v>
          </cell>
          <cell r="G772">
            <v>27.3</v>
          </cell>
          <cell r="H772">
            <v>47.8</v>
          </cell>
          <cell r="I772">
            <v>15.8</v>
          </cell>
          <cell r="J772">
            <v>7.5</v>
          </cell>
          <cell r="K772">
            <v>8.3000000000000007</v>
          </cell>
          <cell r="L772">
            <v>2.6</v>
          </cell>
          <cell r="M772">
            <v>53</v>
          </cell>
          <cell r="N772">
            <v>1.8</v>
          </cell>
          <cell r="O772">
            <v>6</v>
          </cell>
          <cell r="P772">
            <v>410</v>
          </cell>
          <cell r="Q772">
            <v>19</v>
          </cell>
          <cell r="R772">
            <v>3.3</v>
          </cell>
          <cell r="S772">
            <v>181</v>
          </cell>
          <cell r="T772">
            <v>709</v>
          </cell>
          <cell r="U772">
            <v>0.18</v>
          </cell>
          <cell r="V772">
            <v>0.12</v>
          </cell>
          <cell r="W772">
            <v>17</v>
          </cell>
          <cell r="X772">
            <v>68</v>
          </cell>
          <cell r="Y772">
            <v>0</v>
          </cell>
          <cell r="Z772">
            <v>0</v>
          </cell>
          <cell r="AA772">
            <v>0</v>
          </cell>
          <cell r="AF772">
            <v>98</v>
          </cell>
          <cell r="AG772" t="str">
            <v>T029</v>
          </cell>
        </row>
        <row r="773">
          <cell r="A773" t="str">
            <v>T030</v>
          </cell>
          <cell r="B773" t="str">
            <v>Soya, cruda</v>
          </cell>
          <cell r="C773" t="str">
            <v>Semilla</v>
          </cell>
          <cell r="D773">
            <v>9.3000000000000007</v>
          </cell>
          <cell r="E773">
            <v>479</v>
          </cell>
          <cell r="F773">
            <v>2003</v>
          </cell>
          <cell r="G773">
            <v>36.5</v>
          </cell>
          <cell r="H773">
            <v>20.7</v>
          </cell>
          <cell r="I773">
            <v>28.8</v>
          </cell>
          <cell r="J773">
            <v>13.1</v>
          </cell>
          <cell r="K773">
            <v>15.7</v>
          </cell>
          <cell r="L773">
            <v>4.5999999999999996</v>
          </cell>
          <cell r="M773">
            <v>263</v>
          </cell>
          <cell r="N773">
            <v>8.9</v>
          </cell>
          <cell r="O773">
            <v>4</v>
          </cell>
          <cell r="P773">
            <v>694</v>
          </cell>
          <cell r="Q773">
            <v>10</v>
          </cell>
          <cell r="R773">
            <v>4.4000000000000004</v>
          </cell>
          <cell r="S773">
            <v>266</v>
          </cell>
          <cell r="T773">
            <v>1830</v>
          </cell>
          <cell r="U773">
            <v>0.77</v>
          </cell>
          <cell r="V773">
            <v>0.75</v>
          </cell>
          <cell r="W773">
            <v>2</v>
          </cell>
          <cell r="X773">
            <v>373</v>
          </cell>
          <cell r="Y773">
            <v>0</v>
          </cell>
          <cell r="Z773">
            <v>9</v>
          </cell>
          <cell r="AA773">
            <v>2</v>
          </cell>
          <cell r="AF773">
            <v>100</v>
          </cell>
          <cell r="AG773" t="str">
            <v>T030</v>
          </cell>
        </row>
        <row r="774">
          <cell r="A774" t="str">
            <v>T031</v>
          </cell>
          <cell r="B774" t="str">
            <v>Soya, tostada</v>
          </cell>
          <cell r="C774" t="str">
            <v>Semilla</v>
          </cell>
          <cell r="D774">
            <v>2</v>
          </cell>
          <cell r="E774">
            <v>539</v>
          </cell>
          <cell r="F774">
            <v>2250</v>
          </cell>
          <cell r="G774">
            <v>38.5</v>
          </cell>
          <cell r="H774">
            <v>25.4</v>
          </cell>
          <cell r="I774">
            <v>30.2</v>
          </cell>
          <cell r="J774">
            <v>12.5</v>
          </cell>
          <cell r="K774">
            <v>17.7</v>
          </cell>
          <cell r="L774">
            <v>3.9</v>
          </cell>
          <cell r="M774">
            <v>138</v>
          </cell>
          <cell r="N774">
            <v>3.9</v>
          </cell>
          <cell r="O774">
            <v>4</v>
          </cell>
          <cell r="P774">
            <v>363</v>
          </cell>
          <cell r="Q774">
            <v>0</v>
          </cell>
          <cell r="R774">
            <v>3.1</v>
          </cell>
          <cell r="S774">
            <v>145</v>
          </cell>
          <cell r="T774">
            <v>1470</v>
          </cell>
          <cell r="U774">
            <v>0.1</v>
          </cell>
          <cell r="V774">
            <v>0.14000000000000001</v>
          </cell>
          <cell r="W774">
            <v>1.4</v>
          </cell>
          <cell r="X774">
            <v>211</v>
          </cell>
          <cell r="Y774">
            <v>0</v>
          </cell>
          <cell r="Z774">
            <v>2</v>
          </cell>
          <cell r="AA774">
            <v>0</v>
          </cell>
          <cell r="AF774">
            <v>100</v>
          </cell>
          <cell r="AG774" t="str">
            <v>T031</v>
          </cell>
        </row>
        <row r="775">
          <cell r="A775" t="str">
            <v>T032</v>
          </cell>
          <cell r="B775" t="str">
            <v>Tofu, crudo</v>
          </cell>
          <cell r="D775">
            <v>73</v>
          </cell>
          <cell r="E775">
            <v>142</v>
          </cell>
          <cell r="F775">
            <v>593</v>
          </cell>
          <cell r="G775">
            <v>17.399999999999999</v>
          </cell>
          <cell r="H775">
            <v>7.7</v>
          </cell>
          <cell r="I775">
            <v>0.5</v>
          </cell>
          <cell r="J775">
            <v>0.2</v>
          </cell>
          <cell r="K775">
            <v>0.3</v>
          </cell>
          <cell r="L775">
            <v>1.4</v>
          </cell>
          <cell r="M775">
            <v>191</v>
          </cell>
          <cell r="N775">
            <v>1.2</v>
          </cell>
          <cell r="O775">
            <v>17</v>
          </cell>
          <cell r="P775">
            <v>214</v>
          </cell>
          <cell r="Q775">
            <v>1</v>
          </cell>
          <cell r="R775">
            <v>1.8</v>
          </cell>
          <cell r="S775">
            <v>35</v>
          </cell>
          <cell r="T775">
            <v>193</v>
          </cell>
          <cell r="U775">
            <v>0.05</v>
          </cell>
          <cell r="V775">
            <v>0.14000000000000001</v>
          </cell>
          <cell r="W775">
            <v>0.5</v>
          </cell>
          <cell r="X775">
            <v>29</v>
          </cell>
          <cell r="Y775">
            <v>1.51</v>
          </cell>
          <cell r="Z775">
            <v>0</v>
          </cell>
          <cell r="AA775">
            <v>2</v>
          </cell>
          <cell r="AF775">
            <v>100</v>
          </cell>
          <cell r="AG775" t="str">
            <v>T032</v>
          </cell>
        </row>
        <row r="776">
          <cell r="T776">
            <v>0</v>
          </cell>
        </row>
        <row r="777">
          <cell r="T777">
            <v>0</v>
          </cell>
        </row>
        <row r="778">
          <cell r="T778">
            <v>0</v>
          </cell>
        </row>
        <row r="779">
          <cell r="T779">
            <v>0</v>
          </cell>
        </row>
        <row r="780">
          <cell r="T780">
            <v>0</v>
          </cell>
        </row>
      </sheetData>
      <sheetData sheetId="3" refreshError="1"/>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AE323-6756-42BA-B735-CD3F6B9CEC81}">
  <dimension ref="B1:CY152"/>
  <sheetViews>
    <sheetView tabSelected="1" topLeftCell="A135" zoomScale="70" zoomScaleNormal="70" workbookViewId="0">
      <selection activeCell="E157" sqref="E157"/>
    </sheetView>
  </sheetViews>
  <sheetFormatPr baseColWidth="10" defaultRowHeight="14.4"/>
  <cols>
    <col min="1" max="1" width="4.5546875" customWidth="1"/>
    <col min="2" max="2" width="29.109375" customWidth="1"/>
    <col min="3" max="3" width="28.88671875" customWidth="1"/>
    <col min="4" max="4" width="24.88671875" customWidth="1"/>
    <col min="5" max="5" width="35.6640625" customWidth="1"/>
    <col min="16" max="103" width="11.5546875" style="85"/>
  </cols>
  <sheetData>
    <row r="1" spans="2:27" s="1" customFormat="1" ht="45.75" customHeight="1">
      <c r="B1" s="125"/>
      <c r="C1" s="125"/>
      <c r="D1" s="125"/>
      <c r="E1" s="125"/>
      <c r="F1" s="125"/>
      <c r="G1" s="125"/>
      <c r="H1" s="125"/>
      <c r="I1" s="125"/>
      <c r="J1" s="125"/>
      <c r="K1" s="125"/>
      <c r="L1" s="125"/>
      <c r="M1" s="125"/>
      <c r="N1" s="125"/>
      <c r="O1" s="125"/>
    </row>
    <row r="2" spans="2:27" s="3" customFormat="1" ht="13.8">
      <c r="B2" s="126" t="s">
        <v>0</v>
      </c>
      <c r="C2" s="126"/>
      <c r="D2" s="126"/>
      <c r="E2" s="126"/>
      <c r="F2" s="126"/>
      <c r="G2" s="126"/>
      <c r="H2" s="126"/>
      <c r="I2" s="126"/>
      <c r="J2" s="126"/>
      <c r="K2" s="126"/>
      <c r="L2" s="126"/>
      <c r="M2" s="126"/>
    </row>
    <row r="3" spans="2:27" s="3" customFormat="1" ht="13.8">
      <c r="B3" s="121" t="s">
        <v>1</v>
      </c>
      <c r="C3" s="121"/>
      <c r="D3" s="122" t="s">
        <v>2</v>
      </c>
      <c r="E3" s="122"/>
      <c r="F3" s="122"/>
      <c r="G3" s="122"/>
      <c r="H3" s="122"/>
      <c r="I3" s="122"/>
      <c r="J3" s="122"/>
      <c r="K3" s="122"/>
      <c r="L3" s="122"/>
      <c r="M3" s="122"/>
    </row>
    <row r="4" spans="2:27" s="3" customFormat="1" ht="7.5" customHeight="1">
      <c r="B4" s="11"/>
      <c r="C4" s="96"/>
      <c r="D4" s="95"/>
      <c r="E4" s="95"/>
      <c r="F4" s="95"/>
      <c r="G4" s="95"/>
      <c r="H4" s="95"/>
      <c r="I4" s="95"/>
      <c r="J4" s="95"/>
      <c r="K4" s="95"/>
      <c r="L4" s="95"/>
      <c r="M4" s="95"/>
    </row>
    <row r="5" spans="2:27" s="3" customFormat="1" ht="13.8">
      <c r="B5" s="121" t="s">
        <v>3</v>
      </c>
      <c r="C5" s="121"/>
      <c r="D5" s="94" t="s">
        <v>4</v>
      </c>
      <c r="E5" s="96"/>
      <c r="F5" s="95"/>
      <c r="G5" s="95"/>
      <c r="H5" s="95"/>
      <c r="I5" s="95"/>
      <c r="J5" s="95"/>
      <c r="K5" s="95"/>
      <c r="L5" s="95"/>
      <c r="M5" s="95"/>
    </row>
    <row r="6" spans="2:27" s="8" customFormat="1" ht="6.75" customHeight="1">
      <c r="B6" s="11"/>
      <c r="C6" s="6"/>
      <c r="D6" s="96"/>
      <c r="E6" s="96"/>
      <c r="F6" s="6"/>
      <c r="G6" s="6"/>
      <c r="H6" s="6"/>
      <c r="I6" s="6"/>
      <c r="J6" s="6"/>
      <c r="K6" s="6"/>
      <c r="L6" s="96"/>
      <c r="M6" s="96"/>
      <c r="N6" s="1"/>
      <c r="O6" s="1"/>
      <c r="P6" s="1"/>
      <c r="Q6" s="1"/>
      <c r="R6" s="7"/>
      <c r="S6" s="7"/>
      <c r="T6" s="7"/>
      <c r="U6" s="7"/>
      <c r="V6" s="7"/>
      <c r="W6" s="7"/>
      <c r="X6" s="7"/>
      <c r="Y6" s="7"/>
      <c r="Z6" s="7"/>
      <c r="AA6" s="7"/>
    </row>
    <row r="7" spans="2:27" s="8" customFormat="1" ht="13.8">
      <c r="B7" s="11" t="s">
        <v>5</v>
      </c>
      <c r="C7" s="96"/>
      <c r="D7" s="122" t="s">
        <v>6</v>
      </c>
      <c r="E7" s="122"/>
      <c r="F7" s="96"/>
      <c r="G7" s="1"/>
      <c r="H7" s="7"/>
      <c r="I7" s="7"/>
      <c r="J7" s="7"/>
      <c r="K7" s="7"/>
      <c r="L7" s="7"/>
      <c r="M7" s="7"/>
      <c r="N7" s="7"/>
      <c r="O7" s="7"/>
      <c r="P7" s="7"/>
      <c r="Q7" s="7"/>
    </row>
    <row r="8" spans="2:27" s="8" customFormat="1" ht="9" customHeight="1">
      <c r="B8" s="11"/>
      <c r="C8" s="6"/>
      <c r="D8" s="96"/>
      <c r="E8" s="96"/>
      <c r="F8" s="6"/>
      <c r="G8" s="6"/>
      <c r="H8" s="6"/>
      <c r="I8" s="6"/>
      <c r="J8" s="6"/>
      <c r="K8" s="6"/>
      <c r="L8" s="96"/>
      <c r="M8" s="96"/>
      <c r="N8" s="1"/>
      <c r="O8" s="1"/>
      <c r="P8" s="1"/>
      <c r="Q8" s="1"/>
      <c r="R8" s="7"/>
      <c r="S8" s="7"/>
      <c r="T8" s="7"/>
      <c r="U8" s="7"/>
      <c r="V8" s="7"/>
      <c r="W8" s="7"/>
      <c r="X8" s="7"/>
      <c r="Y8" s="7"/>
      <c r="Z8" s="7"/>
      <c r="AA8" s="7"/>
    </row>
    <row r="9" spans="2:27" s="8" customFormat="1" ht="13.8">
      <c r="B9" s="121" t="s">
        <v>7</v>
      </c>
      <c r="C9" s="121"/>
      <c r="D9" s="122" t="s">
        <v>125</v>
      </c>
      <c r="E9" s="122"/>
      <c r="F9" s="96"/>
      <c r="G9" s="6"/>
      <c r="H9" s="6"/>
      <c r="I9" s="6"/>
      <c r="J9" s="6"/>
      <c r="K9" s="6"/>
      <c r="L9" s="96"/>
      <c r="M9" s="96"/>
      <c r="N9" s="1"/>
      <c r="O9" s="1"/>
      <c r="P9" s="1"/>
      <c r="Q9" s="1"/>
      <c r="R9" s="7"/>
      <c r="S9" s="7"/>
      <c r="T9" s="7"/>
      <c r="U9" s="7"/>
      <c r="V9" s="7"/>
      <c r="W9" s="7"/>
      <c r="X9" s="7"/>
      <c r="Y9" s="7"/>
      <c r="Z9" s="7"/>
      <c r="AA9" s="7"/>
    </row>
    <row r="10" spans="2:27" s="8" customFormat="1" ht="9" customHeight="1">
      <c r="B10" s="11"/>
      <c r="C10" s="6"/>
      <c r="D10" s="96"/>
      <c r="E10" s="96"/>
      <c r="F10" s="6"/>
      <c r="G10" s="6"/>
      <c r="H10" s="6"/>
      <c r="I10" s="6"/>
      <c r="J10" s="6"/>
      <c r="K10" s="6"/>
      <c r="L10" s="96"/>
      <c r="M10" s="96"/>
      <c r="N10" s="1"/>
      <c r="O10" s="1"/>
      <c r="P10" s="1"/>
      <c r="Q10" s="1"/>
      <c r="R10" s="7"/>
      <c r="S10" s="7"/>
      <c r="T10" s="7"/>
      <c r="U10" s="7"/>
      <c r="V10" s="7"/>
      <c r="W10" s="7"/>
      <c r="X10" s="7"/>
      <c r="Y10" s="7"/>
      <c r="Z10" s="7"/>
      <c r="AA10" s="7"/>
    </row>
    <row r="11" spans="2:27" s="8" customFormat="1" ht="13.8">
      <c r="B11" s="123" t="s">
        <v>8</v>
      </c>
      <c r="C11" s="123"/>
      <c r="D11" s="9" t="s">
        <v>9</v>
      </c>
      <c r="E11" s="7"/>
      <c r="F11" s="7"/>
      <c r="G11" s="7"/>
      <c r="H11" s="7"/>
      <c r="I11" s="7"/>
      <c r="J11" s="7"/>
    </row>
    <row r="12" spans="2:27" s="8" customFormat="1" ht="8.25" customHeight="1">
      <c r="B12" s="11"/>
      <c r="C12" s="6"/>
      <c r="D12" s="6"/>
      <c r="E12" s="6"/>
      <c r="F12" s="6"/>
      <c r="G12" s="6"/>
      <c r="H12" s="6"/>
      <c r="I12" s="6"/>
      <c r="J12" s="6"/>
      <c r="K12" s="6"/>
      <c r="L12" s="96"/>
      <c r="M12" s="96"/>
      <c r="N12" s="1"/>
      <c r="O12" s="1"/>
      <c r="P12" s="1"/>
      <c r="Q12" s="1"/>
      <c r="R12" s="7"/>
      <c r="S12" s="7"/>
      <c r="T12" s="7"/>
      <c r="U12" s="7"/>
      <c r="V12" s="7"/>
      <c r="W12" s="7"/>
      <c r="X12" s="7"/>
      <c r="Y12" s="7"/>
      <c r="Z12" s="7"/>
      <c r="AA12" s="7"/>
    </row>
    <row r="13" spans="2:27" s="8" customFormat="1" ht="13.8">
      <c r="B13" s="10" t="s">
        <v>10</v>
      </c>
      <c r="C13" s="124" t="s">
        <v>11</v>
      </c>
      <c r="D13" s="124"/>
      <c r="E13" s="6"/>
      <c r="F13" s="6"/>
      <c r="G13" s="6"/>
      <c r="H13" s="6"/>
      <c r="I13" s="6"/>
      <c r="J13" s="6"/>
      <c r="K13" s="6"/>
      <c r="L13" s="96"/>
      <c r="M13" s="96"/>
      <c r="N13" s="1"/>
      <c r="O13" s="1"/>
      <c r="P13" s="1"/>
      <c r="Q13" s="1"/>
      <c r="R13" s="7"/>
      <c r="S13" s="7"/>
      <c r="T13" s="7"/>
      <c r="U13" s="7"/>
      <c r="V13" s="7"/>
      <c r="W13" s="7"/>
      <c r="X13" s="7"/>
      <c r="Y13" s="7"/>
      <c r="Z13" s="7"/>
      <c r="AA13" s="7"/>
    </row>
    <row r="14" spans="2:27" s="8" customFormat="1" ht="8.25" customHeight="1">
      <c r="B14" s="11"/>
      <c r="C14" s="6"/>
      <c r="D14" s="6"/>
      <c r="E14" s="6"/>
      <c r="F14" s="6"/>
      <c r="G14" s="6"/>
      <c r="H14" s="6"/>
      <c r="I14" s="6"/>
      <c r="J14" s="6"/>
      <c r="K14" s="6"/>
      <c r="L14" s="96"/>
      <c r="M14" s="96"/>
      <c r="N14" s="1"/>
      <c r="O14" s="1"/>
      <c r="P14" s="1"/>
      <c r="Q14" s="1"/>
      <c r="R14" s="7"/>
      <c r="S14" s="7"/>
      <c r="T14" s="7"/>
      <c r="U14" s="7"/>
      <c r="V14" s="7"/>
      <c r="W14" s="7"/>
      <c r="X14" s="7"/>
      <c r="Y14" s="7"/>
      <c r="Z14" s="7"/>
      <c r="AA14" s="7"/>
    </row>
    <row r="15" spans="2:27" ht="3" customHeight="1"/>
    <row r="16" spans="2:27" s="48" customFormat="1">
      <c r="B16" s="46" t="s">
        <v>12</v>
      </c>
      <c r="C16" s="47">
        <v>1</v>
      </c>
      <c r="D16" s="46"/>
      <c r="E16" s="46"/>
      <c r="F16" s="46"/>
      <c r="G16" s="46"/>
      <c r="H16" s="46"/>
      <c r="I16" s="46"/>
      <c r="J16" s="46"/>
      <c r="K16" s="46"/>
      <c r="L16" s="46"/>
    </row>
    <row r="17" spans="2:103" s="50" customFormat="1" ht="13.8">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row>
    <row r="18" spans="2:103" s="14" customFormat="1" ht="13.2">
      <c r="B18" s="112" t="s">
        <v>13</v>
      </c>
      <c r="C18" s="111" t="s">
        <v>14</v>
      </c>
      <c r="D18" s="111" t="s">
        <v>15</v>
      </c>
      <c r="E18" s="111" t="s">
        <v>17</v>
      </c>
      <c r="F18" s="111" t="s">
        <v>16</v>
      </c>
      <c r="G18" s="111" t="s">
        <v>18</v>
      </c>
      <c r="H18" s="111" t="s">
        <v>19</v>
      </c>
      <c r="I18" s="111" t="s">
        <v>20</v>
      </c>
      <c r="J18" s="111"/>
      <c r="K18" s="111"/>
      <c r="L18" s="111"/>
      <c r="M18" s="111"/>
      <c r="N18" s="111"/>
      <c r="O18" s="111"/>
    </row>
    <row r="19" spans="2:103" s="14" customFormat="1" ht="26.4">
      <c r="B19" s="112"/>
      <c r="C19" s="111"/>
      <c r="D19" s="111"/>
      <c r="E19" s="111"/>
      <c r="F19" s="111"/>
      <c r="G19" s="111"/>
      <c r="H19" s="111"/>
      <c r="I19" s="92" t="s">
        <v>21</v>
      </c>
      <c r="J19" s="92" t="s">
        <v>22</v>
      </c>
      <c r="K19" s="92" t="s">
        <v>23</v>
      </c>
      <c r="L19" s="92" t="s">
        <v>24</v>
      </c>
      <c r="M19" s="92" t="s">
        <v>25</v>
      </c>
      <c r="N19" s="92" t="s">
        <v>26</v>
      </c>
      <c r="O19" s="92" t="s">
        <v>27</v>
      </c>
    </row>
    <row r="20" spans="2:103" s="23" customFormat="1" ht="33.75" customHeight="1">
      <c r="B20" s="112" t="s">
        <v>28</v>
      </c>
      <c r="C20" s="73" t="s">
        <v>29</v>
      </c>
      <c r="D20" s="113" t="s">
        <v>92</v>
      </c>
      <c r="E20" s="74" t="s">
        <v>31</v>
      </c>
      <c r="F20" s="75" t="s">
        <v>30</v>
      </c>
      <c r="G20" s="76">
        <v>13</v>
      </c>
      <c r="H20" s="77">
        <v>13</v>
      </c>
      <c r="I20" s="78">
        <v>64.87</v>
      </c>
      <c r="J20" s="78">
        <v>3.4190000000000005</v>
      </c>
      <c r="K20" s="78">
        <v>3.4580000000000002</v>
      </c>
      <c r="L20" s="78">
        <v>4.992</v>
      </c>
      <c r="M20" s="78">
        <v>122.2</v>
      </c>
      <c r="N20" s="78">
        <v>6.5000000000000002E-2</v>
      </c>
      <c r="O20" s="78">
        <v>47.97</v>
      </c>
      <c r="P20" s="87"/>
      <c r="Q20" s="87"/>
      <c r="R20" s="87"/>
      <c r="S20" s="87"/>
      <c r="T20" s="87"/>
      <c r="U20" s="87"/>
      <c r="V20" s="87"/>
      <c r="W20" s="87"/>
      <c r="X20" s="87"/>
      <c r="Y20" s="87"/>
      <c r="Z20" s="87"/>
      <c r="AA20" s="87"/>
      <c r="AB20" s="87"/>
      <c r="AC20" s="87"/>
      <c r="AD20" s="87"/>
      <c r="AE20" s="87"/>
      <c r="AF20" s="87"/>
      <c r="AG20" s="87"/>
      <c r="AH20" s="87"/>
      <c r="AI20" s="87"/>
      <c r="AJ20" s="87"/>
      <c r="AK20" s="87"/>
      <c r="AL20" s="87"/>
      <c r="AM20" s="87"/>
      <c r="AN20" s="87"/>
      <c r="AO20" s="87"/>
      <c r="AP20" s="87"/>
      <c r="AQ20" s="87"/>
      <c r="AR20" s="87"/>
      <c r="AS20" s="87"/>
      <c r="AT20" s="87"/>
      <c r="AU20" s="87"/>
      <c r="AV20" s="87"/>
      <c r="AW20" s="87"/>
      <c r="AX20" s="87"/>
      <c r="AY20" s="87"/>
      <c r="AZ20" s="87"/>
      <c r="BA20" s="87"/>
      <c r="BB20" s="87"/>
      <c r="BC20" s="87"/>
      <c r="BD20" s="87"/>
      <c r="BE20" s="87"/>
      <c r="BF20" s="87"/>
      <c r="BG20" s="87"/>
      <c r="BH20" s="87"/>
      <c r="BI20" s="87"/>
      <c r="BJ20" s="87"/>
      <c r="BK20" s="87"/>
      <c r="BL20" s="87"/>
      <c r="BM20" s="87"/>
      <c r="BN20" s="87"/>
      <c r="BO20" s="87"/>
      <c r="BP20" s="87"/>
      <c r="BQ20" s="87"/>
      <c r="BR20" s="87"/>
      <c r="BS20" s="87"/>
      <c r="BT20" s="87"/>
      <c r="BU20" s="87"/>
      <c r="BV20" s="87"/>
      <c r="BW20" s="87"/>
      <c r="BX20" s="87"/>
      <c r="BY20" s="87"/>
      <c r="BZ20" s="87"/>
      <c r="CA20" s="87"/>
      <c r="CB20" s="87"/>
      <c r="CC20" s="87"/>
      <c r="CD20" s="87"/>
      <c r="CE20" s="87"/>
      <c r="CF20" s="87"/>
      <c r="CG20" s="87"/>
      <c r="CH20" s="87"/>
      <c r="CI20" s="87"/>
      <c r="CJ20" s="87"/>
      <c r="CK20" s="87"/>
      <c r="CL20" s="87"/>
      <c r="CM20" s="87"/>
      <c r="CN20" s="87"/>
      <c r="CO20" s="87"/>
      <c r="CP20" s="87"/>
      <c r="CQ20" s="87"/>
      <c r="CR20" s="87"/>
      <c r="CS20" s="87"/>
      <c r="CT20" s="87"/>
      <c r="CU20" s="87"/>
      <c r="CV20" s="87"/>
      <c r="CW20" s="87"/>
      <c r="CX20" s="87"/>
      <c r="CY20" s="87"/>
    </row>
    <row r="21" spans="2:103" s="30" customFormat="1" ht="24" customHeight="1">
      <c r="B21" s="112"/>
      <c r="C21" s="73" t="s">
        <v>93</v>
      </c>
      <c r="D21" s="113"/>
      <c r="E21" s="74" t="s">
        <v>95</v>
      </c>
      <c r="F21" s="79" t="s">
        <v>94</v>
      </c>
      <c r="G21" s="76">
        <v>80</v>
      </c>
      <c r="H21" s="77">
        <v>60</v>
      </c>
      <c r="I21" s="78">
        <v>42.6</v>
      </c>
      <c r="J21" s="78">
        <v>0.54</v>
      </c>
      <c r="K21" s="78">
        <v>0.18</v>
      </c>
      <c r="L21" s="78">
        <v>8.0399999999999991</v>
      </c>
      <c r="M21" s="78">
        <v>7.8</v>
      </c>
      <c r="N21" s="78">
        <v>0.18</v>
      </c>
      <c r="O21" s="78">
        <v>1.8</v>
      </c>
      <c r="P21" s="87"/>
      <c r="Q21" s="87"/>
      <c r="R21" s="87"/>
      <c r="S21" s="87"/>
      <c r="T21" s="87"/>
      <c r="U21" s="87"/>
      <c r="V21" s="87"/>
      <c r="W21" s="87"/>
      <c r="X21" s="87"/>
      <c r="Y21" s="87"/>
      <c r="Z21" s="87"/>
      <c r="AA21" s="87"/>
      <c r="AB21" s="87"/>
      <c r="AC21" s="87"/>
      <c r="AD21" s="87"/>
      <c r="AE21" s="87"/>
      <c r="AF21" s="87"/>
      <c r="AG21" s="87"/>
      <c r="AH21" s="87"/>
      <c r="AI21" s="87"/>
      <c r="AJ21" s="87"/>
      <c r="AK21" s="87"/>
      <c r="AL21" s="87"/>
      <c r="AM21" s="87"/>
      <c r="AN21" s="87"/>
      <c r="AO21" s="87"/>
      <c r="AP21" s="87"/>
      <c r="AQ21" s="87"/>
      <c r="AR21" s="87"/>
      <c r="AS21" s="87"/>
      <c r="AT21" s="87"/>
      <c r="AU21" s="87"/>
      <c r="AV21" s="87"/>
      <c r="AW21" s="87"/>
      <c r="AX21" s="87"/>
      <c r="AY21" s="87"/>
      <c r="AZ21" s="87"/>
      <c r="BA21" s="87"/>
      <c r="BB21" s="87"/>
      <c r="BC21" s="87"/>
      <c r="BD21" s="87"/>
      <c r="BE21" s="87"/>
      <c r="BF21" s="87"/>
      <c r="BG21" s="87"/>
      <c r="BH21" s="87"/>
      <c r="BI21" s="87"/>
      <c r="BJ21" s="87"/>
      <c r="BK21" s="87"/>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c r="CR21" s="87"/>
      <c r="CS21" s="87"/>
      <c r="CT21" s="87"/>
      <c r="CU21" s="87"/>
      <c r="CV21" s="87"/>
      <c r="CW21" s="87"/>
      <c r="CX21" s="87"/>
      <c r="CY21" s="87"/>
    </row>
    <row r="22" spans="2:103" s="27" customFormat="1" ht="24.75" customHeight="1">
      <c r="B22" s="112"/>
      <c r="C22" s="80" t="s">
        <v>35</v>
      </c>
      <c r="D22" s="113"/>
      <c r="E22" s="74" t="s">
        <v>37</v>
      </c>
      <c r="F22" s="33" t="s">
        <v>36</v>
      </c>
      <c r="G22" s="76">
        <v>6</v>
      </c>
      <c r="H22" s="77">
        <v>6</v>
      </c>
      <c r="I22" s="78">
        <v>23.82</v>
      </c>
      <c r="J22" s="78">
        <v>0</v>
      </c>
      <c r="K22" s="78">
        <v>0</v>
      </c>
      <c r="L22" s="78">
        <v>5.9579999999999993</v>
      </c>
      <c r="M22" s="78">
        <v>0</v>
      </c>
      <c r="N22" s="78">
        <v>6.000000000000001E-3</v>
      </c>
      <c r="O22" s="78">
        <v>0</v>
      </c>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row>
    <row r="23" spans="2:103" s="23" customFormat="1" ht="51.75" customHeight="1">
      <c r="B23" s="15" t="s">
        <v>55</v>
      </c>
      <c r="C23" s="73" t="s">
        <v>56</v>
      </c>
      <c r="D23" s="108" t="s">
        <v>143</v>
      </c>
      <c r="E23" s="74" t="s">
        <v>58</v>
      </c>
      <c r="F23" s="33" t="s">
        <v>57</v>
      </c>
      <c r="G23" s="76">
        <v>40</v>
      </c>
      <c r="H23" s="77">
        <v>40</v>
      </c>
      <c r="I23" s="78">
        <v>107.2</v>
      </c>
      <c r="J23" s="78">
        <v>3.56</v>
      </c>
      <c r="K23" s="78">
        <v>1.36</v>
      </c>
      <c r="L23" s="78">
        <v>19.52</v>
      </c>
      <c r="M23" s="78">
        <v>21.6</v>
      </c>
      <c r="N23" s="78">
        <v>1.2</v>
      </c>
      <c r="O23" s="78">
        <v>216.4</v>
      </c>
      <c r="P23" s="87"/>
      <c r="Q23" s="87"/>
      <c r="R23" s="87"/>
      <c r="S23" s="87"/>
      <c r="T23" s="87"/>
      <c r="U23" s="87"/>
      <c r="V23" s="87"/>
      <c r="W23" s="87"/>
      <c r="X23" s="87"/>
      <c r="Y23" s="87"/>
      <c r="Z23" s="87"/>
      <c r="AA23" s="87"/>
      <c r="AB23" s="87"/>
      <c r="AC23" s="87"/>
      <c r="AD23" s="87"/>
      <c r="AE23" s="87"/>
      <c r="AF23" s="87"/>
      <c r="AG23" s="87"/>
      <c r="AH23" s="87"/>
      <c r="AI23" s="87"/>
      <c r="AJ23" s="87"/>
      <c r="AK23" s="87"/>
      <c r="AL23" s="87"/>
      <c r="AM23" s="87"/>
      <c r="AN23" s="87"/>
      <c r="AO23" s="87"/>
      <c r="AP23" s="87"/>
      <c r="AQ23" s="87"/>
      <c r="AR23" s="87"/>
      <c r="AS23" s="87"/>
      <c r="AT23" s="87"/>
      <c r="AU23" s="87"/>
      <c r="AV23" s="87"/>
      <c r="AW23" s="87"/>
      <c r="AX23" s="87"/>
      <c r="AY23" s="87"/>
      <c r="AZ23" s="87"/>
      <c r="BA23" s="87"/>
      <c r="BB23" s="87"/>
      <c r="BC23" s="87"/>
      <c r="BD23" s="87"/>
      <c r="BE23" s="87"/>
      <c r="BF23" s="87"/>
      <c r="BG23" s="87"/>
      <c r="BH23" s="87"/>
      <c r="BI23" s="87"/>
      <c r="BJ23" s="87"/>
      <c r="BK23" s="87"/>
      <c r="BL23" s="87"/>
      <c r="BM23" s="87"/>
      <c r="BN23" s="87"/>
      <c r="BO23" s="87"/>
      <c r="BP23" s="87"/>
      <c r="BQ23" s="87"/>
      <c r="BR23" s="87"/>
      <c r="BS23" s="87"/>
      <c r="BT23" s="87"/>
      <c r="BU23" s="87"/>
      <c r="BV23" s="87"/>
      <c r="BW23" s="87"/>
      <c r="BX23" s="87"/>
      <c r="BY23" s="87"/>
      <c r="BZ23" s="87"/>
      <c r="CA23" s="87"/>
      <c r="CB23" s="87"/>
      <c r="CC23" s="87"/>
      <c r="CD23" s="87"/>
      <c r="CE23" s="87"/>
      <c r="CF23" s="87"/>
      <c r="CG23" s="87"/>
      <c r="CH23" s="87"/>
      <c r="CI23" s="87"/>
      <c r="CJ23" s="87"/>
      <c r="CK23" s="87"/>
      <c r="CL23" s="87"/>
      <c r="CM23" s="87"/>
      <c r="CN23" s="87"/>
      <c r="CO23" s="87"/>
      <c r="CP23" s="87"/>
      <c r="CQ23" s="87"/>
      <c r="CR23" s="87"/>
      <c r="CS23" s="87"/>
      <c r="CT23" s="87"/>
      <c r="CU23" s="87"/>
      <c r="CV23" s="87"/>
      <c r="CW23" s="87"/>
      <c r="CX23" s="87"/>
      <c r="CY23" s="87"/>
    </row>
    <row r="24" spans="2:103" s="67" customFormat="1" ht="50.25" customHeight="1">
      <c r="B24" s="114" t="s">
        <v>41</v>
      </c>
      <c r="C24" s="80" t="s">
        <v>42</v>
      </c>
      <c r="D24" s="109"/>
      <c r="E24" s="97" t="str">
        <f>IFERROR(VLOOKUP($F24,'[1]Tabla de composicion 2018'!$A$2:$AG$904,2,FALSE),"")</f>
        <v>Res, carne semigorda, molida, cruda</v>
      </c>
      <c r="F24" s="36" t="s">
        <v>137</v>
      </c>
      <c r="G24" s="99">
        <f>IFERROR($H24/(VLOOKUP($F24,'[1]Tabla de composicion 2018'!$A$2:$AG$904,32,FALSE)/100),"")</f>
        <v>63</v>
      </c>
      <c r="H24" s="77">
        <v>63</v>
      </c>
      <c r="I24" s="98">
        <f>IFERROR(($H24*VLOOKUP($F24,'[1]Tabla de composicion 2018'!$A$2:$AG$904,5,FALSE))/100,"")</f>
        <v>122.22</v>
      </c>
      <c r="J24" s="98">
        <f>IFERROR(($H24*VLOOKUP($F24,'[1]Tabla de composicion 2018'!$A$2:$AG$904,7,FALSE))/100,"")</f>
        <v>12.348000000000003</v>
      </c>
      <c r="K24" s="98">
        <f>IFERROR(($H24*VLOOKUP($F24,'[1]Tabla de composicion 2018'!$A$2:$AG$904,8,FALSE))/100,"")</f>
        <v>8.0009999999999994</v>
      </c>
      <c r="L24" s="98">
        <f>IFERROR(($H24*VLOOKUP($F24,'[1]Tabla de composicion 2018'!$A$2:$AG$904,9,FALSE))/100,"")</f>
        <v>0.126</v>
      </c>
      <c r="M24" s="98">
        <f>IFERROR(($H24*VLOOKUP($F24,'[1]Tabla de composicion 2018'!$A$2:$AG$904,13,FALSE))/100,"")</f>
        <v>6.93</v>
      </c>
      <c r="N24" s="98">
        <f>IFERROR(($H24*VLOOKUP($F24,'[1]Tabla de composicion 2018'!$A$2:$AG$904,14,FALSE))/100,"")</f>
        <v>1.1340000000000001</v>
      </c>
      <c r="O24" s="98">
        <f>IFERROR(($H24*VLOOKUP($F24,'[1]Tabla de composicion 2018'!$A$2:$AG$904,15,FALSE))/100,"")</f>
        <v>37.799999999999997</v>
      </c>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row>
    <row r="25" spans="2:103" s="67" customFormat="1" ht="50.25" customHeight="1">
      <c r="B25" s="115"/>
      <c r="C25" s="80"/>
      <c r="D25" s="109"/>
      <c r="E25" s="74" t="s">
        <v>47</v>
      </c>
      <c r="F25" s="33" t="s">
        <v>46</v>
      </c>
      <c r="G25" s="76">
        <v>6</v>
      </c>
      <c r="H25" s="81">
        <v>4.8</v>
      </c>
      <c r="I25" s="78">
        <v>1.1039999999999999</v>
      </c>
      <c r="J25" s="78">
        <v>4.3200000000000002E-2</v>
      </c>
      <c r="K25" s="78">
        <v>4.7999999999999996E-3</v>
      </c>
      <c r="L25" s="78">
        <v>0.19679999999999997</v>
      </c>
      <c r="M25" s="78">
        <v>0.43199999999999994</v>
      </c>
      <c r="N25" s="78">
        <v>2.4E-2</v>
      </c>
      <c r="O25" s="78">
        <v>0.28799999999999998</v>
      </c>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row>
    <row r="26" spans="2:103" s="49" customFormat="1" ht="38.25" customHeight="1">
      <c r="B26" s="115"/>
      <c r="C26" s="80" t="s">
        <v>45</v>
      </c>
      <c r="D26" s="109"/>
      <c r="E26" s="74" t="s">
        <v>49</v>
      </c>
      <c r="F26" s="33" t="s">
        <v>48</v>
      </c>
      <c r="G26" s="76">
        <v>10.526315789473685</v>
      </c>
      <c r="H26" s="77">
        <v>10</v>
      </c>
      <c r="I26" s="78">
        <v>4</v>
      </c>
      <c r="J26" s="78">
        <v>0.14000000000000001</v>
      </c>
      <c r="K26" s="78">
        <v>0.01</v>
      </c>
      <c r="L26" s="78">
        <v>0.77</v>
      </c>
      <c r="M26" s="78">
        <v>2.4</v>
      </c>
      <c r="N26" s="78">
        <v>0.03</v>
      </c>
      <c r="O26" s="78">
        <v>0.4</v>
      </c>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row>
    <row r="27" spans="2:103" s="49" customFormat="1" ht="38.25" customHeight="1">
      <c r="B27" s="115"/>
      <c r="C27" s="80" t="s">
        <v>50</v>
      </c>
      <c r="D27" s="109"/>
      <c r="E27" s="74" t="s">
        <v>80</v>
      </c>
      <c r="F27" s="33" t="s">
        <v>79</v>
      </c>
      <c r="G27" s="76">
        <v>0.52631578947368418</v>
      </c>
      <c r="H27" s="77">
        <v>0.5</v>
      </c>
      <c r="I27" s="78">
        <v>0.72</v>
      </c>
      <c r="J27" s="78">
        <v>2.35E-2</v>
      </c>
      <c r="K27" s="78">
        <v>1.5E-3</v>
      </c>
      <c r="L27" s="78">
        <v>0.14649999999999999</v>
      </c>
      <c r="M27" s="78">
        <v>0.2</v>
      </c>
      <c r="N27" s="78">
        <v>6.5000000000000006E-3</v>
      </c>
      <c r="O27" s="78">
        <v>9.5000000000000001E-2</v>
      </c>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row>
    <row r="28" spans="2:103" s="49" customFormat="1" ht="38.25" customHeight="1">
      <c r="B28" s="115"/>
      <c r="C28" s="80" t="s">
        <v>50</v>
      </c>
      <c r="D28" s="109"/>
      <c r="E28" s="74" t="s">
        <v>142</v>
      </c>
      <c r="F28" s="33" t="s">
        <v>138</v>
      </c>
      <c r="G28" s="76">
        <v>3</v>
      </c>
      <c r="H28" s="77">
        <v>3</v>
      </c>
      <c r="I28" s="78">
        <v>27</v>
      </c>
      <c r="J28" s="78">
        <v>0</v>
      </c>
      <c r="K28" s="78">
        <v>3</v>
      </c>
      <c r="L28" s="78">
        <v>0</v>
      </c>
      <c r="M28" s="78">
        <v>0</v>
      </c>
      <c r="N28" s="78">
        <v>0</v>
      </c>
      <c r="O28" s="78">
        <v>0</v>
      </c>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row>
    <row r="29" spans="2:103" s="49" customFormat="1" ht="38.25" customHeight="1">
      <c r="B29" s="115"/>
      <c r="C29" s="80" t="s">
        <v>139</v>
      </c>
      <c r="D29" s="109"/>
      <c r="E29" s="74" t="s">
        <v>54</v>
      </c>
      <c r="F29" s="33" t="s">
        <v>53</v>
      </c>
      <c r="G29" s="82">
        <v>0.2</v>
      </c>
      <c r="H29" s="77">
        <v>0.2</v>
      </c>
      <c r="I29" s="78">
        <v>0</v>
      </c>
      <c r="J29" s="78">
        <v>0</v>
      </c>
      <c r="K29" s="78">
        <v>0</v>
      </c>
      <c r="L29" s="78">
        <v>0</v>
      </c>
      <c r="M29" s="78">
        <v>4.8000000000000008E-2</v>
      </c>
      <c r="N29" s="78">
        <v>5.9999999999999995E-4</v>
      </c>
      <c r="O29" s="78">
        <v>77.562000000000012</v>
      </c>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row>
    <row r="30" spans="2:103" s="49" customFormat="1" ht="38.25" customHeight="1">
      <c r="B30" s="115"/>
      <c r="C30" s="80" t="s">
        <v>139</v>
      </c>
      <c r="D30" s="109"/>
      <c r="E30" s="74" t="s">
        <v>140</v>
      </c>
      <c r="F30" s="33" t="s">
        <v>61</v>
      </c>
      <c r="G30" s="82">
        <v>0.1</v>
      </c>
      <c r="H30" s="77">
        <v>0.1</v>
      </c>
      <c r="I30" s="78">
        <v>0</v>
      </c>
      <c r="J30" s="78">
        <v>0</v>
      </c>
      <c r="K30" s="78">
        <v>0</v>
      </c>
      <c r="L30" s="78">
        <v>0</v>
      </c>
      <c r="M30" s="78">
        <v>0</v>
      </c>
      <c r="N30" s="78">
        <v>0</v>
      </c>
      <c r="O30" s="78">
        <v>0</v>
      </c>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row>
    <row r="31" spans="2:103" s="49" customFormat="1" ht="38.25" customHeight="1">
      <c r="B31" s="116"/>
      <c r="C31" s="80" t="s">
        <v>139</v>
      </c>
      <c r="D31" s="110"/>
      <c r="E31" s="74" t="s">
        <v>100</v>
      </c>
      <c r="F31" s="33" t="s">
        <v>61</v>
      </c>
      <c r="G31" s="82">
        <v>0.1</v>
      </c>
      <c r="H31" s="77">
        <v>0.1</v>
      </c>
      <c r="I31" s="78">
        <v>0</v>
      </c>
      <c r="J31" s="78">
        <v>0</v>
      </c>
      <c r="K31" s="78">
        <v>0</v>
      </c>
      <c r="L31" s="78">
        <v>0</v>
      </c>
      <c r="M31" s="78">
        <v>0</v>
      </c>
      <c r="N31" s="78">
        <v>0</v>
      </c>
      <c r="O31" s="78">
        <v>0</v>
      </c>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row>
    <row r="32" spans="2:103" s="23" customFormat="1" ht="34.5" customHeight="1">
      <c r="B32" s="114" t="s">
        <v>144</v>
      </c>
      <c r="C32" s="16" t="s">
        <v>45</v>
      </c>
      <c r="D32" s="118" t="s">
        <v>145</v>
      </c>
      <c r="E32" s="19" t="s">
        <v>47</v>
      </c>
      <c r="F32" s="26" t="s">
        <v>46</v>
      </c>
      <c r="G32" s="20">
        <v>6</v>
      </c>
      <c r="H32" s="29">
        <v>4.8</v>
      </c>
      <c r="I32" s="22">
        <v>1.1039999999999999</v>
      </c>
      <c r="J32" s="22">
        <v>4.3200000000000002E-2</v>
      </c>
      <c r="K32" s="22">
        <v>4.7999999999999996E-3</v>
      </c>
      <c r="L32" s="22">
        <v>0.19679999999999997</v>
      </c>
      <c r="M32" s="22">
        <v>0.43199999999999994</v>
      </c>
      <c r="N32" s="22">
        <v>2.4E-2</v>
      </c>
      <c r="O32" s="22">
        <v>0.28799999999999998</v>
      </c>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7"/>
      <c r="BM32" s="87"/>
      <c r="BN32" s="87"/>
      <c r="BO32" s="87"/>
      <c r="BP32" s="87"/>
      <c r="BQ32" s="87"/>
      <c r="BR32" s="87"/>
      <c r="BS32" s="87"/>
      <c r="BT32" s="87"/>
      <c r="BU32" s="87"/>
      <c r="BV32" s="87"/>
      <c r="BW32" s="87"/>
      <c r="BX32" s="87"/>
      <c r="BY32" s="87"/>
      <c r="BZ32" s="87"/>
      <c r="CA32" s="87"/>
      <c r="CB32" s="87"/>
      <c r="CC32" s="87"/>
      <c r="CD32" s="87"/>
      <c r="CE32" s="87"/>
      <c r="CF32" s="87"/>
      <c r="CG32" s="87"/>
      <c r="CH32" s="87"/>
      <c r="CI32" s="87"/>
      <c r="CJ32" s="87"/>
      <c r="CK32" s="87"/>
      <c r="CL32" s="87"/>
      <c r="CM32" s="87"/>
      <c r="CN32" s="87"/>
      <c r="CO32" s="87"/>
      <c r="CP32" s="87"/>
      <c r="CQ32" s="87"/>
      <c r="CR32" s="87"/>
      <c r="CS32" s="87"/>
      <c r="CT32" s="87"/>
      <c r="CU32" s="87"/>
      <c r="CV32" s="87"/>
      <c r="CW32" s="87"/>
      <c r="CX32" s="87"/>
      <c r="CY32" s="87"/>
    </row>
    <row r="33" spans="2:103" s="23" customFormat="1" ht="27.75" customHeight="1">
      <c r="B33" s="115"/>
      <c r="C33" s="16" t="s">
        <v>50</v>
      </c>
      <c r="D33" s="119"/>
      <c r="E33" s="19" t="s">
        <v>52</v>
      </c>
      <c r="F33" s="18" t="s">
        <v>51</v>
      </c>
      <c r="G33" s="20">
        <v>1</v>
      </c>
      <c r="H33" s="21">
        <v>1</v>
      </c>
      <c r="I33" s="22">
        <v>9</v>
      </c>
      <c r="J33" s="22">
        <v>0</v>
      </c>
      <c r="K33" s="22">
        <v>1</v>
      </c>
      <c r="L33" s="22">
        <v>0</v>
      </c>
      <c r="M33" s="22">
        <v>0</v>
      </c>
      <c r="N33" s="22">
        <v>0</v>
      </c>
      <c r="O33" s="22">
        <v>0</v>
      </c>
      <c r="P33" s="87"/>
      <c r="Q33" s="87"/>
      <c r="R33" s="87"/>
      <c r="S33" s="87"/>
      <c r="T33" s="87"/>
      <c r="U33" s="87"/>
      <c r="V33" s="87"/>
      <c r="W33" s="87"/>
      <c r="X33" s="87"/>
      <c r="Y33" s="87"/>
      <c r="Z33" s="87"/>
      <c r="AA33" s="87"/>
      <c r="AB33" s="87"/>
      <c r="AC33" s="87"/>
      <c r="AD33" s="87"/>
      <c r="AE33" s="87"/>
      <c r="AF33" s="87"/>
      <c r="AG33" s="87"/>
      <c r="AH33" s="87"/>
      <c r="AI33" s="87"/>
      <c r="AJ33" s="87"/>
      <c r="AK33" s="87"/>
      <c r="AL33" s="87"/>
      <c r="AM33" s="87"/>
      <c r="AN33" s="87"/>
      <c r="AO33" s="87"/>
      <c r="AP33" s="87"/>
      <c r="AQ33" s="87"/>
      <c r="AR33" s="87"/>
      <c r="AS33" s="87"/>
      <c r="AT33" s="87"/>
      <c r="AU33" s="87"/>
      <c r="AV33" s="87"/>
      <c r="AW33" s="87"/>
      <c r="AX33" s="87"/>
      <c r="AY33" s="87"/>
      <c r="AZ33" s="87"/>
      <c r="BA33" s="87"/>
      <c r="BB33" s="87"/>
      <c r="BC33" s="87"/>
      <c r="BD33" s="87"/>
      <c r="BE33" s="87"/>
      <c r="BF33" s="87"/>
      <c r="BG33" s="87"/>
      <c r="BH33" s="87"/>
      <c r="BI33" s="87"/>
      <c r="BJ33" s="87"/>
      <c r="BK33" s="87"/>
      <c r="BL33" s="87"/>
      <c r="BM33" s="87"/>
      <c r="BN33" s="87"/>
      <c r="BO33" s="87"/>
      <c r="BP33" s="87"/>
      <c r="BQ33" s="87"/>
      <c r="BR33" s="87"/>
      <c r="BS33" s="87"/>
      <c r="BT33" s="87"/>
      <c r="BU33" s="87"/>
      <c r="BV33" s="87"/>
      <c r="BW33" s="87"/>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87"/>
      <c r="CV33" s="87"/>
      <c r="CW33" s="87"/>
      <c r="CX33" s="87"/>
      <c r="CY33" s="87"/>
    </row>
    <row r="34" spans="2:103" s="30" customFormat="1" ht="21" customHeight="1">
      <c r="B34" s="115"/>
      <c r="C34" s="25" t="s">
        <v>38</v>
      </c>
      <c r="D34" s="119"/>
      <c r="E34" s="19" t="s">
        <v>54</v>
      </c>
      <c r="F34" s="26" t="s">
        <v>53</v>
      </c>
      <c r="G34" s="28">
        <v>0.2</v>
      </c>
      <c r="H34" s="21">
        <v>0.2</v>
      </c>
      <c r="I34" s="22">
        <v>0</v>
      </c>
      <c r="J34" s="22">
        <v>0</v>
      </c>
      <c r="K34" s="22">
        <v>0</v>
      </c>
      <c r="L34" s="22">
        <v>0</v>
      </c>
      <c r="M34" s="22">
        <v>4.8000000000000008E-2</v>
      </c>
      <c r="N34" s="22">
        <v>5.9999999999999995E-4</v>
      </c>
      <c r="O34" s="22">
        <v>77.562000000000012</v>
      </c>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87"/>
      <c r="AZ34" s="87"/>
      <c r="BA34" s="87"/>
      <c r="BB34" s="87"/>
      <c r="BC34" s="87"/>
      <c r="BD34" s="87"/>
      <c r="BE34" s="87"/>
      <c r="BF34" s="87"/>
      <c r="BG34" s="87"/>
      <c r="BH34" s="87"/>
      <c r="BI34" s="87"/>
      <c r="BJ34" s="87"/>
      <c r="BK34" s="87"/>
      <c r="BL34" s="87"/>
      <c r="BM34" s="87"/>
      <c r="BN34" s="87"/>
      <c r="BO34" s="87"/>
      <c r="BP34" s="87"/>
      <c r="BQ34" s="87"/>
      <c r="BR34" s="87"/>
      <c r="BS34" s="87"/>
      <c r="BT34" s="87"/>
      <c r="BU34" s="87"/>
      <c r="BV34" s="87"/>
      <c r="BW34" s="87"/>
      <c r="BX34" s="87"/>
      <c r="BY34" s="87"/>
      <c r="BZ34" s="87"/>
      <c r="CA34" s="87"/>
      <c r="CB34" s="87"/>
      <c r="CC34" s="87"/>
      <c r="CD34" s="87"/>
      <c r="CE34" s="87"/>
      <c r="CF34" s="87"/>
      <c r="CG34" s="87"/>
      <c r="CH34" s="87"/>
      <c r="CI34" s="87"/>
      <c r="CJ34" s="87"/>
      <c r="CK34" s="87"/>
      <c r="CL34" s="87"/>
      <c r="CM34" s="87"/>
      <c r="CN34" s="87"/>
      <c r="CO34" s="87"/>
      <c r="CP34" s="87"/>
      <c r="CQ34" s="87"/>
      <c r="CR34" s="87"/>
      <c r="CS34" s="87"/>
      <c r="CT34" s="87"/>
      <c r="CU34" s="87"/>
      <c r="CV34" s="87"/>
      <c r="CW34" s="87"/>
      <c r="CX34" s="87"/>
      <c r="CY34" s="87"/>
    </row>
    <row r="35" spans="2:103" s="27" customFormat="1" ht="28.5" customHeight="1">
      <c r="B35" s="116"/>
      <c r="C35" s="25" t="s">
        <v>35</v>
      </c>
      <c r="D35" s="120"/>
      <c r="E35" s="19" t="s">
        <v>37</v>
      </c>
      <c r="F35" s="26" t="s">
        <v>36</v>
      </c>
      <c r="G35" s="20">
        <v>1</v>
      </c>
      <c r="H35" s="21">
        <v>1</v>
      </c>
      <c r="I35" s="22">
        <v>3.97</v>
      </c>
      <c r="J35" s="22">
        <v>0</v>
      </c>
      <c r="K35" s="22">
        <v>0</v>
      </c>
      <c r="L35" s="22">
        <v>0.99299999999999999</v>
      </c>
      <c r="M35" s="22">
        <v>0</v>
      </c>
      <c r="N35" s="22">
        <v>1E-3</v>
      </c>
      <c r="O35" s="22">
        <v>0</v>
      </c>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row>
    <row r="36" spans="2:103" s="14" customFormat="1" ht="22.5" customHeight="1">
      <c r="B36" s="91" t="s">
        <v>60</v>
      </c>
      <c r="C36" s="31"/>
      <c r="D36" s="32" t="s">
        <v>60</v>
      </c>
      <c r="E36" s="34" t="s">
        <v>62</v>
      </c>
      <c r="F36" s="33" t="s">
        <v>61</v>
      </c>
      <c r="G36" s="35">
        <v>180</v>
      </c>
      <c r="H36" s="36">
        <v>180</v>
      </c>
      <c r="I36" s="37">
        <v>1</v>
      </c>
      <c r="J36" s="37">
        <v>0</v>
      </c>
      <c r="K36" s="37">
        <v>0</v>
      </c>
      <c r="L36" s="37">
        <v>0</v>
      </c>
      <c r="M36" s="37">
        <v>0</v>
      </c>
      <c r="N36" s="37">
        <v>0</v>
      </c>
      <c r="O36" s="37">
        <v>0</v>
      </c>
    </row>
    <row r="37" spans="2:103" s="38" customFormat="1" ht="13.2">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row>
    <row r="38" spans="2:103" s="14" customFormat="1" ht="13.2">
      <c r="B38" s="105" t="s">
        <v>63</v>
      </c>
      <c r="C38" s="106"/>
      <c r="D38" s="106"/>
      <c r="E38" s="106"/>
      <c r="F38" s="106"/>
      <c r="G38" s="106"/>
      <c r="H38" s="107"/>
      <c r="I38" s="39">
        <f>SUM(I20:I36)</f>
        <v>408.60800000000006</v>
      </c>
      <c r="J38" s="39">
        <f t="shared" ref="J38:O38" si="0">SUM(J20:J36)</f>
        <v>20.116900000000001</v>
      </c>
      <c r="K38" s="39">
        <f t="shared" si="0"/>
        <v>17.020099999999996</v>
      </c>
      <c r="L38" s="39">
        <f t="shared" si="0"/>
        <v>40.93910000000001</v>
      </c>
      <c r="M38" s="39">
        <f t="shared" si="0"/>
        <v>162.08999999999997</v>
      </c>
      <c r="N38" s="39">
        <f t="shared" si="0"/>
        <v>2.6716999999999995</v>
      </c>
      <c r="O38" s="39">
        <f t="shared" si="0"/>
        <v>460.16500000000008</v>
      </c>
    </row>
    <row r="39" spans="2:103" s="14" customFormat="1" ht="13.2">
      <c r="B39" s="105" t="s">
        <v>64</v>
      </c>
      <c r="C39" s="106"/>
      <c r="D39" s="106"/>
      <c r="E39" s="106"/>
      <c r="F39" s="106"/>
      <c r="G39" s="106"/>
      <c r="H39" s="107"/>
      <c r="I39" s="40">
        <v>1300</v>
      </c>
      <c r="J39" s="40">
        <v>45.5</v>
      </c>
      <c r="K39" s="40">
        <v>43.3</v>
      </c>
      <c r="L39" s="40">
        <v>182</v>
      </c>
      <c r="M39" s="40">
        <v>700</v>
      </c>
      <c r="N39" s="40">
        <v>5.6</v>
      </c>
      <c r="O39" s="55">
        <v>1133</v>
      </c>
    </row>
    <row r="40" spans="2:103" s="14" customFormat="1" ht="13.2">
      <c r="B40" s="105" t="s">
        <v>65</v>
      </c>
      <c r="C40" s="106"/>
      <c r="D40" s="106"/>
      <c r="E40" s="106"/>
      <c r="F40" s="106"/>
      <c r="G40" s="106"/>
      <c r="H40" s="107"/>
      <c r="I40" s="39">
        <f>I38/I39*100</f>
        <v>31.431384615384623</v>
      </c>
      <c r="J40" s="39">
        <f t="shared" ref="J40:N40" si="1">J38/J39*100</f>
        <v>44.212967032967036</v>
      </c>
      <c r="K40" s="39">
        <f t="shared" si="1"/>
        <v>39.307390300230935</v>
      </c>
      <c r="L40" s="39">
        <f t="shared" si="1"/>
        <v>22.494010989010995</v>
      </c>
      <c r="M40" s="39">
        <f t="shared" si="1"/>
        <v>23.155714285714282</v>
      </c>
      <c r="N40" s="39">
        <f t="shared" si="1"/>
        <v>47.708928571428565</v>
      </c>
      <c r="O40" s="42">
        <f>O38/O39*100</f>
        <v>40.61473962930274</v>
      </c>
    </row>
    <row r="43" spans="2:103" s="54" customFormat="1" ht="13.2">
      <c r="B43" s="64"/>
      <c r="C43" s="52"/>
      <c r="D43" s="51"/>
      <c r="E43" s="51"/>
      <c r="F43" s="51"/>
      <c r="G43" s="51"/>
      <c r="H43" s="51"/>
      <c r="I43" s="53"/>
      <c r="J43" s="53"/>
      <c r="K43" s="53"/>
      <c r="L43" s="53"/>
      <c r="M43" s="53"/>
      <c r="N43" s="53"/>
      <c r="O43" s="53"/>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row>
    <row r="44" spans="2:103" s="1" customFormat="1" ht="13.8">
      <c r="B44" s="11" t="s">
        <v>12</v>
      </c>
      <c r="C44" s="12">
        <v>2</v>
      </c>
      <c r="D44" s="11"/>
      <c r="E44" s="11"/>
      <c r="F44" s="11"/>
      <c r="G44" s="11"/>
      <c r="H44" s="11"/>
      <c r="I44" s="11"/>
      <c r="J44" s="11"/>
      <c r="K44" s="11"/>
      <c r="L44" s="11"/>
    </row>
    <row r="45" spans="2:103" s="50" customFormat="1" ht="10.5" customHeight="1">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row>
    <row r="46" spans="2:103" ht="11.25" customHeight="1"/>
    <row r="47" spans="2:103" s="14" customFormat="1" ht="13.2">
      <c r="B47" s="112" t="s">
        <v>13</v>
      </c>
      <c r="C47" s="111" t="s">
        <v>14</v>
      </c>
      <c r="D47" s="111" t="s">
        <v>15</v>
      </c>
      <c r="E47" s="111" t="s">
        <v>17</v>
      </c>
      <c r="F47" s="111" t="s">
        <v>16</v>
      </c>
      <c r="G47" s="111" t="s">
        <v>18</v>
      </c>
      <c r="H47" s="111" t="s">
        <v>19</v>
      </c>
      <c r="I47" s="111" t="s">
        <v>20</v>
      </c>
      <c r="J47" s="111"/>
      <c r="K47" s="111"/>
      <c r="L47" s="111"/>
      <c r="M47" s="111"/>
      <c r="N47" s="111"/>
      <c r="O47" s="111"/>
    </row>
    <row r="48" spans="2:103" s="14" customFormat="1" ht="26.4">
      <c r="B48" s="112"/>
      <c r="C48" s="111"/>
      <c r="D48" s="111"/>
      <c r="E48" s="111"/>
      <c r="F48" s="111"/>
      <c r="G48" s="111"/>
      <c r="H48" s="111"/>
      <c r="I48" s="92" t="s">
        <v>21</v>
      </c>
      <c r="J48" s="92" t="s">
        <v>22</v>
      </c>
      <c r="K48" s="92" t="s">
        <v>23</v>
      </c>
      <c r="L48" s="92" t="s">
        <v>24</v>
      </c>
      <c r="M48" s="92" t="s">
        <v>25</v>
      </c>
      <c r="N48" s="92" t="s">
        <v>26</v>
      </c>
      <c r="O48" s="92" t="s">
        <v>27</v>
      </c>
    </row>
    <row r="49" spans="2:103" s="23" customFormat="1" ht="33.75" customHeight="1">
      <c r="B49" s="91" t="s">
        <v>28</v>
      </c>
      <c r="C49" s="73" t="s">
        <v>29</v>
      </c>
      <c r="D49" s="93" t="s">
        <v>160</v>
      </c>
      <c r="E49" s="97" t="str">
        <f>IFERROR(VLOOKUP($F49,'[1]Tabla de composicion 2018'!$A$2:$AG$904,2,FALSE),"")</f>
        <v>yogurt, bebible, entero, con azúcar</v>
      </c>
      <c r="F49" s="36" t="s">
        <v>159</v>
      </c>
      <c r="G49" s="99">
        <f>IFERROR($H49/(VLOOKUP($F49,'[1]Tabla de composicion 2018'!$A$2:$AG$904,32,FALSE)/100),"")</f>
        <v>200</v>
      </c>
      <c r="H49" s="77">
        <v>200</v>
      </c>
      <c r="I49" s="98">
        <f>IFERROR(($H49*VLOOKUP($F49,'[1]Tabla de composicion 2018'!$A$2:$AG$904,5,FALSE))/100,"")</f>
        <v>162</v>
      </c>
      <c r="J49" s="98">
        <f>IFERROR(($H49*VLOOKUP($F49,'[1]Tabla de composicion 2018'!$A$2:$AG$904,7,FALSE))/100,"")</f>
        <v>5.8</v>
      </c>
      <c r="K49" s="98">
        <f>IFERROR(($H49*VLOOKUP($F49,'[1]Tabla de composicion 2018'!$A$2:$AG$904,8,FALSE))/100,"")</f>
        <v>5.6</v>
      </c>
      <c r="L49" s="98">
        <f>IFERROR(($H49*VLOOKUP($F49,'[1]Tabla de composicion 2018'!$A$2:$AG$904,9,FALSE))/100,"")</f>
        <v>22.4</v>
      </c>
      <c r="M49" s="98">
        <f>IFERROR(($H49*VLOOKUP($F49,'[1]Tabla de composicion 2018'!$A$2:$AG$904,13,FALSE))/100,"")</f>
        <v>178</v>
      </c>
      <c r="N49" s="98">
        <f>IFERROR(($H49*VLOOKUP($F49,'[1]Tabla de composicion 2018'!$A$2:$AG$904,14,FALSE))/100,"")</f>
        <v>0</v>
      </c>
      <c r="O49" s="98">
        <f>IFERROR(($H49*VLOOKUP($F49,'[1]Tabla de composicion 2018'!$A$2:$AG$904,15,FALSE))/100,"")</f>
        <v>80</v>
      </c>
      <c r="P49" s="87"/>
      <c r="Q49" s="87"/>
      <c r="R49" s="87"/>
      <c r="S49" s="87"/>
      <c r="T49" s="87"/>
      <c r="U49" s="87"/>
      <c r="V49" s="87"/>
      <c r="W49" s="87"/>
      <c r="X49" s="87"/>
      <c r="Y49" s="87"/>
      <c r="Z49" s="87"/>
      <c r="AA49" s="87"/>
      <c r="AB49" s="87"/>
      <c r="AC49" s="87"/>
      <c r="AD49" s="87"/>
      <c r="AE49" s="87"/>
      <c r="AF49" s="87"/>
      <c r="AG49" s="87"/>
      <c r="AH49" s="87"/>
      <c r="AI49" s="87"/>
      <c r="AJ49" s="87"/>
      <c r="AK49" s="87"/>
      <c r="AL49" s="87"/>
      <c r="AM49" s="87"/>
      <c r="AN49" s="87"/>
      <c r="AO49" s="87"/>
      <c r="AP49" s="87"/>
      <c r="AQ49" s="87"/>
      <c r="AR49" s="87"/>
      <c r="AS49" s="87"/>
      <c r="AT49" s="87"/>
      <c r="AU49" s="87"/>
      <c r="AV49" s="87"/>
      <c r="AW49" s="87"/>
      <c r="AX49" s="87"/>
      <c r="AY49" s="87"/>
      <c r="AZ49" s="87"/>
      <c r="BA49" s="87"/>
      <c r="BB49" s="87"/>
      <c r="BC49" s="87"/>
      <c r="BD49" s="87"/>
      <c r="BE49" s="87"/>
      <c r="BF49" s="87"/>
      <c r="BG49" s="87"/>
      <c r="BH49" s="87"/>
      <c r="BI49" s="87"/>
      <c r="BJ49" s="87"/>
      <c r="BK49" s="87"/>
      <c r="BL49" s="87"/>
      <c r="BM49" s="87"/>
      <c r="BN49" s="87"/>
      <c r="BO49" s="87"/>
      <c r="BP49" s="87"/>
      <c r="BQ49" s="87"/>
      <c r="BR49" s="87"/>
      <c r="BS49" s="87"/>
      <c r="BT49" s="87"/>
      <c r="BU49" s="87"/>
      <c r="BV49" s="87"/>
      <c r="BW49" s="87"/>
      <c r="BX49" s="87"/>
      <c r="BY49" s="87"/>
      <c r="BZ49" s="87"/>
      <c r="CA49" s="87"/>
      <c r="CB49" s="87"/>
      <c r="CC49" s="87"/>
      <c r="CD49" s="87"/>
      <c r="CE49" s="87"/>
      <c r="CF49" s="87"/>
      <c r="CG49" s="87"/>
      <c r="CH49" s="87"/>
      <c r="CI49" s="87"/>
      <c r="CJ49" s="87"/>
      <c r="CK49" s="87"/>
      <c r="CL49" s="87"/>
      <c r="CM49" s="87"/>
      <c r="CN49" s="87"/>
      <c r="CO49" s="87"/>
      <c r="CP49" s="87"/>
      <c r="CQ49" s="87"/>
      <c r="CR49" s="87"/>
      <c r="CS49" s="87"/>
      <c r="CT49" s="87"/>
      <c r="CU49" s="87"/>
      <c r="CV49" s="87"/>
      <c r="CW49" s="87"/>
      <c r="CX49" s="87"/>
      <c r="CY49" s="87"/>
    </row>
    <row r="50" spans="2:103" s="68" customFormat="1" ht="37.5" customHeight="1">
      <c r="B50" s="91" t="s">
        <v>55</v>
      </c>
      <c r="C50" s="73" t="s">
        <v>56</v>
      </c>
      <c r="D50" s="93" t="s">
        <v>158</v>
      </c>
      <c r="E50" s="74" t="s">
        <v>128</v>
      </c>
      <c r="F50" s="33" t="s">
        <v>129</v>
      </c>
      <c r="G50" s="76">
        <v>40</v>
      </c>
      <c r="H50" s="81">
        <v>40</v>
      </c>
      <c r="I50" s="78">
        <v>178</v>
      </c>
      <c r="J50" s="78">
        <v>3.68</v>
      </c>
      <c r="K50" s="78">
        <v>9.1999999999999993</v>
      </c>
      <c r="L50" s="78">
        <v>19.559999999999999</v>
      </c>
      <c r="M50" s="78">
        <v>19.2</v>
      </c>
      <c r="N50" s="78">
        <v>0.64</v>
      </c>
      <c r="O50" s="78">
        <v>169.2</v>
      </c>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7"/>
      <c r="AU50" s="87"/>
      <c r="AV50" s="87"/>
      <c r="AW50" s="87"/>
      <c r="AX50" s="87"/>
      <c r="AY50" s="87"/>
      <c r="AZ50" s="87"/>
      <c r="BA50" s="87"/>
      <c r="BB50" s="87"/>
      <c r="BC50" s="87"/>
      <c r="BD50" s="87"/>
      <c r="BE50" s="87"/>
      <c r="BF50" s="87"/>
      <c r="BG50" s="87"/>
      <c r="BH50" s="87"/>
      <c r="BI50" s="87"/>
      <c r="BJ50" s="87"/>
      <c r="BK50" s="87"/>
      <c r="BL50" s="87"/>
      <c r="BM50" s="87"/>
      <c r="BN50" s="87"/>
      <c r="BO50" s="87"/>
      <c r="BP50" s="87"/>
      <c r="BQ50" s="87"/>
      <c r="BR50" s="87"/>
      <c r="BS50" s="87"/>
      <c r="BT50" s="87"/>
      <c r="BU50" s="87"/>
      <c r="BV50" s="87"/>
      <c r="BW50" s="87"/>
      <c r="BX50" s="87"/>
      <c r="BY50" s="87"/>
      <c r="BZ50" s="87"/>
      <c r="CA50" s="87"/>
      <c r="CB50" s="87"/>
      <c r="CC50" s="87"/>
      <c r="CD50" s="87"/>
      <c r="CE50" s="87"/>
      <c r="CF50" s="87"/>
      <c r="CG50" s="87"/>
      <c r="CH50" s="87"/>
      <c r="CI50" s="87"/>
      <c r="CJ50" s="87"/>
      <c r="CK50" s="87"/>
      <c r="CL50" s="87"/>
      <c r="CM50" s="87"/>
      <c r="CN50" s="87"/>
      <c r="CO50" s="87"/>
      <c r="CP50" s="87"/>
      <c r="CQ50" s="87"/>
      <c r="CR50" s="87"/>
      <c r="CS50" s="87"/>
      <c r="CT50" s="87"/>
      <c r="CU50" s="87"/>
      <c r="CV50" s="87"/>
      <c r="CW50" s="87"/>
      <c r="CX50" s="87"/>
      <c r="CY50" s="87"/>
    </row>
    <row r="51" spans="2:103" s="23" customFormat="1" ht="16.5" customHeight="1">
      <c r="B51" s="91" t="s">
        <v>59</v>
      </c>
      <c r="C51" s="16" t="s">
        <v>45</v>
      </c>
      <c r="D51" s="93" t="s">
        <v>135</v>
      </c>
      <c r="E51" s="97" t="str">
        <f>IFERROR(VLOOKUP($F51,'[1]Tabla de composicion 2018'!$A$2:$AG$904,2,FALSE),"")</f>
        <v>Manzana común cruda</v>
      </c>
      <c r="F51" s="44" t="s">
        <v>134</v>
      </c>
      <c r="G51" s="35">
        <f>IFERROR($H51/(VLOOKUP($F51,'[1]Tabla de composicion 2018'!$A$2:$AG$904,32,FALSE)/100),"")</f>
        <v>117.64705882352942</v>
      </c>
      <c r="H51" s="29">
        <v>100</v>
      </c>
      <c r="I51" s="98">
        <f>IFERROR(($H51*VLOOKUP($F51,'[1]Tabla de composicion 2018'!$A$2:$AG$904,5,FALSE))/100,"")</f>
        <v>72</v>
      </c>
      <c r="J51" s="98">
        <f>IFERROR(($H51*VLOOKUP($F51,'[1]Tabla de composicion 2018'!$A$2:$AG$904,7,FALSE))/100,"")</f>
        <v>0.3</v>
      </c>
      <c r="K51" s="98">
        <f>IFERROR(($H51*VLOOKUP($F51,'[1]Tabla de composicion 2018'!$A$2:$AG$904,8,FALSE))/100,"")</f>
        <v>0.2</v>
      </c>
      <c r="L51" s="98">
        <f>IFERROR(($H51*VLOOKUP($F51,'[1]Tabla de composicion 2018'!$A$2:$AG$904,9,FALSE))/100,"")</f>
        <v>16.5</v>
      </c>
      <c r="M51" s="98">
        <f>IFERROR(($H51*VLOOKUP($F51,'[1]Tabla de composicion 2018'!$A$2:$AG$904,13,FALSE))/100,"")</f>
        <v>16</v>
      </c>
      <c r="N51" s="98">
        <f>IFERROR(($H51*VLOOKUP($F51,'[1]Tabla de composicion 2018'!$A$2:$AG$904,14,FALSE))/100,"")</f>
        <v>0.3</v>
      </c>
      <c r="O51" s="98">
        <f>IFERROR(($H51*VLOOKUP($F51,'[1]Tabla de composicion 2018'!$A$2:$AG$904,15,FALSE))/100,"")</f>
        <v>2</v>
      </c>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7"/>
      <c r="AZ51" s="87"/>
      <c r="BA51" s="87"/>
      <c r="BB51" s="87"/>
      <c r="BC51" s="87"/>
      <c r="BD51" s="87"/>
      <c r="BE51" s="87"/>
      <c r="BF51" s="87"/>
      <c r="BG51" s="87"/>
      <c r="BH51" s="87"/>
      <c r="BI51" s="87"/>
      <c r="BJ51" s="87"/>
      <c r="BK51" s="87"/>
      <c r="BL51" s="87"/>
      <c r="BM51" s="87"/>
      <c r="BN51" s="87"/>
      <c r="BO51" s="87"/>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87"/>
      <c r="CS51" s="87"/>
      <c r="CT51" s="87"/>
      <c r="CU51" s="87"/>
      <c r="CV51" s="87"/>
      <c r="CW51" s="87"/>
      <c r="CX51" s="87"/>
      <c r="CY51" s="87"/>
    </row>
    <row r="52" spans="2:103" s="38" customFormat="1" ht="13.2">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row>
    <row r="53" spans="2:103" s="14" customFormat="1" ht="13.2">
      <c r="B53" s="105" t="s">
        <v>63</v>
      </c>
      <c r="C53" s="106"/>
      <c r="D53" s="106"/>
      <c r="E53" s="106"/>
      <c r="F53" s="106"/>
      <c r="G53" s="106"/>
      <c r="H53" s="107"/>
      <c r="I53" s="39">
        <f t="shared" ref="I53:O53" si="2">SUM(I49:I51)</f>
        <v>412</v>
      </c>
      <c r="J53" s="39">
        <f t="shared" si="2"/>
        <v>9.7800000000000011</v>
      </c>
      <c r="K53" s="39">
        <f t="shared" si="2"/>
        <v>14.999999999999998</v>
      </c>
      <c r="L53" s="39">
        <f t="shared" si="2"/>
        <v>58.459999999999994</v>
      </c>
      <c r="M53" s="39">
        <f t="shared" si="2"/>
        <v>213.2</v>
      </c>
      <c r="N53" s="39">
        <f t="shared" si="2"/>
        <v>0.94</v>
      </c>
      <c r="O53" s="39">
        <f t="shared" si="2"/>
        <v>251.2</v>
      </c>
    </row>
    <row r="54" spans="2:103" s="14" customFormat="1" ht="13.2">
      <c r="B54" s="105" t="s">
        <v>64</v>
      </c>
      <c r="C54" s="106"/>
      <c r="D54" s="106"/>
      <c r="E54" s="106"/>
      <c r="F54" s="106"/>
      <c r="G54" s="106"/>
      <c r="H54" s="107"/>
      <c r="I54" s="40">
        <v>1300</v>
      </c>
      <c r="J54" s="40">
        <v>45.5</v>
      </c>
      <c r="K54" s="40">
        <v>43.3</v>
      </c>
      <c r="L54" s="40">
        <v>182</v>
      </c>
      <c r="M54" s="40">
        <v>700</v>
      </c>
      <c r="N54" s="40">
        <v>5.6</v>
      </c>
      <c r="O54" s="55">
        <v>1133</v>
      </c>
    </row>
    <row r="55" spans="2:103" s="14" customFormat="1" ht="13.2">
      <c r="B55" s="105" t="s">
        <v>65</v>
      </c>
      <c r="C55" s="106"/>
      <c r="D55" s="106"/>
      <c r="E55" s="106"/>
      <c r="F55" s="106"/>
      <c r="G55" s="106"/>
      <c r="H55" s="107"/>
      <c r="I55" s="39">
        <f>I53/I54*100</f>
        <v>31.692307692307693</v>
      </c>
      <c r="J55" s="39">
        <f t="shared" ref="J55:N55" si="3">J53/J54*100</f>
        <v>21.494505494505496</v>
      </c>
      <c r="K55" s="39">
        <f t="shared" si="3"/>
        <v>34.64203233256351</v>
      </c>
      <c r="L55" s="39">
        <f t="shared" si="3"/>
        <v>32.120879120879117</v>
      </c>
      <c r="M55" s="39">
        <f t="shared" si="3"/>
        <v>30.457142857142856</v>
      </c>
      <c r="N55" s="39">
        <f t="shared" si="3"/>
        <v>16.785714285714288</v>
      </c>
      <c r="O55" s="42">
        <f>O53/O54*100</f>
        <v>22.171226831421006</v>
      </c>
    </row>
    <row r="57" spans="2:103" s="48" customFormat="1">
      <c r="B57" s="46" t="s">
        <v>12</v>
      </c>
      <c r="C57" s="47">
        <v>3</v>
      </c>
      <c r="D57" s="46"/>
      <c r="E57" s="46"/>
      <c r="F57" s="46"/>
      <c r="G57" s="46"/>
      <c r="H57" s="46"/>
      <c r="I57" s="46"/>
      <c r="J57" s="46"/>
      <c r="K57" s="46"/>
      <c r="L57" s="46"/>
    </row>
    <row r="58" spans="2:103" s="50" customFormat="1" ht="13.8">
      <c r="P58" s="86"/>
      <c r="Q58" s="86"/>
      <c r="R58" s="86"/>
      <c r="S58" s="86"/>
      <c r="T58" s="86"/>
      <c r="U58" s="86"/>
      <c r="V58" s="86"/>
      <c r="W58" s="86"/>
      <c r="X58" s="86"/>
      <c r="Y58" s="86"/>
      <c r="Z58" s="86"/>
      <c r="AA58" s="86"/>
      <c r="AB58" s="86"/>
      <c r="AC58" s="86"/>
      <c r="AD58" s="86"/>
      <c r="AE58" s="86"/>
      <c r="AF58" s="86"/>
      <c r="AG58" s="86"/>
      <c r="AH58" s="86"/>
      <c r="AI58" s="86"/>
      <c r="AJ58" s="86"/>
      <c r="AK58" s="86"/>
      <c r="AL58" s="86"/>
      <c r="AM58" s="86"/>
      <c r="AN58" s="86"/>
      <c r="AO58" s="86"/>
      <c r="AP58" s="86"/>
      <c r="AQ58" s="86"/>
      <c r="AR58" s="86"/>
      <c r="AS58" s="86"/>
      <c r="AT58" s="86"/>
      <c r="AU58" s="86"/>
      <c r="AV58" s="86"/>
      <c r="AW58" s="86"/>
      <c r="AX58" s="86"/>
      <c r="AY58" s="86"/>
      <c r="AZ58" s="86"/>
      <c r="BA58" s="86"/>
      <c r="BB58" s="86"/>
      <c r="BC58" s="86"/>
      <c r="BD58" s="86"/>
      <c r="BE58" s="86"/>
      <c r="BF58" s="86"/>
      <c r="BG58" s="86"/>
      <c r="BH58" s="86"/>
      <c r="BI58" s="86"/>
      <c r="BJ58" s="86"/>
      <c r="BK58" s="86"/>
      <c r="BL58" s="86"/>
      <c r="BM58" s="86"/>
      <c r="BN58" s="86"/>
      <c r="BO58" s="86"/>
      <c r="BP58" s="86"/>
      <c r="BQ58" s="86"/>
      <c r="BR58" s="86"/>
      <c r="BS58" s="86"/>
      <c r="BT58" s="86"/>
      <c r="BU58" s="86"/>
      <c r="BV58" s="86"/>
      <c r="BW58" s="86"/>
      <c r="BX58" s="86"/>
      <c r="BY58" s="86"/>
      <c r="BZ58" s="86"/>
      <c r="CA58" s="86"/>
      <c r="CB58" s="86"/>
      <c r="CC58" s="86"/>
      <c r="CD58" s="86"/>
      <c r="CE58" s="86"/>
      <c r="CF58" s="86"/>
      <c r="CG58" s="86"/>
      <c r="CH58" s="86"/>
      <c r="CI58" s="86"/>
      <c r="CJ58" s="86"/>
      <c r="CK58" s="86"/>
      <c r="CL58" s="86"/>
      <c r="CM58" s="86"/>
      <c r="CN58" s="86"/>
      <c r="CO58" s="86"/>
      <c r="CP58" s="86"/>
      <c r="CQ58" s="86"/>
      <c r="CR58" s="86"/>
      <c r="CS58" s="86"/>
      <c r="CT58" s="86"/>
      <c r="CU58" s="86"/>
      <c r="CV58" s="86"/>
      <c r="CW58" s="86"/>
      <c r="CX58" s="86"/>
      <c r="CY58" s="86"/>
    </row>
    <row r="59" spans="2:103" s="14" customFormat="1" ht="13.2">
      <c r="B59" s="112" t="s">
        <v>13</v>
      </c>
      <c r="C59" s="111" t="s">
        <v>14</v>
      </c>
      <c r="D59" s="111" t="s">
        <v>15</v>
      </c>
      <c r="E59" s="111" t="s">
        <v>17</v>
      </c>
      <c r="F59" s="111" t="s">
        <v>16</v>
      </c>
      <c r="G59" s="111" t="s">
        <v>18</v>
      </c>
      <c r="H59" s="111" t="s">
        <v>19</v>
      </c>
      <c r="I59" s="111" t="s">
        <v>20</v>
      </c>
      <c r="J59" s="111"/>
      <c r="K59" s="111"/>
      <c r="L59" s="111"/>
      <c r="M59" s="111"/>
      <c r="N59" s="111"/>
      <c r="O59" s="111"/>
    </row>
    <row r="60" spans="2:103" s="14" customFormat="1" ht="26.4">
      <c r="B60" s="112"/>
      <c r="C60" s="111"/>
      <c r="D60" s="111"/>
      <c r="E60" s="111"/>
      <c r="F60" s="111"/>
      <c r="G60" s="111"/>
      <c r="H60" s="111"/>
      <c r="I60" s="92" t="s">
        <v>21</v>
      </c>
      <c r="J60" s="92" t="s">
        <v>22</v>
      </c>
      <c r="K60" s="92" t="s">
        <v>23</v>
      </c>
      <c r="L60" s="92" t="s">
        <v>24</v>
      </c>
      <c r="M60" s="92" t="s">
        <v>25</v>
      </c>
      <c r="N60" s="92" t="s">
        <v>26</v>
      </c>
      <c r="O60" s="92" t="s">
        <v>27</v>
      </c>
    </row>
    <row r="61" spans="2:103" s="23" customFormat="1" ht="33.75" customHeight="1">
      <c r="B61" s="112" t="s">
        <v>28</v>
      </c>
      <c r="C61" s="16" t="s">
        <v>29</v>
      </c>
      <c r="D61" s="113" t="s">
        <v>131</v>
      </c>
      <c r="E61" s="19" t="s">
        <v>31</v>
      </c>
      <c r="F61" s="18" t="s">
        <v>30</v>
      </c>
      <c r="G61" s="20">
        <v>13</v>
      </c>
      <c r="H61" s="21">
        <v>13</v>
      </c>
      <c r="I61" s="22">
        <v>64.87</v>
      </c>
      <c r="J61" s="22">
        <v>3.4190000000000005</v>
      </c>
      <c r="K61" s="22">
        <v>3.4580000000000002</v>
      </c>
      <c r="L61" s="22">
        <v>4.992</v>
      </c>
      <c r="M61" s="22">
        <v>122.2</v>
      </c>
      <c r="N61" s="22">
        <v>6.5000000000000002E-2</v>
      </c>
      <c r="O61" s="22">
        <v>47.97</v>
      </c>
      <c r="P61" s="87"/>
      <c r="Q61" s="87"/>
      <c r="R61" s="87"/>
      <c r="S61" s="87"/>
      <c r="T61" s="87"/>
      <c r="U61" s="87"/>
      <c r="V61" s="87"/>
      <c r="W61" s="87"/>
      <c r="X61" s="87"/>
      <c r="Y61" s="87"/>
      <c r="Z61" s="87"/>
      <c r="AA61" s="87"/>
      <c r="AB61" s="87"/>
      <c r="AC61" s="87"/>
      <c r="AD61" s="87"/>
      <c r="AE61" s="87"/>
      <c r="AF61" s="87"/>
      <c r="AG61" s="87"/>
      <c r="AH61" s="87"/>
      <c r="AI61" s="87"/>
      <c r="AJ61" s="87"/>
      <c r="AK61" s="87"/>
      <c r="AL61" s="87"/>
      <c r="AM61" s="87"/>
      <c r="AN61" s="87"/>
      <c r="AO61" s="87"/>
      <c r="AP61" s="87"/>
      <c r="AQ61" s="87"/>
      <c r="AR61" s="87"/>
      <c r="AS61" s="87"/>
      <c r="AT61" s="87"/>
      <c r="AU61" s="87"/>
      <c r="AV61" s="87"/>
      <c r="AW61" s="87"/>
      <c r="AX61" s="87"/>
      <c r="AY61" s="87"/>
      <c r="AZ61" s="87"/>
      <c r="BA61" s="87"/>
      <c r="BB61" s="87"/>
      <c r="BC61" s="87"/>
      <c r="BD61" s="87"/>
      <c r="BE61" s="87"/>
      <c r="BF61" s="87"/>
      <c r="BG61" s="87"/>
      <c r="BH61" s="87"/>
      <c r="BI61" s="87"/>
      <c r="BJ61" s="87"/>
      <c r="BK61" s="87"/>
      <c r="BL61" s="87"/>
      <c r="BM61" s="87"/>
      <c r="BN61" s="87"/>
      <c r="BO61" s="87"/>
      <c r="BP61" s="87"/>
      <c r="BQ61" s="87"/>
      <c r="BR61" s="87"/>
      <c r="BS61" s="87"/>
      <c r="BT61" s="87"/>
      <c r="BU61" s="87"/>
      <c r="BV61" s="87"/>
      <c r="BW61" s="87"/>
      <c r="BX61" s="87"/>
      <c r="BY61" s="87"/>
      <c r="BZ61" s="87"/>
      <c r="CA61" s="87"/>
      <c r="CB61" s="87"/>
      <c r="CC61" s="87"/>
      <c r="CD61" s="87"/>
      <c r="CE61" s="87"/>
      <c r="CF61" s="87"/>
      <c r="CG61" s="87"/>
      <c r="CH61" s="87"/>
      <c r="CI61" s="87"/>
      <c r="CJ61" s="87"/>
      <c r="CK61" s="87"/>
      <c r="CL61" s="87"/>
      <c r="CM61" s="87"/>
      <c r="CN61" s="87"/>
      <c r="CO61" s="87"/>
      <c r="CP61" s="87"/>
      <c r="CQ61" s="87"/>
      <c r="CR61" s="87"/>
      <c r="CS61" s="87"/>
      <c r="CT61" s="87"/>
      <c r="CU61" s="87"/>
      <c r="CV61" s="87"/>
      <c r="CW61" s="87"/>
      <c r="CX61" s="87"/>
      <c r="CY61" s="87"/>
    </row>
    <row r="62" spans="2:103" s="23" customFormat="1" ht="28.5" customHeight="1">
      <c r="B62" s="112"/>
      <c r="C62" s="16" t="s">
        <v>32</v>
      </c>
      <c r="D62" s="113"/>
      <c r="E62" s="19" t="s">
        <v>132</v>
      </c>
      <c r="F62" s="18" t="s">
        <v>133</v>
      </c>
      <c r="G62" s="20">
        <v>10</v>
      </c>
      <c r="H62" s="21">
        <v>10</v>
      </c>
      <c r="I62" s="22">
        <v>41.4</v>
      </c>
      <c r="J62" s="22">
        <v>1.47</v>
      </c>
      <c r="K62" s="22">
        <v>0.86</v>
      </c>
      <c r="L62" s="22">
        <v>6.62</v>
      </c>
      <c r="M62" s="22">
        <v>5.4</v>
      </c>
      <c r="N62" s="22">
        <v>0.4</v>
      </c>
      <c r="O62" s="22">
        <v>1.9</v>
      </c>
      <c r="P62" s="87"/>
      <c r="Q62" s="87"/>
      <c r="R62" s="87"/>
      <c r="S62" s="87"/>
      <c r="T62" s="87"/>
      <c r="U62" s="87"/>
      <c r="V62" s="87"/>
      <c r="W62" s="87"/>
      <c r="X62" s="87"/>
      <c r="Y62" s="87"/>
      <c r="Z62" s="87"/>
      <c r="AA62" s="87"/>
      <c r="AB62" s="87"/>
      <c r="AC62" s="87"/>
      <c r="AD62" s="87"/>
      <c r="AE62" s="87"/>
      <c r="AF62" s="87"/>
      <c r="AG62" s="87"/>
      <c r="AH62" s="87"/>
      <c r="AI62" s="87"/>
      <c r="AJ62" s="87"/>
      <c r="AK62" s="87"/>
      <c r="AL62" s="87"/>
      <c r="AM62" s="87"/>
      <c r="AN62" s="87"/>
      <c r="AO62" s="87"/>
      <c r="AP62" s="87"/>
      <c r="AQ62" s="87"/>
      <c r="AR62" s="87"/>
      <c r="AS62" s="87"/>
      <c r="AT62" s="87"/>
      <c r="AU62" s="87"/>
      <c r="AV62" s="87"/>
      <c r="AW62" s="87"/>
      <c r="AX62" s="87"/>
      <c r="AY62" s="87"/>
      <c r="AZ62" s="87"/>
      <c r="BA62" s="87"/>
      <c r="BB62" s="87"/>
      <c r="BC62" s="87"/>
      <c r="BD62" s="87"/>
      <c r="BE62" s="87"/>
      <c r="BF62" s="87"/>
      <c r="BG62" s="87"/>
      <c r="BH62" s="87"/>
      <c r="BI62" s="87"/>
      <c r="BJ62" s="87"/>
      <c r="BK62" s="87"/>
      <c r="BL62" s="87"/>
      <c r="BM62" s="87"/>
      <c r="BN62" s="87"/>
      <c r="BO62" s="87"/>
      <c r="BP62" s="87"/>
      <c r="BQ62" s="87"/>
      <c r="BR62" s="87"/>
      <c r="BS62" s="87"/>
      <c r="BT62" s="87"/>
      <c r="BU62" s="87"/>
      <c r="BV62" s="87"/>
      <c r="BW62" s="87"/>
      <c r="BX62" s="87"/>
      <c r="BY62" s="87"/>
      <c r="BZ62" s="87"/>
      <c r="CA62" s="87"/>
      <c r="CB62" s="87"/>
      <c r="CC62" s="87"/>
      <c r="CD62" s="87"/>
      <c r="CE62" s="87"/>
      <c r="CF62" s="87"/>
      <c r="CG62" s="87"/>
      <c r="CH62" s="87"/>
      <c r="CI62" s="87"/>
      <c r="CJ62" s="87"/>
      <c r="CK62" s="87"/>
      <c r="CL62" s="87"/>
      <c r="CM62" s="87"/>
      <c r="CN62" s="87"/>
      <c r="CO62" s="87"/>
      <c r="CP62" s="87"/>
      <c r="CQ62" s="87"/>
      <c r="CR62" s="87"/>
      <c r="CS62" s="87"/>
      <c r="CT62" s="87"/>
      <c r="CU62" s="87"/>
      <c r="CV62" s="87"/>
      <c r="CW62" s="87"/>
      <c r="CX62" s="87"/>
      <c r="CY62" s="87"/>
    </row>
    <row r="63" spans="2:103" s="27" customFormat="1" ht="32.25" customHeight="1">
      <c r="B63" s="112"/>
      <c r="C63" s="25" t="s">
        <v>35</v>
      </c>
      <c r="D63" s="113"/>
      <c r="E63" s="19" t="s">
        <v>37</v>
      </c>
      <c r="F63" s="26" t="s">
        <v>36</v>
      </c>
      <c r="G63" s="20">
        <v>7</v>
      </c>
      <c r="H63" s="21">
        <v>7</v>
      </c>
      <c r="I63" s="22">
        <v>27.79</v>
      </c>
      <c r="J63" s="22">
        <v>0</v>
      </c>
      <c r="K63" s="22">
        <v>0</v>
      </c>
      <c r="L63" s="22">
        <v>6.9510000000000005</v>
      </c>
      <c r="M63" s="22">
        <v>0</v>
      </c>
      <c r="N63" s="22">
        <v>7.000000000000001E-3</v>
      </c>
      <c r="O63" s="22">
        <v>0</v>
      </c>
      <c r="P63" s="88"/>
      <c r="Q63" s="88"/>
      <c r="R63" s="88"/>
      <c r="S63" s="88"/>
      <c r="T63" s="88"/>
      <c r="U63" s="88"/>
      <c r="V63" s="88"/>
      <c r="W63" s="88"/>
      <c r="X63" s="88"/>
      <c r="Y63" s="88"/>
      <c r="Z63" s="88"/>
      <c r="AA63" s="88"/>
      <c r="AB63" s="88"/>
      <c r="AC63" s="88"/>
      <c r="AD63" s="88"/>
      <c r="AE63" s="88"/>
      <c r="AF63" s="88"/>
      <c r="AG63" s="88"/>
      <c r="AH63" s="88"/>
      <c r="AI63" s="88"/>
      <c r="AJ63" s="88"/>
      <c r="AK63" s="88"/>
      <c r="AL63" s="88"/>
      <c r="AM63" s="88"/>
      <c r="AN63" s="88"/>
      <c r="AO63" s="88"/>
      <c r="AP63" s="88"/>
      <c r="AQ63" s="88"/>
      <c r="AR63" s="88"/>
      <c r="AS63" s="88"/>
      <c r="AT63" s="88"/>
      <c r="AU63" s="88"/>
      <c r="AV63" s="88"/>
      <c r="AW63" s="88"/>
      <c r="AX63" s="88"/>
      <c r="AY63" s="88"/>
      <c r="AZ63" s="88"/>
      <c r="BA63" s="88"/>
      <c r="BB63" s="88"/>
      <c r="BC63" s="88"/>
      <c r="BD63" s="88"/>
      <c r="BE63" s="88"/>
      <c r="BF63" s="88"/>
      <c r="BG63" s="88"/>
      <c r="BH63" s="88"/>
      <c r="BI63" s="88"/>
      <c r="BJ63" s="88"/>
      <c r="BK63" s="88"/>
      <c r="BL63" s="88"/>
      <c r="BM63" s="88"/>
      <c r="BN63" s="88"/>
      <c r="BO63" s="88"/>
      <c r="BP63" s="88"/>
      <c r="BQ63" s="88"/>
      <c r="BR63" s="88"/>
      <c r="BS63" s="88"/>
      <c r="BT63" s="88"/>
      <c r="BU63" s="88"/>
      <c r="BV63" s="88"/>
      <c r="BW63" s="88"/>
      <c r="BX63" s="88"/>
      <c r="BY63" s="88"/>
      <c r="BZ63" s="88"/>
      <c r="CA63" s="88"/>
      <c r="CB63" s="88"/>
      <c r="CC63" s="88"/>
      <c r="CD63" s="88"/>
      <c r="CE63" s="88"/>
      <c r="CF63" s="88"/>
      <c r="CG63" s="88"/>
      <c r="CH63" s="88"/>
      <c r="CI63" s="88"/>
      <c r="CJ63" s="88"/>
      <c r="CK63" s="88"/>
      <c r="CL63" s="88"/>
      <c r="CM63" s="88"/>
      <c r="CN63" s="88"/>
      <c r="CO63" s="88"/>
      <c r="CP63" s="88"/>
      <c r="CQ63" s="88"/>
      <c r="CR63" s="88"/>
      <c r="CS63" s="88"/>
      <c r="CT63" s="88"/>
      <c r="CU63" s="88"/>
      <c r="CV63" s="88"/>
      <c r="CW63" s="88"/>
      <c r="CX63" s="88"/>
      <c r="CY63" s="88"/>
    </row>
    <row r="64" spans="2:103" s="70" customFormat="1" ht="52.5" customHeight="1">
      <c r="B64" s="114" t="s">
        <v>41</v>
      </c>
      <c r="C64" s="73" t="s">
        <v>42</v>
      </c>
      <c r="D64" s="108" t="s">
        <v>154</v>
      </c>
      <c r="E64" s="74" t="s">
        <v>74</v>
      </c>
      <c r="F64" s="75" t="s">
        <v>73</v>
      </c>
      <c r="G64" s="99">
        <f>IFERROR($H64/(VLOOKUP($F64,'[1]Tabla de composicion 2018'!$A$2:$AG$904,32,FALSE)/100),"")</f>
        <v>67.741935483870961</v>
      </c>
      <c r="H64" s="77">
        <v>63</v>
      </c>
      <c r="I64" s="98">
        <f>IFERROR(($H64*VLOOKUP($F64,'[1]Tabla de composicion 2018'!$A$2:$AG$904,5,FALSE))/100,"")</f>
        <v>104.58</v>
      </c>
      <c r="J64" s="98">
        <f>IFERROR(($H64*VLOOKUP($F64,'[1]Tabla de composicion 2018'!$A$2:$AG$904,7,FALSE))/100,"")</f>
        <v>13.040999999999999</v>
      </c>
      <c r="K64" s="98">
        <f>IFERROR(($H64*VLOOKUP($F64,'[1]Tabla de composicion 2018'!$A$2:$AG$904,8,FALSE))/100,"")</f>
        <v>5.7959999999999994</v>
      </c>
      <c r="L64" s="98">
        <f>IFERROR(($H64*VLOOKUP($F64,'[1]Tabla de composicion 2018'!$A$2:$AG$904,9,FALSE))/100,"")</f>
        <v>6.3E-2</v>
      </c>
      <c r="M64" s="98">
        <f>IFERROR(($H64*VLOOKUP($F64,'[1]Tabla de composicion 2018'!$A$2:$AG$904,13,FALSE))/100,"")</f>
        <v>6.93</v>
      </c>
      <c r="N64" s="98">
        <f>IFERROR(($H64*VLOOKUP($F64,'[1]Tabla de composicion 2018'!$A$2:$AG$904,14,FALSE))/100,"")</f>
        <v>0.44099999999999995</v>
      </c>
      <c r="O64" s="98">
        <f>IFERROR(($H64*VLOOKUP($F64,'[1]Tabla de composicion 2018'!$A$2:$AG$904,15,FALSE))/100,"")</f>
        <v>39.69</v>
      </c>
      <c r="P64" s="87"/>
      <c r="Q64" s="87"/>
      <c r="R64" s="87"/>
      <c r="S64" s="87"/>
      <c r="T64" s="87"/>
      <c r="U64" s="87"/>
      <c r="V64" s="87"/>
      <c r="W64" s="87"/>
      <c r="X64" s="87"/>
      <c r="Y64" s="87"/>
      <c r="Z64" s="87"/>
      <c r="AA64" s="87"/>
      <c r="AB64" s="87"/>
      <c r="AC64" s="87"/>
      <c r="AD64" s="87"/>
      <c r="AE64" s="87"/>
      <c r="AF64" s="87"/>
      <c r="AG64" s="87"/>
      <c r="AH64" s="87"/>
      <c r="AI64" s="87"/>
      <c r="AJ64" s="87"/>
      <c r="AK64" s="87"/>
      <c r="AL64" s="87"/>
      <c r="AM64" s="87"/>
      <c r="AN64" s="87"/>
      <c r="AO64" s="87"/>
      <c r="AP64" s="87"/>
      <c r="AQ64" s="87"/>
      <c r="AR64" s="87"/>
      <c r="AS64" s="87"/>
      <c r="AT64" s="87"/>
      <c r="AU64" s="87"/>
      <c r="AV64" s="87"/>
      <c r="AW64" s="87"/>
      <c r="AX64" s="87"/>
      <c r="AY64" s="87"/>
      <c r="AZ64" s="87"/>
      <c r="BA64" s="87"/>
      <c r="BB64" s="87"/>
      <c r="BC64" s="87"/>
      <c r="BD64" s="87"/>
      <c r="BE64" s="87"/>
      <c r="BF64" s="87"/>
      <c r="BG64" s="87"/>
      <c r="BH64" s="87"/>
      <c r="BI64" s="87"/>
      <c r="BJ64" s="87"/>
      <c r="BK64" s="87"/>
      <c r="BL64" s="87"/>
      <c r="BM64" s="87"/>
      <c r="BN64" s="87"/>
      <c r="BO64" s="87"/>
      <c r="BP64" s="87"/>
      <c r="BQ64" s="87"/>
      <c r="BR64" s="87"/>
      <c r="BS64" s="87"/>
      <c r="BT64" s="87"/>
      <c r="BU64" s="87"/>
      <c r="BV64" s="87"/>
      <c r="BW64" s="87"/>
      <c r="BX64" s="87"/>
      <c r="BY64" s="87"/>
      <c r="BZ64" s="87"/>
      <c r="CA64" s="87"/>
      <c r="CB64" s="87"/>
      <c r="CC64" s="87"/>
      <c r="CD64" s="87"/>
      <c r="CE64" s="87"/>
      <c r="CF64" s="87"/>
      <c r="CG64" s="87"/>
      <c r="CH64" s="87"/>
      <c r="CI64" s="87"/>
      <c r="CJ64" s="87"/>
      <c r="CK64" s="87"/>
      <c r="CL64" s="87"/>
      <c r="CM64" s="87"/>
      <c r="CN64" s="87"/>
      <c r="CO64" s="87"/>
      <c r="CP64" s="87"/>
      <c r="CQ64" s="87"/>
      <c r="CR64" s="87"/>
      <c r="CS64" s="87"/>
      <c r="CT64" s="87"/>
      <c r="CU64" s="87"/>
      <c r="CV64" s="87"/>
      <c r="CW64" s="87"/>
      <c r="CX64" s="87"/>
      <c r="CY64" s="87"/>
    </row>
    <row r="65" spans="2:103" s="23" customFormat="1" ht="33.75" customHeight="1">
      <c r="B65" s="115"/>
      <c r="C65" s="16" t="s">
        <v>45</v>
      </c>
      <c r="D65" s="109"/>
      <c r="E65" s="74" t="s">
        <v>44</v>
      </c>
      <c r="F65" s="75" t="s">
        <v>43</v>
      </c>
      <c r="G65" s="76">
        <v>1.7777777777777779</v>
      </c>
      <c r="H65" s="81">
        <v>1.6</v>
      </c>
      <c r="I65" s="78">
        <v>2.3839999999999999</v>
      </c>
      <c r="J65" s="78">
        <v>0.2016</v>
      </c>
      <c r="K65" s="78">
        <v>0.17280000000000001</v>
      </c>
      <c r="L65" s="78">
        <v>4.7999999999999996E-3</v>
      </c>
      <c r="M65" s="78">
        <v>0.84800000000000009</v>
      </c>
      <c r="N65" s="78">
        <v>2.7200000000000002E-2</v>
      </c>
      <c r="O65" s="78">
        <v>2.2240000000000002</v>
      </c>
      <c r="P65" s="87"/>
      <c r="Q65" s="87"/>
      <c r="R65" s="87"/>
      <c r="S65" s="87"/>
      <c r="T65" s="87"/>
      <c r="U65" s="87"/>
      <c r="V65" s="87"/>
      <c r="W65" s="87"/>
      <c r="X65" s="87"/>
      <c r="Y65" s="87"/>
      <c r="Z65" s="87"/>
      <c r="AA65" s="87"/>
      <c r="AB65" s="87"/>
      <c r="AC65" s="87"/>
      <c r="AD65" s="87"/>
      <c r="AE65" s="87"/>
      <c r="AF65" s="87"/>
      <c r="AG65" s="87"/>
      <c r="AH65" s="87"/>
      <c r="AI65" s="87"/>
      <c r="AJ65" s="87"/>
      <c r="AK65" s="87"/>
      <c r="AL65" s="87"/>
      <c r="AM65" s="87"/>
      <c r="AN65" s="87"/>
      <c r="AO65" s="87"/>
      <c r="AP65" s="87"/>
      <c r="AQ65" s="87"/>
      <c r="AR65" s="87"/>
      <c r="AS65" s="87"/>
      <c r="AT65" s="87"/>
      <c r="AU65" s="87"/>
      <c r="AV65" s="87"/>
      <c r="AW65" s="87"/>
      <c r="AX65" s="87"/>
      <c r="AY65" s="87"/>
      <c r="AZ65" s="87"/>
      <c r="BA65" s="87"/>
      <c r="BB65" s="87"/>
      <c r="BC65" s="87"/>
      <c r="BD65" s="87"/>
      <c r="BE65" s="87"/>
      <c r="BF65" s="87"/>
      <c r="BG65" s="87"/>
      <c r="BH65" s="87"/>
      <c r="BI65" s="87"/>
      <c r="BJ65" s="87"/>
      <c r="BK65" s="87"/>
      <c r="BL65" s="87"/>
      <c r="BM65" s="87"/>
      <c r="BN65" s="87"/>
      <c r="BO65" s="87"/>
      <c r="BP65" s="87"/>
      <c r="BQ65" s="87"/>
      <c r="BR65" s="87"/>
      <c r="BS65" s="87"/>
      <c r="BT65" s="87"/>
      <c r="BU65" s="87"/>
      <c r="BV65" s="87"/>
      <c r="BW65" s="87"/>
      <c r="BX65" s="87"/>
      <c r="BY65" s="87"/>
      <c r="BZ65" s="87"/>
      <c r="CA65" s="87"/>
      <c r="CB65" s="87"/>
      <c r="CC65" s="87"/>
      <c r="CD65" s="87"/>
      <c r="CE65" s="87"/>
      <c r="CF65" s="87"/>
      <c r="CG65" s="87"/>
      <c r="CH65" s="87"/>
      <c r="CI65" s="87"/>
      <c r="CJ65" s="87"/>
      <c r="CK65" s="87"/>
      <c r="CL65" s="87"/>
      <c r="CM65" s="87"/>
      <c r="CN65" s="87"/>
      <c r="CO65" s="87"/>
      <c r="CP65" s="87"/>
      <c r="CQ65" s="87"/>
      <c r="CR65" s="87"/>
      <c r="CS65" s="87"/>
      <c r="CT65" s="87"/>
      <c r="CU65" s="87"/>
      <c r="CV65" s="87"/>
      <c r="CW65" s="87"/>
      <c r="CX65" s="87"/>
      <c r="CY65" s="87"/>
    </row>
    <row r="66" spans="2:103" s="30" customFormat="1" ht="27.75" customHeight="1">
      <c r="B66" s="115"/>
      <c r="C66" s="16" t="s">
        <v>45</v>
      </c>
      <c r="D66" s="109"/>
      <c r="E66" s="74" t="s">
        <v>82</v>
      </c>
      <c r="F66" s="75" t="s">
        <v>81</v>
      </c>
      <c r="G66" s="76">
        <v>4.5</v>
      </c>
      <c r="H66" s="81">
        <v>4.5</v>
      </c>
      <c r="I66" s="78">
        <v>16.2</v>
      </c>
      <c r="J66" s="78">
        <v>0.5625</v>
      </c>
      <c r="K66" s="78">
        <v>7.6499999999999999E-2</v>
      </c>
      <c r="L66" s="78">
        <v>3.2534999999999998</v>
      </c>
      <c r="M66" s="78">
        <v>0.67500000000000004</v>
      </c>
      <c r="N66" s="78">
        <v>0.19349999999999998</v>
      </c>
      <c r="O66" s="78">
        <v>0.09</v>
      </c>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row>
    <row r="67" spans="2:103" s="23" customFormat="1" ht="33.75" customHeight="1">
      <c r="B67" s="115"/>
      <c r="C67" s="16" t="s">
        <v>45</v>
      </c>
      <c r="D67" s="109"/>
      <c r="E67" s="74" t="s">
        <v>152</v>
      </c>
      <c r="F67" s="75" t="s">
        <v>153</v>
      </c>
      <c r="G67" s="76">
        <v>1.1000000000000001</v>
      </c>
      <c r="H67" s="77">
        <v>1.1000000000000001</v>
      </c>
      <c r="I67" s="78">
        <v>3.7400000000000007</v>
      </c>
      <c r="J67" s="78">
        <v>0.12210000000000001</v>
      </c>
      <c r="K67" s="78">
        <v>7.0400000000000004E-2</v>
      </c>
      <c r="L67" s="78">
        <v>0.65229999999999999</v>
      </c>
      <c r="M67" s="78">
        <v>0.38500000000000001</v>
      </c>
      <c r="N67" s="78">
        <v>2.0899999999999998E-2</v>
      </c>
      <c r="O67" s="78">
        <v>0</v>
      </c>
      <c r="P67" s="87"/>
      <c r="Q67" s="87"/>
      <c r="R67" s="87"/>
      <c r="S67" s="87"/>
      <c r="T67" s="87"/>
      <c r="U67" s="87"/>
      <c r="V67" s="87"/>
      <c r="W67" s="87"/>
      <c r="X67" s="87"/>
      <c r="Y67" s="87"/>
      <c r="Z67" s="87"/>
      <c r="AA67" s="87"/>
      <c r="AB67" s="87"/>
      <c r="AC67" s="87"/>
      <c r="AD67" s="87"/>
      <c r="AE67" s="87"/>
      <c r="AF67" s="87"/>
      <c r="AG67" s="87"/>
      <c r="AH67" s="87"/>
      <c r="AI67" s="87"/>
      <c r="AJ67" s="87"/>
      <c r="AK67" s="87"/>
      <c r="AL67" s="87"/>
      <c r="AM67" s="87"/>
      <c r="AN67" s="87"/>
      <c r="AO67" s="87"/>
      <c r="AP67" s="87"/>
      <c r="AQ67" s="87"/>
      <c r="AR67" s="87"/>
      <c r="AS67" s="87"/>
      <c r="AT67" s="87"/>
      <c r="AU67" s="87"/>
      <c r="AV67" s="87"/>
      <c r="AW67" s="87"/>
      <c r="AX67" s="87"/>
      <c r="AY67" s="87"/>
      <c r="AZ67" s="87"/>
      <c r="BA67" s="87"/>
      <c r="BB67" s="87"/>
      <c r="BC67" s="87"/>
      <c r="BD67" s="87"/>
      <c r="BE67" s="87"/>
      <c r="BF67" s="87"/>
      <c r="BG67" s="87"/>
      <c r="BH67" s="87"/>
      <c r="BI67" s="87"/>
      <c r="BJ67" s="87"/>
      <c r="BK67" s="87"/>
      <c r="BL67" s="87"/>
      <c r="BM67" s="87"/>
      <c r="BN67" s="87"/>
      <c r="BO67" s="87"/>
      <c r="BP67" s="87"/>
      <c r="BQ67" s="87"/>
      <c r="BR67" s="87"/>
      <c r="BS67" s="87"/>
      <c r="BT67" s="87"/>
      <c r="BU67" s="87"/>
      <c r="BV67" s="87"/>
      <c r="BW67" s="87"/>
      <c r="BX67" s="87"/>
      <c r="BY67" s="87"/>
      <c r="BZ67" s="87"/>
      <c r="CA67" s="87"/>
      <c r="CB67" s="87"/>
      <c r="CC67" s="87"/>
      <c r="CD67" s="87"/>
      <c r="CE67" s="87"/>
      <c r="CF67" s="87"/>
      <c r="CG67" s="87"/>
      <c r="CH67" s="87"/>
      <c r="CI67" s="87"/>
      <c r="CJ67" s="87"/>
      <c r="CK67" s="87"/>
      <c r="CL67" s="87"/>
      <c r="CM67" s="87"/>
      <c r="CN67" s="87"/>
      <c r="CO67" s="87"/>
      <c r="CP67" s="87"/>
      <c r="CQ67" s="87"/>
      <c r="CR67" s="87"/>
      <c r="CS67" s="87"/>
      <c r="CT67" s="87"/>
      <c r="CU67" s="87"/>
      <c r="CV67" s="87"/>
      <c r="CW67" s="87"/>
      <c r="CX67" s="87"/>
      <c r="CY67" s="87"/>
    </row>
    <row r="68" spans="2:103" s="23" customFormat="1" ht="27.75" customHeight="1">
      <c r="B68" s="115"/>
      <c r="C68" s="16" t="s">
        <v>45</v>
      </c>
      <c r="D68" s="109"/>
      <c r="E68" s="19" t="s">
        <v>80</v>
      </c>
      <c r="F68" s="26" t="s">
        <v>79</v>
      </c>
      <c r="G68" s="20">
        <v>1.0526315789473684</v>
      </c>
      <c r="H68" s="29">
        <v>1</v>
      </c>
      <c r="I68" s="22">
        <v>1.44</v>
      </c>
      <c r="J68" s="22">
        <v>4.7E-2</v>
      </c>
      <c r="K68" s="22">
        <v>3.0000000000000001E-3</v>
      </c>
      <c r="L68" s="22">
        <v>0.29299999999999998</v>
      </c>
      <c r="M68" s="22">
        <v>0.4</v>
      </c>
      <c r="N68" s="22">
        <v>1.3000000000000001E-2</v>
      </c>
      <c r="O68" s="22">
        <v>0.19</v>
      </c>
      <c r="P68" s="87"/>
      <c r="Q68" s="87"/>
      <c r="R68" s="87"/>
      <c r="S68" s="87"/>
      <c r="T68" s="87"/>
      <c r="U68" s="87"/>
      <c r="V68" s="87"/>
      <c r="W68" s="87"/>
      <c r="X68" s="87"/>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7"/>
      <c r="BM68" s="87"/>
      <c r="BN68" s="87"/>
      <c r="BO68" s="87"/>
      <c r="BP68" s="87"/>
      <c r="BQ68" s="87"/>
      <c r="BR68" s="87"/>
      <c r="BS68" s="87"/>
      <c r="BT68" s="87"/>
      <c r="BU68" s="87"/>
      <c r="BV68" s="87"/>
      <c r="BW68" s="87"/>
      <c r="BX68" s="87"/>
      <c r="BY68" s="87"/>
      <c r="BZ68" s="87"/>
      <c r="CA68" s="87"/>
      <c r="CB68" s="87"/>
      <c r="CC68" s="87"/>
      <c r="CD68" s="87"/>
      <c r="CE68" s="87"/>
      <c r="CF68" s="87"/>
      <c r="CG68" s="87"/>
      <c r="CH68" s="87"/>
      <c r="CI68" s="87"/>
      <c r="CJ68" s="87"/>
      <c r="CK68" s="87"/>
      <c r="CL68" s="87"/>
      <c r="CM68" s="87"/>
      <c r="CN68" s="87"/>
      <c r="CO68" s="87"/>
      <c r="CP68" s="87"/>
      <c r="CQ68" s="87"/>
      <c r="CR68" s="87"/>
      <c r="CS68" s="87"/>
      <c r="CT68" s="87"/>
      <c r="CU68" s="87"/>
      <c r="CV68" s="87"/>
      <c r="CW68" s="87"/>
      <c r="CX68" s="87"/>
      <c r="CY68" s="87"/>
    </row>
    <row r="69" spans="2:103" s="30" customFormat="1" ht="21" customHeight="1">
      <c r="B69" s="115"/>
      <c r="C69" s="25" t="s">
        <v>50</v>
      </c>
      <c r="D69" s="109"/>
      <c r="E69" s="19" t="s">
        <v>142</v>
      </c>
      <c r="F69" s="26" t="s">
        <v>138</v>
      </c>
      <c r="G69" s="20">
        <v>3</v>
      </c>
      <c r="H69" s="21">
        <v>3</v>
      </c>
      <c r="I69" s="22">
        <v>27</v>
      </c>
      <c r="J69" s="22">
        <v>0</v>
      </c>
      <c r="K69" s="22">
        <v>3</v>
      </c>
      <c r="L69" s="22">
        <v>0</v>
      </c>
      <c r="M69" s="22">
        <v>0</v>
      </c>
      <c r="N69" s="22">
        <v>0</v>
      </c>
      <c r="O69" s="22">
        <v>0</v>
      </c>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row>
    <row r="70" spans="2:103" s="30" customFormat="1" ht="27.75" customHeight="1">
      <c r="B70" s="115"/>
      <c r="C70" s="16" t="s">
        <v>139</v>
      </c>
      <c r="D70" s="109"/>
      <c r="E70" s="19" t="s">
        <v>54</v>
      </c>
      <c r="F70" s="18" t="s">
        <v>53</v>
      </c>
      <c r="G70" s="20">
        <v>0.1</v>
      </c>
      <c r="H70" s="29">
        <v>0.1</v>
      </c>
      <c r="I70" s="22">
        <v>0</v>
      </c>
      <c r="J70" s="22">
        <v>0</v>
      </c>
      <c r="K70" s="22">
        <v>0</v>
      </c>
      <c r="L70" s="22">
        <v>0</v>
      </c>
      <c r="M70" s="22">
        <v>2.4000000000000004E-2</v>
      </c>
      <c r="N70" s="22">
        <v>2.9999999999999997E-4</v>
      </c>
      <c r="O70" s="22">
        <v>38.781000000000006</v>
      </c>
      <c r="P70" s="87"/>
      <c r="Q70" s="87"/>
      <c r="R70" s="87"/>
      <c r="S70" s="87"/>
      <c r="T70" s="87"/>
      <c r="U70" s="87"/>
      <c r="V70" s="87"/>
      <c r="W70" s="87"/>
      <c r="X70" s="87"/>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7"/>
      <c r="BM70" s="87"/>
      <c r="BN70" s="87"/>
      <c r="BO70" s="87"/>
      <c r="BP70" s="87"/>
      <c r="BQ70" s="87"/>
      <c r="BR70" s="87"/>
      <c r="BS70" s="87"/>
      <c r="BT70" s="87"/>
      <c r="BU70" s="87"/>
      <c r="BV70" s="87"/>
      <c r="BW70" s="87"/>
      <c r="BX70" s="87"/>
      <c r="BY70" s="87"/>
      <c r="BZ70" s="87"/>
      <c r="CA70" s="87"/>
      <c r="CB70" s="87"/>
      <c r="CC70" s="87"/>
      <c r="CD70" s="87"/>
      <c r="CE70" s="87"/>
      <c r="CF70" s="87"/>
      <c r="CG70" s="87"/>
      <c r="CH70" s="87"/>
      <c r="CI70" s="87"/>
      <c r="CJ70" s="87"/>
      <c r="CK70" s="87"/>
      <c r="CL70" s="87"/>
      <c r="CM70" s="87"/>
      <c r="CN70" s="87"/>
      <c r="CO70" s="87"/>
      <c r="CP70" s="87"/>
      <c r="CQ70" s="87"/>
      <c r="CR70" s="87"/>
      <c r="CS70" s="87"/>
      <c r="CT70" s="87"/>
      <c r="CU70" s="87"/>
      <c r="CV70" s="87"/>
      <c r="CW70" s="87"/>
      <c r="CX70" s="87"/>
      <c r="CY70" s="87"/>
    </row>
    <row r="71" spans="2:103" s="23" customFormat="1" ht="33.75" customHeight="1">
      <c r="B71" s="115"/>
      <c r="C71" s="16" t="s">
        <v>139</v>
      </c>
      <c r="D71" s="109"/>
      <c r="E71" s="19" t="s">
        <v>147</v>
      </c>
      <c r="F71" s="18" t="s">
        <v>61</v>
      </c>
      <c r="G71" s="20">
        <v>0.05</v>
      </c>
      <c r="H71" s="21">
        <v>0.1</v>
      </c>
      <c r="I71" s="22">
        <v>0</v>
      </c>
      <c r="J71" s="22">
        <v>0</v>
      </c>
      <c r="K71" s="22">
        <v>0</v>
      </c>
      <c r="L71" s="22">
        <v>0</v>
      </c>
      <c r="M71" s="22">
        <v>0</v>
      </c>
      <c r="N71" s="22">
        <v>0</v>
      </c>
      <c r="O71" s="22">
        <v>0</v>
      </c>
      <c r="P71" s="87"/>
      <c r="Q71" s="87"/>
      <c r="R71" s="87"/>
      <c r="S71" s="87"/>
      <c r="T71" s="87"/>
      <c r="U71" s="87"/>
      <c r="V71" s="87"/>
      <c r="W71" s="87"/>
      <c r="X71" s="87"/>
      <c r="Y71" s="87"/>
      <c r="Z71" s="87"/>
      <c r="AA71" s="87"/>
      <c r="AB71" s="87"/>
      <c r="AC71" s="87"/>
      <c r="AD71" s="87"/>
      <c r="AE71" s="87"/>
      <c r="AF71" s="87"/>
      <c r="AG71" s="87"/>
      <c r="AH71" s="87"/>
      <c r="AI71" s="87"/>
      <c r="AJ71" s="87"/>
      <c r="AK71" s="87"/>
      <c r="AL71" s="87"/>
      <c r="AM71" s="87"/>
      <c r="AN71" s="87"/>
      <c r="AO71" s="87"/>
      <c r="AP71" s="87"/>
      <c r="AQ71" s="87"/>
      <c r="AR71" s="87"/>
      <c r="AS71" s="87"/>
      <c r="AT71" s="87"/>
      <c r="AU71" s="87"/>
      <c r="AV71" s="87"/>
      <c r="AW71" s="87"/>
      <c r="AX71" s="87"/>
      <c r="AY71" s="87"/>
      <c r="AZ71" s="87"/>
      <c r="BA71" s="87"/>
      <c r="BB71" s="87"/>
      <c r="BC71" s="87"/>
      <c r="BD71" s="87"/>
      <c r="BE71" s="87"/>
      <c r="BF71" s="87"/>
      <c r="BG71" s="87"/>
      <c r="BH71" s="87"/>
      <c r="BI71" s="87"/>
      <c r="BJ71" s="87"/>
      <c r="BK71" s="87"/>
      <c r="BL71" s="87"/>
      <c r="BM71" s="87"/>
      <c r="BN71" s="87"/>
      <c r="BO71" s="87"/>
      <c r="BP71" s="87"/>
      <c r="BQ71" s="87"/>
      <c r="BR71" s="87"/>
      <c r="BS71" s="87"/>
      <c r="BT71" s="87"/>
      <c r="BU71" s="87"/>
      <c r="BV71" s="87"/>
      <c r="BW71" s="87"/>
      <c r="BX71" s="87"/>
      <c r="BY71" s="87"/>
      <c r="BZ71" s="87"/>
      <c r="CA71" s="87"/>
      <c r="CB71" s="87"/>
      <c r="CC71" s="87"/>
      <c r="CD71" s="87"/>
      <c r="CE71" s="87"/>
      <c r="CF71" s="87"/>
      <c r="CG71" s="87"/>
      <c r="CH71" s="87"/>
      <c r="CI71" s="87"/>
      <c r="CJ71" s="87"/>
      <c r="CK71" s="87"/>
      <c r="CL71" s="87"/>
      <c r="CM71" s="87"/>
      <c r="CN71" s="87"/>
      <c r="CO71" s="87"/>
      <c r="CP71" s="87"/>
      <c r="CQ71" s="87"/>
      <c r="CR71" s="87"/>
      <c r="CS71" s="87"/>
      <c r="CT71" s="87"/>
      <c r="CU71" s="87"/>
      <c r="CV71" s="87"/>
      <c r="CW71" s="87"/>
      <c r="CX71" s="87"/>
      <c r="CY71" s="87"/>
    </row>
    <row r="72" spans="2:103" s="23" customFormat="1" ht="27.75" customHeight="1">
      <c r="B72" s="115"/>
      <c r="C72" s="16" t="s">
        <v>139</v>
      </c>
      <c r="D72" s="109"/>
      <c r="E72" s="19" t="s">
        <v>140</v>
      </c>
      <c r="F72" s="26" t="s">
        <v>61</v>
      </c>
      <c r="G72" s="20">
        <v>0.1</v>
      </c>
      <c r="H72" s="29">
        <v>0.1</v>
      </c>
      <c r="I72" s="22">
        <v>0</v>
      </c>
      <c r="J72" s="22">
        <v>0</v>
      </c>
      <c r="K72" s="22">
        <v>0</v>
      </c>
      <c r="L72" s="22">
        <v>0</v>
      </c>
      <c r="M72" s="22">
        <v>0</v>
      </c>
      <c r="N72" s="22">
        <v>0</v>
      </c>
      <c r="O72" s="22">
        <v>0</v>
      </c>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7"/>
      <c r="BM72" s="87"/>
      <c r="BN72" s="87"/>
      <c r="BO72" s="87"/>
      <c r="BP72" s="87"/>
      <c r="BQ72" s="87"/>
      <c r="BR72" s="87"/>
      <c r="BS72" s="87"/>
      <c r="BT72" s="87"/>
      <c r="BU72" s="87"/>
      <c r="BV72" s="87"/>
      <c r="BW72" s="87"/>
      <c r="BX72" s="87"/>
      <c r="BY72" s="87"/>
      <c r="BZ72" s="87"/>
      <c r="CA72" s="87"/>
      <c r="CB72" s="87"/>
      <c r="CC72" s="87"/>
      <c r="CD72" s="87"/>
      <c r="CE72" s="87"/>
      <c r="CF72" s="87"/>
      <c r="CG72" s="87"/>
      <c r="CH72" s="87"/>
      <c r="CI72" s="87"/>
      <c r="CJ72" s="87"/>
      <c r="CK72" s="87"/>
      <c r="CL72" s="87"/>
      <c r="CM72" s="87"/>
      <c r="CN72" s="87"/>
      <c r="CO72" s="87"/>
      <c r="CP72" s="87"/>
      <c r="CQ72" s="87"/>
      <c r="CR72" s="87"/>
      <c r="CS72" s="87"/>
      <c r="CT72" s="87"/>
      <c r="CU72" s="87"/>
      <c r="CV72" s="87"/>
      <c r="CW72" s="87"/>
      <c r="CX72" s="87"/>
      <c r="CY72" s="87"/>
    </row>
    <row r="73" spans="2:103" s="30" customFormat="1" ht="21" customHeight="1">
      <c r="B73" s="116"/>
      <c r="C73" s="25" t="s">
        <v>139</v>
      </c>
      <c r="D73" s="110"/>
      <c r="E73" s="19" t="s">
        <v>100</v>
      </c>
      <c r="F73" s="26" t="s">
        <v>61</v>
      </c>
      <c r="G73" s="28">
        <v>0.1</v>
      </c>
      <c r="H73" s="21">
        <v>0.1</v>
      </c>
      <c r="I73" s="22">
        <v>0</v>
      </c>
      <c r="J73" s="22">
        <v>0</v>
      </c>
      <c r="K73" s="22">
        <v>0</v>
      </c>
      <c r="L73" s="22">
        <v>0</v>
      </c>
      <c r="M73" s="22">
        <v>0</v>
      </c>
      <c r="N73" s="22">
        <v>0</v>
      </c>
      <c r="O73" s="22">
        <v>0</v>
      </c>
      <c r="P73" s="87"/>
      <c r="Q73" s="87"/>
      <c r="R73" s="87"/>
      <c r="S73" s="87"/>
      <c r="T73" s="87"/>
      <c r="U73" s="87"/>
      <c r="V73" s="87"/>
      <c r="W73" s="87"/>
      <c r="X73" s="87"/>
      <c r="Y73" s="87"/>
      <c r="Z73" s="87"/>
      <c r="AA73" s="87"/>
      <c r="AB73" s="87"/>
      <c r="AC73" s="87"/>
      <c r="AD73" s="87"/>
      <c r="AE73" s="87"/>
      <c r="AF73" s="87"/>
      <c r="AG73" s="87"/>
      <c r="AH73" s="87"/>
      <c r="AI73" s="87"/>
      <c r="AJ73" s="87"/>
      <c r="AK73" s="87"/>
      <c r="AL73" s="87"/>
      <c r="AM73" s="87"/>
      <c r="AN73" s="87"/>
      <c r="AO73" s="87"/>
      <c r="AP73" s="87"/>
      <c r="AQ73" s="87"/>
      <c r="AR73" s="87"/>
      <c r="AS73" s="87"/>
      <c r="AT73" s="87"/>
      <c r="AU73" s="87"/>
      <c r="AV73" s="87"/>
      <c r="AW73" s="87"/>
      <c r="AX73" s="87"/>
      <c r="AY73" s="87"/>
      <c r="AZ73" s="87"/>
      <c r="BA73" s="87"/>
      <c r="BB73" s="87"/>
      <c r="BC73" s="87"/>
      <c r="BD73" s="87"/>
      <c r="BE73" s="87"/>
      <c r="BF73" s="87"/>
      <c r="BG73" s="87"/>
      <c r="BH73" s="87"/>
      <c r="BI73" s="87"/>
      <c r="BJ73" s="87"/>
      <c r="BK73" s="87"/>
      <c r="BL73" s="87"/>
      <c r="BM73" s="87"/>
      <c r="BN73" s="87"/>
      <c r="BO73" s="87"/>
      <c r="BP73" s="87"/>
      <c r="BQ73" s="87"/>
      <c r="BR73" s="87"/>
      <c r="BS73" s="87"/>
      <c r="BT73" s="87"/>
      <c r="BU73" s="87"/>
      <c r="BV73" s="87"/>
      <c r="BW73" s="87"/>
      <c r="BX73" s="87"/>
      <c r="BY73" s="87"/>
      <c r="BZ73" s="87"/>
      <c r="CA73" s="87"/>
      <c r="CB73" s="87"/>
      <c r="CC73" s="87"/>
      <c r="CD73" s="87"/>
      <c r="CE73" s="87"/>
      <c r="CF73" s="87"/>
      <c r="CG73" s="87"/>
      <c r="CH73" s="87"/>
      <c r="CI73" s="87"/>
      <c r="CJ73" s="87"/>
      <c r="CK73" s="87"/>
      <c r="CL73" s="87"/>
      <c r="CM73" s="87"/>
      <c r="CN73" s="87"/>
      <c r="CO73" s="87"/>
      <c r="CP73" s="87"/>
      <c r="CQ73" s="87"/>
      <c r="CR73" s="87"/>
      <c r="CS73" s="87"/>
      <c r="CT73" s="87"/>
      <c r="CU73" s="87"/>
      <c r="CV73" s="87"/>
      <c r="CW73" s="87"/>
      <c r="CX73" s="87"/>
      <c r="CY73" s="87"/>
    </row>
    <row r="74" spans="2:103" s="30" customFormat="1" ht="39.6">
      <c r="B74" s="112" t="s">
        <v>55</v>
      </c>
      <c r="C74" s="16" t="s">
        <v>56</v>
      </c>
      <c r="D74" s="117" t="s">
        <v>96</v>
      </c>
      <c r="E74" s="19" t="s">
        <v>86</v>
      </c>
      <c r="F74" s="18" t="s">
        <v>85</v>
      </c>
      <c r="G74" s="99">
        <f>IFERROR($H74/(VLOOKUP($F74,'[1]Tabla de composicion 2018'!$A$2:$AG$904,32,FALSE)/100),"")</f>
        <v>44.444444444444443</v>
      </c>
      <c r="H74" s="77">
        <v>40</v>
      </c>
      <c r="I74" s="98">
        <f>IFERROR(($H74*VLOOKUP($F74,'[1]Tabla de composicion 2018'!$A$2:$AG$904,5,FALSE))/100,"")</f>
        <v>38.799999999999997</v>
      </c>
      <c r="J74" s="98">
        <f>IFERROR(($H74*VLOOKUP($F74,'[1]Tabla de composicion 2018'!$A$2:$AG$904,7,FALSE))/100,"")</f>
        <v>0.8</v>
      </c>
      <c r="K74" s="98">
        <f>IFERROR(($H74*VLOOKUP($F74,'[1]Tabla de composicion 2018'!$A$2:$AG$904,8,FALSE))/100,"")</f>
        <v>0.08</v>
      </c>
      <c r="L74" s="98">
        <f>IFERROR(($H74*VLOOKUP($F74,'[1]Tabla de composicion 2018'!$A$2:$AG$904,9,FALSE))/100,"")</f>
        <v>8.36</v>
      </c>
      <c r="M74" s="98">
        <f>IFERROR(($H74*VLOOKUP($F74,'[1]Tabla de composicion 2018'!$A$2:$AG$904,13,FALSE))/100,"")</f>
        <v>3.2</v>
      </c>
      <c r="N74" s="98">
        <f>IFERROR(($H74*VLOOKUP($F74,'[1]Tabla de composicion 2018'!$A$2:$AG$904,14,FALSE))/100,"")</f>
        <v>0.32</v>
      </c>
      <c r="O74" s="98">
        <f>IFERROR(($H74*VLOOKUP($F74,'[1]Tabla de composicion 2018'!$A$2:$AG$904,15,FALSE))/100,"")</f>
        <v>4</v>
      </c>
      <c r="P74" s="87"/>
      <c r="Q74" s="87"/>
      <c r="R74" s="87"/>
      <c r="S74" s="87"/>
      <c r="T74" s="87"/>
      <c r="U74" s="87"/>
      <c r="V74" s="87"/>
      <c r="W74" s="87"/>
      <c r="X74" s="87"/>
      <c r="Y74" s="87"/>
      <c r="Z74" s="87"/>
      <c r="AA74" s="87"/>
      <c r="AB74" s="87"/>
      <c r="AC74" s="87"/>
      <c r="AD74" s="87"/>
      <c r="AE74" s="87"/>
      <c r="AF74" s="87"/>
      <c r="AG74" s="87"/>
      <c r="AH74" s="87"/>
      <c r="AI74" s="87"/>
      <c r="AJ74" s="87"/>
      <c r="AK74" s="87"/>
      <c r="AL74" s="87"/>
      <c r="AM74" s="87"/>
      <c r="AN74" s="87"/>
      <c r="AO74" s="87"/>
      <c r="AP74" s="87"/>
      <c r="AQ74" s="87"/>
      <c r="AR74" s="87"/>
      <c r="AS74" s="87"/>
      <c r="AT74" s="87"/>
      <c r="AU74" s="87"/>
      <c r="AV74" s="87"/>
      <c r="AW74" s="87"/>
      <c r="AX74" s="87"/>
      <c r="AY74" s="87"/>
      <c r="AZ74" s="87"/>
      <c r="BA74" s="87"/>
      <c r="BB74" s="87"/>
      <c r="BC74" s="87"/>
      <c r="BD74" s="87"/>
      <c r="BE74" s="87"/>
      <c r="BF74" s="87"/>
      <c r="BG74" s="87"/>
      <c r="BH74" s="87"/>
      <c r="BI74" s="87"/>
      <c r="BJ74" s="87"/>
      <c r="BK74" s="87"/>
      <c r="BL74" s="87"/>
      <c r="BM74" s="87"/>
      <c r="BN74" s="87"/>
      <c r="BO74" s="87"/>
      <c r="BP74" s="87"/>
      <c r="BQ74" s="87"/>
      <c r="BR74" s="87"/>
      <c r="BS74" s="87"/>
      <c r="BT74" s="87"/>
      <c r="BU74" s="87"/>
      <c r="BV74" s="87"/>
      <c r="BW74" s="87"/>
      <c r="BX74" s="87"/>
      <c r="BY74" s="87"/>
      <c r="BZ74" s="87"/>
      <c r="CA74" s="87"/>
      <c r="CB74" s="87"/>
      <c r="CC74" s="87"/>
      <c r="CD74" s="87"/>
      <c r="CE74" s="87"/>
      <c r="CF74" s="87"/>
      <c r="CG74" s="87"/>
      <c r="CH74" s="87"/>
      <c r="CI74" s="87"/>
      <c r="CJ74" s="87"/>
      <c r="CK74" s="87"/>
      <c r="CL74" s="87"/>
      <c r="CM74" s="87"/>
      <c r="CN74" s="87"/>
      <c r="CO74" s="87"/>
      <c r="CP74" s="87"/>
      <c r="CQ74" s="87"/>
      <c r="CR74" s="87"/>
      <c r="CS74" s="87"/>
      <c r="CT74" s="87"/>
      <c r="CU74" s="87"/>
      <c r="CV74" s="87"/>
      <c r="CW74" s="87"/>
      <c r="CX74" s="87"/>
      <c r="CY74" s="87"/>
    </row>
    <row r="75" spans="2:103" s="23" customFormat="1" ht="27.75" customHeight="1">
      <c r="B75" s="112"/>
      <c r="C75" s="16" t="s">
        <v>50</v>
      </c>
      <c r="D75" s="117"/>
      <c r="E75" s="19" t="s">
        <v>98</v>
      </c>
      <c r="F75" s="26" t="s">
        <v>97</v>
      </c>
      <c r="G75" s="20">
        <v>1</v>
      </c>
      <c r="H75" s="29">
        <v>1</v>
      </c>
      <c r="I75" s="22">
        <v>7.43</v>
      </c>
      <c r="J75" s="22">
        <v>8.0000000000000002E-3</v>
      </c>
      <c r="K75" s="22">
        <v>0.82200000000000006</v>
      </c>
      <c r="L75" s="22">
        <v>0</v>
      </c>
      <c r="M75" s="22">
        <v>0.22</v>
      </c>
      <c r="N75" s="22">
        <v>2E-3</v>
      </c>
      <c r="O75" s="22">
        <v>2.2000000000000002</v>
      </c>
      <c r="P75" s="87"/>
      <c r="Q75" s="87"/>
      <c r="R75" s="87"/>
      <c r="S75" s="87"/>
      <c r="T75" s="87"/>
      <c r="U75" s="87"/>
      <c r="V75" s="87"/>
      <c r="W75" s="87"/>
      <c r="X75" s="87"/>
      <c r="Y75" s="87"/>
      <c r="Z75" s="87"/>
      <c r="AA75" s="87"/>
      <c r="AB75" s="87"/>
      <c r="AC75" s="87"/>
      <c r="AD75" s="87"/>
      <c r="AE75" s="87"/>
      <c r="AF75" s="87"/>
      <c r="AG75" s="87"/>
      <c r="AH75" s="87"/>
      <c r="AI75" s="87"/>
      <c r="AJ75" s="87"/>
      <c r="AK75" s="87"/>
      <c r="AL75" s="87"/>
      <c r="AM75" s="87"/>
      <c r="AN75" s="87"/>
      <c r="AO75" s="87"/>
      <c r="AP75" s="87"/>
      <c r="AQ75" s="87"/>
      <c r="AR75" s="87"/>
      <c r="AS75" s="87"/>
      <c r="AT75" s="87"/>
      <c r="AU75" s="87"/>
      <c r="AV75" s="87"/>
      <c r="AW75" s="87"/>
      <c r="AX75" s="87"/>
      <c r="AY75" s="87"/>
      <c r="AZ75" s="87"/>
      <c r="BA75" s="87"/>
      <c r="BB75" s="87"/>
      <c r="BC75" s="87"/>
      <c r="BD75" s="87"/>
      <c r="BE75" s="87"/>
      <c r="BF75" s="87"/>
      <c r="BG75" s="87"/>
      <c r="BH75" s="87"/>
      <c r="BI75" s="87"/>
      <c r="BJ75" s="87"/>
      <c r="BK75" s="87"/>
      <c r="BL75" s="87"/>
      <c r="BM75" s="87"/>
      <c r="BN75" s="87"/>
      <c r="BO75" s="87"/>
      <c r="BP75" s="87"/>
      <c r="BQ75" s="87"/>
      <c r="BR75" s="87"/>
      <c r="BS75" s="87"/>
      <c r="BT75" s="87"/>
      <c r="BU75" s="87"/>
      <c r="BV75" s="87"/>
      <c r="BW75" s="87"/>
      <c r="BX75" s="87"/>
      <c r="BY75" s="87"/>
      <c r="BZ75" s="87"/>
      <c r="CA75" s="87"/>
      <c r="CB75" s="87"/>
      <c r="CC75" s="87"/>
      <c r="CD75" s="87"/>
      <c r="CE75" s="87"/>
      <c r="CF75" s="87"/>
      <c r="CG75" s="87"/>
      <c r="CH75" s="87"/>
      <c r="CI75" s="87"/>
      <c r="CJ75" s="87"/>
      <c r="CK75" s="87"/>
      <c r="CL75" s="87"/>
      <c r="CM75" s="87"/>
      <c r="CN75" s="87"/>
      <c r="CO75" s="87"/>
      <c r="CP75" s="87"/>
      <c r="CQ75" s="87"/>
      <c r="CR75" s="87"/>
      <c r="CS75" s="87"/>
      <c r="CT75" s="87"/>
      <c r="CU75" s="87"/>
      <c r="CV75" s="87"/>
      <c r="CW75" s="87"/>
      <c r="CX75" s="87"/>
      <c r="CY75" s="87"/>
    </row>
    <row r="76" spans="2:103" s="30" customFormat="1" ht="21" customHeight="1">
      <c r="B76" s="112"/>
      <c r="C76" s="25" t="s">
        <v>38</v>
      </c>
      <c r="D76" s="117"/>
      <c r="E76" s="19" t="s">
        <v>54</v>
      </c>
      <c r="F76" s="26" t="s">
        <v>53</v>
      </c>
      <c r="G76" s="28">
        <v>0.2</v>
      </c>
      <c r="H76" s="21">
        <v>0.2</v>
      </c>
      <c r="I76" s="22">
        <v>0</v>
      </c>
      <c r="J76" s="22">
        <v>0</v>
      </c>
      <c r="K76" s="22">
        <v>0</v>
      </c>
      <c r="L76" s="22">
        <v>0</v>
      </c>
      <c r="M76" s="22">
        <v>4.8000000000000008E-2</v>
      </c>
      <c r="N76" s="22">
        <v>5.9999999999999995E-4</v>
      </c>
      <c r="O76" s="22">
        <v>77.562000000000012</v>
      </c>
      <c r="P76" s="87"/>
      <c r="Q76" s="87"/>
      <c r="R76" s="87"/>
      <c r="S76" s="87"/>
      <c r="T76" s="87"/>
      <c r="U76" s="87"/>
      <c r="V76" s="87"/>
      <c r="W76" s="87"/>
      <c r="X76" s="87"/>
      <c r="Y76" s="87"/>
      <c r="Z76" s="87"/>
      <c r="AA76" s="87"/>
      <c r="AB76" s="87"/>
      <c r="AC76" s="87"/>
      <c r="AD76" s="87"/>
      <c r="AE76" s="87"/>
      <c r="AF76" s="87"/>
      <c r="AG76" s="87"/>
      <c r="AH76" s="87"/>
      <c r="AI76" s="87"/>
      <c r="AJ76" s="87"/>
      <c r="AK76" s="87"/>
      <c r="AL76" s="87"/>
      <c r="AM76" s="87"/>
      <c r="AN76" s="87"/>
      <c r="AO76" s="87"/>
      <c r="AP76" s="87"/>
      <c r="AQ76" s="87"/>
      <c r="AR76" s="87"/>
      <c r="AS76" s="87"/>
      <c r="AT76" s="87"/>
      <c r="AU76" s="87"/>
      <c r="AV76" s="87"/>
      <c r="AW76" s="87"/>
      <c r="AX76" s="87"/>
      <c r="AY76" s="87"/>
      <c r="AZ76" s="87"/>
      <c r="BA76" s="87"/>
      <c r="BB76" s="87"/>
      <c r="BC76" s="87"/>
      <c r="BD76" s="87"/>
      <c r="BE76" s="87"/>
      <c r="BF76" s="87"/>
      <c r="BG76" s="87"/>
      <c r="BH76" s="87"/>
      <c r="BI76" s="87"/>
      <c r="BJ76" s="87"/>
      <c r="BK76" s="87"/>
      <c r="BL76" s="87"/>
      <c r="BM76" s="87"/>
      <c r="BN76" s="87"/>
      <c r="BO76" s="87"/>
      <c r="BP76" s="87"/>
      <c r="BQ76" s="87"/>
      <c r="BR76" s="87"/>
      <c r="BS76" s="87"/>
      <c r="BT76" s="87"/>
      <c r="BU76" s="87"/>
      <c r="BV76" s="87"/>
      <c r="BW76" s="87"/>
      <c r="BX76" s="87"/>
      <c r="BY76" s="87"/>
      <c r="BZ76" s="87"/>
      <c r="CA76" s="87"/>
      <c r="CB76" s="87"/>
      <c r="CC76" s="87"/>
      <c r="CD76" s="87"/>
      <c r="CE76" s="87"/>
      <c r="CF76" s="87"/>
      <c r="CG76" s="87"/>
      <c r="CH76" s="87"/>
      <c r="CI76" s="87"/>
      <c r="CJ76" s="87"/>
      <c r="CK76" s="87"/>
      <c r="CL76" s="87"/>
      <c r="CM76" s="87"/>
      <c r="CN76" s="87"/>
      <c r="CO76" s="87"/>
      <c r="CP76" s="87"/>
      <c r="CQ76" s="87"/>
      <c r="CR76" s="87"/>
      <c r="CS76" s="87"/>
      <c r="CT76" s="87"/>
      <c r="CU76" s="87"/>
      <c r="CV76" s="87"/>
      <c r="CW76" s="87"/>
      <c r="CX76" s="87"/>
      <c r="CY76" s="87"/>
    </row>
    <row r="77" spans="2:103" s="38" customFormat="1" ht="13.2">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row>
    <row r="78" spans="2:103" s="14" customFormat="1" ht="13.2">
      <c r="B78" s="105" t="s">
        <v>63</v>
      </c>
      <c r="C78" s="106"/>
      <c r="D78" s="106"/>
      <c r="E78" s="106"/>
      <c r="F78" s="106"/>
      <c r="G78" s="106"/>
      <c r="H78" s="107"/>
      <c r="I78" s="39">
        <f t="shared" ref="I78:O78" si="4">SUM(I61:I76)</f>
        <v>335.63400000000001</v>
      </c>
      <c r="J78" s="39">
        <f t="shared" si="4"/>
        <v>19.671199999999999</v>
      </c>
      <c r="K78" s="39">
        <f t="shared" si="4"/>
        <v>14.338699999999999</v>
      </c>
      <c r="L78" s="39">
        <f t="shared" si="4"/>
        <v>31.189599999999999</v>
      </c>
      <c r="M78" s="39">
        <f t="shared" si="4"/>
        <v>140.33000000000001</v>
      </c>
      <c r="N78" s="39">
        <f t="shared" si="4"/>
        <v>1.4904999999999997</v>
      </c>
      <c r="O78" s="39">
        <f t="shared" si="4"/>
        <v>214.60700000000003</v>
      </c>
    </row>
    <row r="79" spans="2:103" s="14" customFormat="1" ht="13.2">
      <c r="B79" s="105" t="s">
        <v>64</v>
      </c>
      <c r="C79" s="106"/>
      <c r="D79" s="106"/>
      <c r="E79" s="106"/>
      <c r="F79" s="106"/>
      <c r="G79" s="106"/>
      <c r="H79" s="107"/>
      <c r="I79" s="40">
        <v>1300</v>
      </c>
      <c r="J79" s="40">
        <v>45.5</v>
      </c>
      <c r="K79" s="40">
        <v>43.3</v>
      </c>
      <c r="L79" s="40">
        <v>182</v>
      </c>
      <c r="M79" s="40">
        <v>700</v>
      </c>
      <c r="N79" s="40">
        <v>5.6</v>
      </c>
      <c r="O79" s="55">
        <v>1133</v>
      </c>
    </row>
    <row r="80" spans="2:103" s="14" customFormat="1" ht="13.2">
      <c r="B80" s="105" t="s">
        <v>65</v>
      </c>
      <c r="C80" s="106"/>
      <c r="D80" s="106"/>
      <c r="E80" s="106"/>
      <c r="F80" s="106"/>
      <c r="G80" s="106"/>
      <c r="H80" s="107"/>
      <c r="I80" s="39">
        <f>I78/I79*100</f>
        <v>25.818000000000001</v>
      </c>
      <c r="J80" s="39">
        <f t="shared" ref="J80:N80" si="5">J78/J79*100</f>
        <v>43.233406593406592</v>
      </c>
      <c r="K80" s="39">
        <f t="shared" si="5"/>
        <v>33.114780600461899</v>
      </c>
      <c r="L80" s="39">
        <f t="shared" si="5"/>
        <v>17.137142857142855</v>
      </c>
      <c r="M80" s="39">
        <f t="shared" si="5"/>
        <v>20.047142857142859</v>
      </c>
      <c r="N80" s="39">
        <f t="shared" si="5"/>
        <v>26.616071428571423</v>
      </c>
      <c r="O80" s="42">
        <f>O78/O79*100</f>
        <v>18.941482789055609</v>
      </c>
    </row>
    <row r="83" spans="2:103" s="1" customFormat="1" ht="13.8">
      <c r="B83" s="11" t="s">
        <v>12</v>
      </c>
      <c r="C83" s="12">
        <v>4</v>
      </c>
      <c r="D83" s="11"/>
      <c r="E83" s="11"/>
      <c r="F83" s="11"/>
      <c r="G83" s="11"/>
      <c r="H83" s="11"/>
      <c r="I83" s="11"/>
      <c r="J83" s="11"/>
      <c r="K83" s="11"/>
      <c r="L83" s="11"/>
    </row>
    <row r="84" spans="2:103" s="50" customFormat="1" ht="13.8">
      <c r="P84" s="86"/>
      <c r="Q84" s="86"/>
      <c r="R84" s="86"/>
      <c r="S84" s="86"/>
      <c r="T84" s="86"/>
      <c r="U84" s="86"/>
      <c r="V84" s="86"/>
      <c r="W84" s="86"/>
      <c r="X84" s="86"/>
      <c r="Y84" s="86"/>
      <c r="Z84" s="86"/>
      <c r="AA84" s="86"/>
      <c r="AB84" s="86"/>
      <c r="AC84" s="86"/>
      <c r="AD84" s="86"/>
      <c r="AE84" s="86"/>
      <c r="AF84" s="86"/>
      <c r="AG84" s="86"/>
      <c r="AH84" s="86"/>
      <c r="AI84" s="86"/>
      <c r="AJ84" s="86"/>
      <c r="AK84" s="86"/>
      <c r="AL84" s="86"/>
      <c r="AM84" s="86"/>
      <c r="AN84" s="86"/>
      <c r="AO84" s="86"/>
      <c r="AP84" s="86"/>
      <c r="AQ84" s="86"/>
      <c r="AR84" s="86"/>
      <c r="AS84" s="86"/>
      <c r="AT84" s="86"/>
      <c r="AU84" s="86"/>
      <c r="AV84" s="86"/>
      <c r="AW84" s="86"/>
      <c r="AX84" s="86"/>
      <c r="AY84" s="86"/>
      <c r="AZ84" s="86"/>
      <c r="BA84" s="86"/>
      <c r="BB84" s="86"/>
      <c r="BC84" s="86"/>
      <c r="BD84" s="86"/>
      <c r="BE84" s="86"/>
      <c r="BF84" s="86"/>
      <c r="BG84" s="86"/>
      <c r="BH84" s="86"/>
      <c r="BI84" s="86"/>
      <c r="BJ84" s="86"/>
      <c r="BK84" s="86"/>
      <c r="BL84" s="86"/>
      <c r="BM84" s="86"/>
      <c r="BN84" s="86"/>
      <c r="BO84" s="86"/>
      <c r="BP84" s="86"/>
      <c r="BQ84" s="86"/>
      <c r="BR84" s="86"/>
      <c r="BS84" s="86"/>
      <c r="BT84" s="86"/>
      <c r="BU84" s="86"/>
      <c r="BV84" s="86"/>
      <c r="BW84" s="86"/>
      <c r="BX84" s="86"/>
      <c r="BY84" s="86"/>
      <c r="BZ84" s="86"/>
      <c r="CA84" s="86"/>
      <c r="CB84" s="86"/>
      <c r="CC84" s="86"/>
      <c r="CD84" s="86"/>
      <c r="CE84" s="86"/>
      <c r="CF84" s="86"/>
      <c r="CG84" s="86"/>
      <c r="CH84" s="86"/>
      <c r="CI84" s="86"/>
      <c r="CJ84" s="86"/>
      <c r="CK84" s="86"/>
      <c r="CL84" s="86"/>
      <c r="CM84" s="86"/>
      <c r="CN84" s="86"/>
      <c r="CO84" s="86"/>
      <c r="CP84" s="86"/>
      <c r="CQ84" s="86"/>
      <c r="CR84" s="86"/>
      <c r="CS84" s="86"/>
      <c r="CT84" s="86"/>
      <c r="CU84" s="86"/>
      <c r="CV84" s="86"/>
      <c r="CW84" s="86"/>
      <c r="CX84" s="86"/>
      <c r="CY84" s="86"/>
    </row>
    <row r="85" spans="2:103" s="14" customFormat="1" ht="13.2">
      <c r="B85" s="112" t="s">
        <v>13</v>
      </c>
      <c r="C85" s="111" t="s">
        <v>14</v>
      </c>
      <c r="D85" s="111" t="s">
        <v>15</v>
      </c>
      <c r="E85" s="111" t="s">
        <v>17</v>
      </c>
      <c r="F85" s="111" t="s">
        <v>16</v>
      </c>
      <c r="G85" s="111" t="s">
        <v>18</v>
      </c>
      <c r="H85" s="111" t="s">
        <v>19</v>
      </c>
      <c r="I85" s="111" t="s">
        <v>20</v>
      </c>
      <c r="J85" s="111"/>
      <c r="K85" s="111"/>
      <c r="L85" s="111"/>
      <c r="M85" s="111"/>
      <c r="N85" s="111"/>
      <c r="O85" s="111"/>
    </row>
    <row r="86" spans="2:103" s="14" customFormat="1" ht="26.4">
      <c r="B86" s="112"/>
      <c r="C86" s="111"/>
      <c r="D86" s="111"/>
      <c r="E86" s="111"/>
      <c r="F86" s="111"/>
      <c r="G86" s="111"/>
      <c r="H86" s="111"/>
      <c r="I86" s="92" t="s">
        <v>21</v>
      </c>
      <c r="J86" s="92" t="s">
        <v>22</v>
      </c>
      <c r="K86" s="92" t="s">
        <v>23</v>
      </c>
      <c r="L86" s="92" t="s">
        <v>24</v>
      </c>
      <c r="M86" s="92" t="s">
        <v>25</v>
      </c>
      <c r="N86" s="92" t="s">
        <v>26</v>
      </c>
      <c r="O86" s="92" t="s">
        <v>27</v>
      </c>
    </row>
    <row r="87" spans="2:103" s="23" customFormat="1" ht="27.75" customHeight="1">
      <c r="B87" s="112" t="s">
        <v>28</v>
      </c>
      <c r="C87" s="16" t="s">
        <v>29</v>
      </c>
      <c r="D87" s="108" t="s">
        <v>163</v>
      </c>
      <c r="E87" s="43" t="s">
        <v>31</v>
      </c>
      <c r="F87" s="18" t="s">
        <v>30</v>
      </c>
      <c r="G87" s="20">
        <v>13</v>
      </c>
      <c r="H87" s="21">
        <v>13</v>
      </c>
      <c r="I87" s="22">
        <v>64.87</v>
      </c>
      <c r="J87" s="22">
        <v>3.4190000000000005</v>
      </c>
      <c r="K87" s="22">
        <v>3.4580000000000002</v>
      </c>
      <c r="L87" s="22">
        <v>4.992</v>
      </c>
      <c r="M87" s="22">
        <v>122.2</v>
      </c>
      <c r="N87" s="22">
        <v>6.5000000000000002E-2</v>
      </c>
      <c r="O87" s="22">
        <v>47.97</v>
      </c>
      <c r="P87" s="87"/>
      <c r="Q87" s="87"/>
      <c r="R87" s="87"/>
      <c r="S87" s="87"/>
      <c r="T87" s="87"/>
      <c r="U87" s="87"/>
      <c r="V87" s="87"/>
      <c r="W87" s="87"/>
      <c r="X87" s="87"/>
      <c r="Y87" s="87"/>
      <c r="Z87" s="87"/>
      <c r="AA87" s="87"/>
      <c r="AB87" s="87"/>
      <c r="AC87" s="87"/>
      <c r="AD87" s="87"/>
      <c r="AE87" s="87"/>
      <c r="AF87" s="87"/>
      <c r="AG87" s="87"/>
      <c r="AH87" s="87"/>
      <c r="AI87" s="87"/>
      <c r="AJ87" s="87"/>
      <c r="AK87" s="87"/>
      <c r="AL87" s="87"/>
      <c r="AM87" s="87"/>
      <c r="AN87" s="87"/>
      <c r="AO87" s="87"/>
      <c r="AP87" s="87"/>
      <c r="AQ87" s="87"/>
      <c r="AR87" s="87"/>
      <c r="AS87" s="87"/>
      <c r="AT87" s="87"/>
      <c r="AU87" s="87"/>
      <c r="AV87" s="87"/>
      <c r="AW87" s="87"/>
      <c r="AX87" s="87"/>
      <c r="AY87" s="87"/>
      <c r="AZ87" s="87"/>
      <c r="BA87" s="87"/>
      <c r="BB87" s="87"/>
      <c r="BC87" s="87"/>
      <c r="BD87" s="87"/>
      <c r="BE87" s="87"/>
      <c r="BF87" s="87"/>
      <c r="BG87" s="87"/>
      <c r="BH87" s="87"/>
      <c r="BI87" s="87"/>
      <c r="BJ87" s="87"/>
      <c r="BK87" s="87"/>
      <c r="BL87" s="87"/>
      <c r="BM87" s="87"/>
      <c r="BN87" s="87"/>
      <c r="BO87" s="87"/>
      <c r="BP87" s="87"/>
      <c r="BQ87" s="87"/>
      <c r="BR87" s="87"/>
      <c r="BS87" s="87"/>
      <c r="BT87" s="87"/>
      <c r="BU87" s="87"/>
      <c r="BV87" s="87"/>
      <c r="BW87" s="87"/>
      <c r="BX87" s="87"/>
      <c r="BY87" s="87"/>
      <c r="BZ87" s="87"/>
      <c r="CA87" s="87"/>
      <c r="CB87" s="87"/>
      <c r="CC87" s="87"/>
      <c r="CD87" s="87"/>
      <c r="CE87" s="87"/>
      <c r="CF87" s="87"/>
      <c r="CG87" s="87"/>
      <c r="CH87" s="87"/>
      <c r="CI87" s="87"/>
      <c r="CJ87" s="87"/>
      <c r="CK87" s="87"/>
      <c r="CL87" s="87"/>
      <c r="CM87" s="87"/>
      <c r="CN87" s="87"/>
      <c r="CO87" s="87"/>
      <c r="CP87" s="87"/>
      <c r="CQ87" s="87"/>
      <c r="CR87" s="87"/>
      <c r="CS87" s="87"/>
      <c r="CT87" s="87"/>
      <c r="CU87" s="87"/>
      <c r="CV87" s="87"/>
      <c r="CW87" s="87"/>
      <c r="CX87" s="87"/>
      <c r="CY87" s="87"/>
    </row>
    <row r="88" spans="2:103" s="23" customFormat="1" ht="28.5" customHeight="1">
      <c r="B88" s="112"/>
      <c r="C88" s="16" t="s">
        <v>66</v>
      </c>
      <c r="D88" s="109"/>
      <c r="E88" s="34" t="str">
        <f>IFERROR(VLOOKUP($F88,'[1]Tabla de composicion 2018'!$A$2:$AG$904,2,FALSE),"")</f>
        <v>Cocoa, en polvo, sin azúcar</v>
      </c>
      <c r="F88" s="24" t="s">
        <v>162</v>
      </c>
      <c r="G88" s="103">
        <f>IFERROR($H88/(VLOOKUP($F88,'[1]Tabla de composicion 2018'!$A$2:$AG$904,32,FALSE)/100),"")</f>
        <v>4</v>
      </c>
      <c r="H88" s="21">
        <v>4</v>
      </c>
      <c r="I88" s="98">
        <f>IFERROR(($H88*VLOOKUP($F88,'[1]Tabla de composicion 2018'!$A$2:$AG$904,5,FALSE))/100,"")</f>
        <v>19.52</v>
      </c>
      <c r="J88" s="98">
        <f>IFERROR(($H88*VLOOKUP($F88,'[1]Tabla de composicion 2018'!$A$2:$AG$904,7,FALSE))/100,"")</f>
        <v>0.78</v>
      </c>
      <c r="K88" s="98">
        <f>IFERROR(($H88*VLOOKUP($F88,'[1]Tabla de composicion 2018'!$A$2:$AG$904,8,FALSE))/100,"")</f>
        <v>0.43200000000000005</v>
      </c>
      <c r="L88" s="98">
        <f>IFERROR(($H88*VLOOKUP($F88,'[1]Tabla de composicion 2018'!$A$2:$AG$904,9,FALSE))/100,"")</f>
        <v>2.3879999999999999</v>
      </c>
      <c r="M88" s="98">
        <f>IFERROR(($H88*VLOOKUP($F88,'[1]Tabla de composicion 2018'!$A$2:$AG$904,13,FALSE))/100,"")</f>
        <v>5.76</v>
      </c>
      <c r="N88" s="98">
        <f>IFERROR(($H88*VLOOKUP($F88,'[1]Tabla de composicion 2018'!$A$2:$AG$904,14,FALSE))/100,"")</f>
        <v>0.53200000000000003</v>
      </c>
      <c r="O88" s="98">
        <f>IFERROR(($H88*VLOOKUP($F88,'[1]Tabla de composicion 2018'!$A$2:$AG$904,15,FALSE))/100,"")</f>
        <v>0.84</v>
      </c>
      <c r="P88" s="87"/>
      <c r="Q88" s="87"/>
      <c r="R88" s="87"/>
      <c r="S88" s="87"/>
      <c r="T88" s="87"/>
      <c r="U88" s="87"/>
      <c r="V88" s="87"/>
      <c r="W88" s="87"/>
      <c r="X88" s="87"/>
      <c r="Y88" s="87"/>
      <c r="Z88" s="87"/>
      <c r="AA88" s="87"/>
      <c r="AB88" s="87"/>
      <c r="AC88" s="87"/>
      <c r="AD88" s="87"/>
      <c r="AE88" s="87"/>
      <c r="AF88" s="87"/>
      <c r="AG88" s="87"/>
      <c r="AH88" s="87"/>
      <c r="AI88" s="87"/>
      <c r="AJ88" s="87"/>
      <c r="AK88" s="87"/>
      <c r="AL88" s="87"/>
      <c r="AM88" s="87"/>
      <c r="AN88" s="87"/>
      <c r="AO88" s="87"/>
      <c r="AP88" s="87"/>
      <c r="AQ88" s="87"/>
      <c r="AR88" s="87"/>
      <c r="AS88" s="87"/>
      <c r="AT88" s="87"/>
      <c r="AU88" s="87"/>
      <c r="AV88" s="87"/>
      <c r="AW88" s="87"/>
      <c r="AX88" s="87"/>
      <c r="AY88" s="87"/>
      <c r="AZ88" s="87"/>
      <c r="BA88" s="87"/>
      <c r="BB88" s="87"/>
      <c r="BC88" s="87"/>
      <c r="BD88" s="87"/>
      <c r="BE88" s="87"/>
      <c r="BF88" s="87"/>
      <c r="BG88" s="87"/>
      <c r="BH88" s="87"/>
      <c r="BI88" s="87"/>
      <c r="BJ88" s="87"/>
      <c r="BK88" s="87"/>
      <c r="BL88" s="87"/>
      <c r="BM88" s="87"/>
      <c r="BN88" s="87"/>
      <c r="BO88" s="87"/>
      <c r="BP88" s="87"/>
      <c r="BQ88" s="87"/>
      <c r="BR88" s="87"/>
      <c r="BS88" s="87"/>
      <c r="BT88" s="87"/>
      <c r="BU88" s="87"/>
      <c r="BV88" s="87"/>
      <c r="BW88" s="87"/>
      <c r="BX88" s="87"/>
      <c r="BY88" s="87"/>
      <c r="BZ88" s="87"/>
      <c r="CA88" s="87"/>
      <c r="CB88" s="87"/>
      <c r="CC88" s="87"/>
      <c r="CD88" s="87"/>
      <c r="CE88" s="87"/>
      <c r="CF88" s="87"/>
      <c r="CG88" s="87"/>
      <c r="CH88" s="87"/>
      <c r="CI88" s="87"/>
      <c r="CJ88" s="87"/>
      <c r="CK88" s="87"/>
      <c r="CL88" s="87"/>
      <c r="CM88" s="87"/>
      <c r="CN88" s="87"/>
      <c r="CO88" s="87"/>
      <c r="CP88" s="87"/>
      <c r="CQ88" s="87"/>
      <c r="CR88" s="87"/>
      <c r="CS88" s="87"/>
      <c r="CT88" s="87"/>
      <c r="CU88" s="87"/>
      <c r="CV88" s="87"/>
      <c r="CW88" s="87"/>
      <c r="CX88" s="87"/>
      <c r="CY88" s="87"/>
    </row>
    <row r="89" spans="2:103" s="23" customFormat="1" ht="28.5" customHeight="1">
      <c r="B89" s="91"/>
      <c r="C89" s="25" t="s">
        <v>38</v>
      </c>
      <c r="D89" s="110"/>
      <c r="E89" s="19" t="s">
        <v>37</v>
      </c>
      <c r="F89" s="26" t="s">
        <v>36</v>
      </c>
      <c r="G89" s="103">
        <f>IFERROR($H89/(VLOOKUP($F89,'[1]Tabla de composicion 2018'!$A$2:$AG$904,32,FALSE)/100),"")</f>
        <v>6</v>
      </c>
      <c r="H89" s="21">
        <v>6</v>
      </c>
      <c r="I89" s="98">
        <v>92</v>
      </c>
      <c r="J89" s="98">
        <v>5.5</v>
      </c>
      <c r="K89" s="98">
        <v>2.6</v>
      </c>
      <c r="L89" s="98">
        <v>12</v>
      </c>
      <c r="M89" s="98">
        <v>99</v>
      </c>
      <c r="N89" s="98">
        <v>0.09</v>
      </c>
      <c r="O89" s="98">
        <v>63</v>
      </c>
      <c r="P89" s="87"/>
      <c r="Q89" s="87"/>
      <c r="R89" s="87"/>
      <c r="S89" s="87"/>
      <c r="T89" s="87"/>
      <c r="U89" s="87"/>
      <c r="V89" s="87"/>
      <c r="W89" s="87"/>
      <c r="X89" s="87"/>
      <c r="Y89" s="87"/>
      <c r="Z89" s="87"/>
      <c r="AA89" s="87"/>
      <c r="AB89" s="87"/>
      <c r="AC89" s="87"/>
      <c r="AD89" s="87"/>
      <c r="AE89" s="87"/>
      <c r="AF89" s="87"/>
      <c r="AG89" s="87"/>
      <c r="AH89" s="87"/>
      <c r="AI89" s="87"/>
      <c r="AJ89" s="87"/>
      <c r="AK89" s="87"/>
      <c r="AL89" s="87"/>
      <c r="AM89" s="87"/>
      <c r="AN89" s="87"/>
      <c r="AO89" s="87"/>
      <c r="AP89" s="87"/>
      <c r="AQ89" s="87"/>
      <c r="AR89" s="87"/>
      <c r="AS89" s="87"/>
      <c r="AT89" s="87"/>
      <c r="AU89" s="87"/>
      <c r="AV89" s="87"/>
      <c r="AW89" s="87"/>
      <c r="AX89" s="87"/>
      <c r="AY89" s="87"/>
      <c r="AZ89" s="87"/>
      <c r="BA89" s="87"/>
      <c r="BB89" s="87"/>
      <c r="BC89" s="87"/>
      <c r="BD89" s="87"/>
      <c r="BE89" s="87"/>
      <c r="BF89" s="87"/>
      <c r="BG89" s="87"/>
      <c r="BH89" s="87"/>
      <c r="BI89" s="87"/>
      <c r="BJ89" s="87"/>
      <c r="BK89" s="87"/>
      <c r="BL89" s="87"/>
      <c r="BM89" s="87"/>
      <c r="BN89" s="87"/>
      <c r="BO89" s="87"/>
      <c r="BP89" s="87"/>
      <c r="BQ89" s="87"/>
      <c r="BR89" s="87"/>
      <c r="BS89" s="87"/>
      <c r="BT89" s="87"/>
      <c r="BU89" s="87"/>
      <c r="BV89" s="87"/>
      <c r="BW89" s="87"/>
      <c r="BX89" s="87"/>
      <c r="BY89" s="87"/>
      <c r="BZ89" s="87"/>
      <c r="CA89" s="87"/>
      <c r="CB89" s="87"/>
      <c r="CC89" s="87"/>
      <c r="CD89" s="87"/>
      <c r="CE89" s="87"/>
      <c r="CF89" s="87"/>
      <c r="CG89" s="87"/>
      <c r="CH89" s="87"/>
      <c r="CI89" s="87"/>
      <c r="CJ89" s="87"/>
      <c r="CK89" s="87"/>
      <c r="CL89" s="87"/>
      <c r="CM89" s="87"/>
      <c r="CN89" s="87"/>
      <c r="CO89" s="87"/>
      <c r="CP89" s="87"/>
      <c r="CQ89" s="87"/>
      <c r="CR89" s="87"/>
      <c r="CS89" s="87"/>
      <c r="CT89" s="87"/>
      <c r="CU89" s="87"/>
      <c r="CV89" s="87"/>
      <c r="CW89" s="87"/>
      <c r="CX89" s="87"/>
      <c r="CY89" s="87"/>
    </row>
    <row r="90" spans="2:103" s="23" customFormat="1" ht="37.5" customHeight="1">
      <c r="B90" s="112" t="s">
        <v>55</v>
      </c>
      <c r="C90" s="16" t="s">
        <v>56</v>
      </c>
      <c r="D90" s="117" t="s">
        <v>155</v>
      </c>
      <c r="E90" s="19" t="s">
        <v>68</v>
      </c>
      <c r="F90" s="26" t="s">
        <v>67</v>
      </c>
      <c r="G90" s="20">
        <v>40</v>
      </c>
      <c r="H90" s="29">
        <v>40</v>
      </c>
      <c r="I90" s="22">
        <v>154.4</v>
      </c>
      <c r="J90" s="22">
        <v>3.08</v>
      </c>
      <c r="K90" s="22">
        <v>1.32</v>
      </c>
      <c r="L90" s="22">
        <v>31.04</v>
      </c>
      <c r="M90" s="22">
        <v>2.4</v>
      </c>
      <c r="N90" s="22">
        <v>1.08</v>
      </c>
      <c r="O90" s="22">
        <v>8.8000000000000007</v>
      </c>
      <c r="P90" s="87"/>
      <c r="Q90" s="87"/>
      <c r="R90" s="87"/>
      <c r="S90" s="87"/>
      <c r="T90" s="87"/>
      <c r="U90" s="87"/>
      <c r="V90" s="87"/>
      <c r="W90" s="87"/>
      <c r="X90" s="87"/>
      <c r="Y90" s="87"/>
      <c r="Z90" s="87"/>
      <c r="AA90" s="87"/>
      <c r="AB90" s="87"/>
      <c r="AC90" s="87"/>
      <c r="AD90" s="87"/>
      <c r="AE90" s="87"/>
      <c r="AF90" s="87"/>
      <c r="AG90" s="87"/>
      <c r="AH90" s="87"/>
      <c r="AI90" s="87"/>
      <c r="AJ90" s="87"/>
      <c r="AK90" s="87"/>
      <c r="AL90" s="87"/>
      <c r="AM90" s="87"/>
      <c r="AN90" s="87"/>
      <c r="AO90" s="87"/>
      <c r="AP90" s="87"/>
      <c r="AQ90" s="87"/>
      <c r="AR90" s="87"/>
      <c r="AS90" s="87"/>
      <c r="AT90" s="87"/>
      <c r="AU90" s="87"/>
      <c r="AV90" s="87"/>
      <c r="AW90" s="87"/>
      <c r="AX90" s="87"/>
      <c r="AY90" s="87"/>
      <c r="AZ90" s="87"/>
      <c r="BA90" s="87"/>
      <c r="BB90" s="87"/>
      <c r="BC90" s="87"/>
      <c r="BD90" s="87"/>
      <c r="BE90" s="87"/>
      <c r="BF90" s="87"/>
      <c r="BG90" s="87"/>
      <c r="BH90" s="87"/>
      <c r="BI90" s="87"/>
      <c r="BJ90" s="87"/>
      <c r="BK90" s="87"/>
      <c r="BL90" s="87"/>
      <c r="BM90" s="87"/>
      <c r="BN90" s="87"/>
      <c r="BO90" s="87"/>
      <c r="BP90" s="87"/>
      <c r="BQ90" s="87"/>
      <c r="BR90" s="87"/>
      <c r="BS90" s="87"/>
      <c r="BT90" s="87"/>
      <c r="BU90" s="87"/>
      <c r="BV90" s="87"/>
      <c r="BW90" s="87"/>
      <c r="BX90" s="87"/>
      <c r="BY90" s="87"/>
      <c r="BZ90" s="87"/>
      <c r="CA90" s="87"/>
      <c r="CB90" s="87"/>
      <c r="CC90" s="87"/>
      <c r="CD90" s="87"/>
      <c r="CE90" s="87"/>
      <c r="CF90" s="87"/>
      <c r="CG90" s="87"/>
      <c r="CH90" s="87"/>
      <c r="CI90" s="87"/>
      <c r="CJ90" s="87"/>
      <c r="CK90" s="87"/>
      <c r="CL90" s="87"/>
      <c r="CM90" s="87"/>
      <c r="CN90" s="87"/>
      <c r="CO90" s="87"/>
      <c r="CP90" s="87"/>
      <c r="CQ90" s="87"/>
      <c r="CR90" s="87"/>
      <c r="CS90" s="87"/>
      <c r="CT90" s="87"/>
      <c r="CU90" s="87"/>
      <c r="CV90" s="87"/>
      <c r="CW90" s="87"/>
      <c r="CX90" s="87"/>
      <c r="CY90" s="87"/>
    </row>
    <row r="91" spans="2:103" s="49" customFormat="1" ht="38.25" customHeight="1">
      <c r="B91" s="112"/>
      <c r="C91" s="25" t="s">
        <v>50</v>
      </c>
      <c r="D91" s="117"/>
      <c r="E91" s="19" t="s">
        <v>142</v>
      </c>
      <c r="F91" s="26" t="s">
        <v>138</v>
      </c>
      <c r="G91" s="21">
        <v>4</v>
      </c>
      <c r="H91" s="21">
        <v>4</v>
      </c>
      <c r="I91" s="22">
        <v>36</v>
      </c>
      <c r="J91" s="22">
        <v>0</v>
      </c>
      <c r="K91" s="22">
        <v>4</v>
      </c>
      <c r="L91" s="22">
        <v>0</v>
      </c>
      <c r="M91" s="22">
        <v>0</v>
      </c>
      <c r="N91" s="22">
        <v>0</v>
      </c>
      <c r="O91" s="22">
        <v>0</v>
      </c>
      <c r="P91" s="88"/>
      <c r="Q91" s="88"/>
      <c r="R91" s="88"/>
      <c r="S91" s="88"/>
      <c r="T91" s="88"/>
      <c r="U91" s="88"/>
      <c r="V91" s="88"/>
      <c r="W91" s="88"/>
      <c r="X91" s="88"/>
      <c r="Y91" s="88"/>
      <c r="Z91" s="88"/>
      <c r="AA91" s="88"/>
      <c r="AB91" s="88"/>
      <c r="AC91" s="88"/>
      <c r="AD91" s="88"/>
      <c r="AE91" s="88"/>
      <c r="AF91" s="88"/>
      <c r="AG91" s="88"/>
      <c r="AH91" s="88"/>
      <c r="AI91" s="88"/>
      <c r="AJ91" s="88"/>
      <c r="AK91" s="88"/>
      <c r="AL91" s="88"/>
      <c r="AM91" s="88"/>
      <c r="AN91" s="88"/>
      <c r="AO91" s="88"/>
      <c r="AP91" s="88"/>
      <c r="AQ91" s="88"/>
      <c r="AR91" s="88"/>
      <c r="AS91" s="88"/>
      <c r="AT91" s="88"/>
      <c r="AU91" s="88"/>
      <c r="AV91" s="88"/>
      <c r="AW91" s="88"/>
      <c r="AX91" s="88"/>
      <c r="AY91" s="88"/>
      <c r="AZ91" s="88"/>
      <c r="BA91" s="88"/>
      <c r="BB91" s="88"/>
      <c r="BC91" s="88"/>
      <c r="BD91" s="88"/>
      <c r="BE91" s="88"/>
      <c r="BF91" s="88"/>
      <c r="BG91" s="88"/>
      <c r="BH91" s="88"/>
      <c r="BI91" s="88"/>
      <c r="BJ91" s="88"/>
      <c r="BK91" s="88"/>
      <c r="BL91" s="88"/>
      <c r="BM91" s="88"/>
      <c r="BN91" s="88"/>
      <c r="BO91" s="88"/>
      <c r="BP91" s="88"/>
      <c r="BQ91" s="88"/>
      <c r="BR91" s="88"/>
      <c r="BS91" s="88"/>
      <c r="BT91" s="88"/>
      <c r="BU91" s="88"/>
      <c r="BV91" s="88"/>
      <c r="BW91" s="88"/>
      <c r="BX91" s="88"/>
      <c r="BY91" s="88"/>
      <c r="BZ91" s="88"/>
      <c r="CA91" s="88"/>
      <c r="CB91" s="88"/>
      <c r="CC91" s="88"/>
      <c r="CD91" s="88"/>
      <c r="CE91" s="88"/>
      <c r="CF91" s="88"/>
      <c r="CG91" s="88"/>
      <c r="CH91" s="88"/>
      <c r="CI91" s="88"/>
      <c r="CJ91" s="88"/>
      <c r="CK91" s="88"/>
      <c r="CL91" s="88"/>
      <c r="CM91" s="88"/>
      <c r="CN91" s="88"/>
      <c r="CO91" s="88"/>
      <c r="CP91" s="88"/>
      <c r="CQ91" s="88"/>
      <c r="CR91" s="88"/>
      <c r="CS91" s="88"/>
      <c r="CT91" s="88"/>
      <c r="CU91" s="88"/>
      <c r="CV91" s="88"/>
      <c r="CW91" s="88"/>
      <c r="CX91" s="88"/>
      <c r="CY91" s="88"/>
    </row>
    <row r="92" spans="2:103" s="30" customFormat="1" ht="18" customHeight="1">
      <c r="B92" s="112"/>
      <c r="C92" s="25" t="s">
        <v>38</v>
      </c>
      <c r="D92" s="117"/>
      <c r="E92" s="19" t="s">
        <v>54</v>
      </c>
      <c r="F92" s="26" t="s">
        <v>53</v>
      </c>
      <c r="G92" s="28">
        <v>0.2</v>
      </c>
      <c r="H92" s="22">
        <v>0.2</v>
      </c>
      <c r="I92" s="22">
        <v>0</v>
      </c>
      <c r="J92" s="22">
        <v>0</v>
      </c>
      <c r="K92" s="22">
        <v>0</v>
      </c>
      <c r="L92" s="22">
        <v>0</v>
      </c>
      <c r="M92" s="22">
        <v>4.8000000000000008E-2</v>
      </c>
      <c r="N92" s="22">
        <v>5.9999999999999995E-4</v>
      </c>
      <c r="O92" s="22">
        <v>77.562000000000012</v>
      </c>
      <c r="P92" s="87"/>
      <c r="Q92" s="87"/>
      <c r="R92" s="87"/>
      <c r="S92" s="87"/>
      <c r="T92" s="87"/>
      <c r="U92" s="87"/>
      <c r="V92" s="87"/>
      <c r="W92" s="87"/>
      <c r="X92" s="87"/>
      <c r="Y92" s="87"/>
      <c r="Z92" s="87"/>
      <c r="AA92" s="87"/>
      <c r="AB92" s="87"/>
      <c r="AC92" s="87"/>
      <c r="AD92" s="87"/>
      <c r="AE92" s="87"/>
      <c r="AF92" s="87"/>
      <c r="AG92" s="87"/>
      <c r="AH92" s="87"/>
      <c r="AI92" s="87"/>
      <c r="AJ92" s="87"/>
      <c r="AK92" s="87"/>
      <c r="AL92" s="87"/>
      <c r="AM92" s="87"/>
      <c r="AN92" s="87"/>
      <c r="AO92" s="87"/>
      <c r="AP92" s="87"/>
      <c r="AQ92" s="87"/>
      <c r="AR92" s="87"/>
      <c r="AS92" s="87"/>
      <c r="AT92" s="87"/>
      <c r="AU92" s="87"/>
      <c r="AV92" s="87"/>
      <c r="AW92" s="87"/>
      <c r="AX92" s="87"/>
      <c r="AY92" s="87"/>
      <c r="AZ92" s="87"/>
      <c r="BA92" s="87"/>
      <c r="BB92" s="87"/>
      <c r="BC92" s="87"/>
      <c r="BD92" s="87"/>
      <c r="BE92" s="87"/>
      <c r="BF92" s="87"/>
      <c r="BG92" s="87"/>
      <c r="BH92" s="87"/>
      <c r="BI92" s="87"/>
      <c r="BJ92" s="87"/>
      <c r="BK92" s="87"/>
      <c r="BL92" s="87"/>
      <c r="BM92" s="87"/>
      <c r="BN92" s="87"/>
      <c r="BO92" s="87"/>
      <c r="BP92" s="87"/>
      <c r="BQ92" s="87"/>
      <c r="BR92" s="87"/>
      <c r="BS92" s="87"/>
      <c r="BT92" s="87"/>
      <c r="BU92" s="87"/>
      <c r="BV92" s="87"/>
      <c r="BW92" s="87"/>
      <c r="BX92" s="87"/>
      <c r="BY92" s="87"/>
      <c r="BZ92" s="87"/>
      <c r="CA92" s="87"/>
      <c r="CB92" s="87"/>
      <c r="CC92" s="87"/>
      <c r="CD92" s="87"/>
      <c r="CE92" s="87"/>
      <c r="CF92" s="87"/>
      <c r="CG92" s="87"/>
      <c r="CH92" s="87"/>
      <c r="CI92" s="87"/>
      <c r="CJ92" s="87"/>
      <c r="CK92" s="87"/>
      <c r="CL92" s="87"/>
      <c r="CM92" s="87"/>
      <c r="CN92" s="87"/>
      <c r="CO92" s="87"/>
      <c r="CP92" s="87"/>
      <c r="CQ92" s="87"/>
      <c r="CR92" s="87"/>
      <c r="CS92" s="87"/>
      <c r="CT92" s="87"/>
      <c r="CU92" s="87"/>
      <c r="CV92" s="87"/>
      <c r="CW92" s="87"/>
      <c r="CX92" s="87"/>
      <c r="CY92" s="87"/>
    </row>
    <row r="93" spans="2:103" s="27" customFormat="1" ht="28.5" customHeight="1">
      <c r="B93" s="112"/>
      <c r="C93" s="25" t="s">
        <v>35</v>
      </c>
      <c r="D93" s="117"/>
      <c r="E93" s="19" t="s">
        <v>37</v>
      </c>
      <c r="F93" s="26" t="s">
        <v>36</v>
      </c>
      <c r="G93" s="20">
        <v>1</v>
      </c>
      <c r="H93" s="21">
        <v>1</v>
      </c>
      <c r="I93" s="22">
        <v>3.97</v>
      </c>
      <c r="J93" s="22">
        <v>0</v>
      </c>
      <c r="K93" s="22">
        <v>0</v>
      </c>
      <c r="L93" s="22">
        <v>0.99299999999999999</v>
      </c>
      <c r="M93" s="22">
        <v>0</v>
      </c>
      <c r="N93" s="22">
        <v>1E-3</v>
      </c>
      <c r="O93" s="22">
        <v>0</v>
      </c>
      <c r="P93" s="88"/>
      <c r="Q93" s="88"/>
      <c r="R93" s="88"/>
      <c r="S93" s="88"/>
      <c r="T93" s="88"/>
      <c r="U93" s="88"/>
      <c r="V93" s="88"/>
      <c r="W93" s="88"/>
      <c r="X93" s="88"/>
      <c r="Y93" s="88"/>
      <c r="Z93" s="88"/>
      <c r="AA93" s="88"/>
      <c r="AB93" s="88"/>
      <c r="AC93" s="88"/>
      <c r="AD93" s="88"/>
      <c r="AE93" s="88"/>
      <c r="AF93" s="88"/>
      <c r="AG93" s="88"/>
      <c r="AH93" s="88"/>
      <c r="AI93" s="88"/>
      <c r="AJ93" s="88"/>
      <c r="AK93" s="88"/>
      <c r="AL93" s="88"/>
      <c r="AM93" s="88"/>
      <c r="AN93" s="88"/>
      <c r="AO93" s="88"/>
      <c r="AP93" s="88"/>
      <c r="AQ93" s="88"/>
      <c r="AR93" s="88"/>
      <c r="AS93" s="88"/>
      <c r="AT93" s="88"/>
      <c r="AU93" s="88"/>
      <c r="AV93" s="88"/>
      <c r="AW93" s="88"/>
      <c r="AX93" s="88"/>
      <c r="AY93" s="88"/>
      <c r="AZ93" s="88"/>
      <c r="BA93" s="88"/>
      <c r="BB93" s="88"/>
      <c r="BC93" s="88"/>
      <c r="BD93" s="88"/>
      <c r="BE93" s="88"/>
      <c r="BF93" s="88"/>
      <c r="BG93" s="88"/>
      <c r="BH93" s="88"/>
      <c r="BI93" s="88"/>
      <c r="BJ93" s="88"/>
      <c r="BK93" s="88"/>
      <c r="BL93" s="88"/>
      <c r="BM93" s="88"/>
      <c r="BN93" s="88"/>
      <c r="BO93" s="88"/>
      <c r="BP93" s="88"/>
      <c r="BQ93" s="88"/>
      <c r="BR93" s="88"/>
      <c r="BS93" s="88"/>
      <c r="BT93" s="88"/>
      <c r="BU93" s="88"/>
      <c r="BV93" s="88"/>
      <c r="BW93" s="88"/>
      <c r="BX93" s="88"/>
      <c r="BY93" s="88"/>
      <c r="BZ93" s="88"/>
      <c r="CA93" s="88"/>
      <c r="CB93" s="88"/>
      <c r="CC93" s="88"/>
      <c r="CD93" s="88"/>
      <c r="CE93" s="88"/>
      <c r="CF93" s="88"/>
      <c r="CG93" s="88"/>
      <c r="CH93" s="88"/>
      <c r="CI93" s="88"/>
      <c r="CJ93" s="88"/>
      <c r="CK93" s="88"/>
      <c r="CL93" s="88"/>
      <c r="CM93" s="88"/>
      <c r="CN93" s="88"/>
      <c r="CO93" s="88"/>
      <c r="CP93" s="88"/>
      <c r="CQ93" s="88"/>
      <c r="CR93" s="88"/>
      <c r="CS93" s="88"/>
      <c r="CT93" s="88"/>
      <c r="CU93" s="88"/>
      <c r="CV93" s="88"/>
      <c r="CW93" s="88"/>
      <c r="CX93" s="88"/>
      <c r="CY93" s="88"/>
    </row>
    <row r="94" spans="2:103" s="27" customFormat="1" ht="17.25" customHeight="1">
      <c r="B94" s="112"/>
      <c r="C94" s="25" t="s">
        <v>38</v>
      </c>
      <c r="D94" s="117"/>
      <c r="E94" s="19" t="s">
        <v>69</v>
      </c>
      <c r="F94" s="26" t="s">
        <v>39</v>
      </c>
      <c r="G94" s="28">
        <v>0.1</v>
      </c>
      <c r="H94" s="28">
        <v>0.1</v>
      </c>
      <c r="I94" s="22">
        <v>0</v>
      </c>
      <c r="J94" s="22">
        <v>0</v>
      </c>
      <c r="K94" s="22">
        <v>0</v>
      </c>
      <c r="L94" s="22">
        <v>0</v>
      </c>
      <c r="M94" s="22">
        <v>0</v>
      </c>
      <c r="N94" s="22">
        <v>0</v>
      </c>
      <c r="O94" s="22">
        <v>0</v>
      </c>
      <c r="P94" s="88"/>
      <c r="Q94" s="88"/>
      <c r="R94" s="88"/>
      <c r="S94" s="88"/>
      <c r="T94" s="88"/>
      <c r="U94" s="88"/>
      <c r="V94" s="88"/>
      <c r="W94" s="88"/>
      <c r="X94" s="88"/>
      <c r="Y94" s="88"/>
      <c r="Z94" s="88"/>
      <c r="AA94" s="88"/>
      <c r="AB94" s="88"/>
      <c r="AC94" s="88"/>
      <c r="AD94" s="88"/>
      <c r="AE94" s="88"/>
      <c r="AF94" s="88"/>
      <c r="AG94" s="88"/>
      <c r="AH94" s="88"/>
      <c r="AI94" s="88"/>
      <c r="AJ94" s="88"/>
      <c r="AK94" s="88"/>
      <c r="AL94" s="88"/>
      <c r="AM94" s="88"/>
      <c r="AN94" s="88"/>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8"/>
      <c r="BR94" s="88"/>
      <c r="BS94" s="88"/>
      <c r="BT94" s="88"/>
      <c r="BU94" s="88"/>
      <c r="BV94" s="88"/>
      <c r="BW94" s="88"/>
      <c r="BX94" s="88"/>
      <c r="BY94" s="88"/>
      <c r="BZ94" s="88"/>
      <c r="CA94" s="88"/>
      <c r="CB94" s="88"/>
      <c r="CC94" s="88"/>
      <c r="CD94" s="88"/>
      <c r="CE94" s="88"/>
      <c r="CF94" s="88"/>
      <c r="CG94" s="88"/>
      <c r="CH94" s="88"/>
      <c r="CI94" s="88"/>
      <c r="CJ94" s="88"/>
      <c r="CK94" s="88"/>
      <c r="CL94" s="88"/>
      <c r="CM94" s="88"/>
      <c r="CN94" s="88"/>
      <c r="CO94" s="88"/>
      <c r="CP94" s="88"/>
      <c r="CQ94" s="88"/>
      <c r="CR94" s="88"/>
      <c r="CS94" s="88"/>
      <c r="CT94" s="88"/>
      <c r="CU94" s="88"/>
      <c r="CV94" s="88"/>
      <c r="CW94" s="88"/>
      <c r="CX94" s="88"/>
      <c r="CY94" s="88"/>
    </row>
    <row r="95" spans="2:103" s="23" customFormat="1" ht="16.5" customHeight="1">
      <c r="B95" s="91" t="s">
        <v>59</v>
      </c>
      <c r="C95" s="16" t="s">
        <v>45</v>
      </c>
      <c r="D95" s="102" t="s">
        <v>161</v>
      </c>
      <c r="E95" s="34" t="str">
        <f>IFERROR(VLOOKUP($F95,'[1]Tabla de composicion 2018'!$A$2:$AG$904,2,FALSE),"")</f>
        <v>Mandarina, cruda</v>
      </c>
      <c r="F95" s="35" t="s">
        <v>70</v>
      </c>
      <c r="G95" s="35">
        <f>IFERROR($H95/(VLOOKUP($F95,'[1]Tabla de composicion 2018'!$A$2:$AG$904,32,FALSE)/100),"")</f>
        <v>142.85714285714286</v>
      </c>
      <c r="H95" s="100">
        <v>100</v>
      </c>
      <c r="I95" s="101">
        <f>IFERROR(($H95*VLOOKUP($F95,'[1]Tabla de composicion 2018'!$A$2:$AG$904,5,FALSE))/100,"")</f>
        <v>54</v>
      </c>
      <c r="J95" s="98">
        <f>IFERROR(($H95*VLOOKUP($F95,'[1]Tabla de composicion 2018'!$A$2:$AG$904,7,FALSE))/100,"")</f>
        <v>0.9</v>
      </c>
      <c r="K95" s="98">
        <f>IFERROR(($H95*VLOOKUP($F95,'[1]Tabla de composicion 2018'!$A$2:$AG$904,8,FALSE))/100,"")</f>
        <v>0.1</v>
      </c>
      <c r="L95" s="98">
        <f>IFERROR(($H95*VLOOKUP($F95,'[1]Tabla de composicion 2018'!$A$2:$AG$904,9,FALSE))/100,"")</f>
        <v>11.4</v>
      </c>
      <c r="M95" s="98">
        <f>IFERROR(($H95*VLOOKUP($F95,'[1]Tabla de composicion 2018'!$A$2:$AG$904,13,FALSE))/100,"")</f>
        <v>35</v>
      </c>
      <c r="N95" s="98">
        <f>IFERROR(($H95*VLOOKUP($F95,'[1]Tabla de composicion 2018'!$A$2:$AG$904,14,FALSE))/100,"")</f>
        <v>0.3</v>
      </c>
      <c r="O95" s="98">
        <f>IFERROR(($H95*VLOOKUP($F95,'[1]Tabla de composicion 2018'!$A$2:$AG$904,15,FALSE))/100,"")</f>
        <v>2</v>
      </c>
      <c r="P95" s="87"/>
      <c r="Q95" s="87"/>
      <c r="R95" s="87"/>
      <c r="S95" s="87"/>
      <c r="T95" s="87"/>
      <c r="U95" s="87"/>
      <c r="V95" s="87"/>
      <c r="W95" s="87"/>
      <c r="X95" s="87"/>
      <c r="Y95" s="87"/>
      <c r="Z95" s="87"/>
      <c r="AA95" s="87"/>
      <c r="AB95" s="87"/>
      <c r="AC95" s="87"/>
      <c r="AD95" s="87"/>
      <c r="AE95" s="87"/>
      <c r="AF95" s="87"/>
      <c r="AG95" s="87"/>
      <c r="AH95" s="87"/>
      <c r="AI95" s="87"/>
      <c r="AJ95" s="87"/>
      <c r="AK95" s="87"/>
      <c r="AL95" s="87"/>
      <c r="AM95" s="87"/>
      <c r="AN95" s="87"/>
      <c r="AO95" s="87"/>
      <c r="AP95" s="87"/>
      <c r="AQ95" s="87"/>
      <c r="AR95" s="87"/>
      <c r="AS95" s="87"/>
      <c r="AT95" s="87"/>
      <c r="AU95" s="87"/>
      <c r="AV95" s="87"/>
      <c r="AW95" s="87"/>
      <c r="AX95" s="87"/>
      <c r="AY95" s="87"/>
      <c r="AZ95" s="87"/>
      <c r="BA95" s="87"/>
      <c r="BB95" s="87"/>
      <c r="BC95" s="87"/>
      <c r="BD95" s="87"/>
      <c r="BE95" s="87"/>
      <c r="BF95" s="87"/>
      <c r="BG95" s="87"/>
      <c r="BH95" s="87"/>
      <c r="BI95" s="87"/>
      <c r="BJ95" s="87"/>
      <c r="BK95" s="87"/>
      <c r="BL95" s="87"/>
      <c r="BM95" s="87"/>
      <c r="BN95" s="87"/>
      <c r="BO95" s="87"/>
      <c r="BP95" s="87"/>
      <c r="BQ95" s="87"/>
      <c r="BR95" s="87"/>
      <c r="BS95" s="87"/>
      <c r="BT95" s="87"/>
      <c r="BU95" s="87"/>
      <c r="BV95" s="87"/>
      <c r="BW95" s="87"/>
      <c r="BX95" s="87"/>
      <c r="BY95" s="87"/>
      <c r="BZ95" s="87"/>
      <c r="CA95" s="87"/>
      <c r="CB95" s="87"/>
      <c r="CC95" s="87"/>
      <c r="CD95" s="87"/>
      <c r="CE95" s="87"/>
      <c r="CF95" s="87"/>
      <c r="CG95" s="87"/>
      <c r="CH95" s="87"/>
      <c r="CI95" s="87"/>
      <c r="CJ95" s="87"/>
      <c r="CK95" s="87"/>
      <c r="CL95" s="87"/>
      <c r="CM95" s="87"/>
      <c r="CN95" s="87"/>
      <c r="CO95" s="87"/>
      <c r="CP95" s="87"/>
      <c r="CQ95" s="87"/>
      <c r="CR95" s="87"/>
      <c r="CS95" s="87"/>
      <c r="CT95" s="87"/>
      <c r="CU95" s="87"/>
      <c r="CV95" s="87"/>
      <c r="CW95" s="87"/>
      <c r="CX95" s="87"/>
      <c r="CY95" s="87"/>
    </row>
    <row r="96" spans="2:103" s="38" customFormat="1" ht="13.2">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row>
    <row r="97" spans="2:103" s="14" customFormat="1" ht="13.2">
      <c r="B97" s="105" t="s">
        <v>63</v>
      </c>
      <c r="C97" s="106"/>
      <c r="D97" s="106"/>
      <c r="E97" s="106"/>
      <c r="F97" s="106"/>
      <c r="G97" s="106"/>
      <c r="H97" s="107"/>
      <c r="I97" s="39">
        <f t="shared" ref="I97:O97" si="6">SUM(I87:I95)</f>
        <v>424.76</v>
      </c>
      <c r="J97" s="39">
        <f t="shared" si="6"/>
        <v>13.679000000000002</v>
      </c>
      <c r="K97" s="39">
        <f t="shared" si="6"/>
        <v>11.91</v>
      </c>
      <c r="L97" s="39">
        <f t="shared" si="6"/>
        <v>62.813000000000002</v>
      </c>
      <c r="M97" s="39">
        <f t="shared" si="6"/>
        <v>264.40800000000002</v>
      </c>
      <c r="N97" s="39">
        <f t="shared" si="6"/>
        <v>2.0685999999999996</v>
      </c>
      <c r="O97" s="39">
        <f t="shared" si="6"/>
        <v>200.17200000000003</v>
      </c>
    </row>
    <row r="98" spans="2:103" s="14" customFormat="1" ht="13.2">
      <c r="B98" s="105" t="s">
        <v>64</v>
      </c>
      <c r="C98" s="106"/>
      <c r="D98" s="106"/>
      <c r="E98" s="106"/>
      <c r="F98" s="106"/>
      <c r="G98" s="106"/>
      <c r="H98" s="107"/>
      <c r="I98" s="40">
        <v>1300</v>
      </c>
      <c r="J98" s="40">
        <v>45.5</v>
      </c>
      <c r="K98" s="40">
        <v>43.3</v>
      </c>
      <c r="L98" s="40">
        <v>182</v>
      </c>
      <c r="M98" s="40">
        <v>700</v>
      </c>
      <c r="N98" s="40">
        <v>5.6</v>
      </c>
      <c r="O98" s="55">
        <v>1133</v>
      </c>
    </row>
    <row r="99" spans="2:103" s="14" customFormat="1" ht="13.2">
      <c r="B99" s="105" t="s">
        <v>65</v>
      </c>
      <c r="C99" s="106"/>
      <c r="D99" s="106"/>
      <c r="E99" s="106"/>
      <c r="F99" s="106"/>
      <c r="G99" s="106"/>
      <c r="H99" s="107"/>
      <c r="I99" s="39">
        <f>I97/I98*100</f>
        <v>32.673846153846156</v>
      </c>
      <c r="J99" s="39">
        <f t="shared" ref="J99:N99" si="7">J97/J98*100</f>
        <v>30.063736263736267</v>
      </c>
      <c r="K99" s="39">
        <f t="shared" si="7"/>
        <v>27.50577367205543</v>
      </c>
      <c r="L99" s="39">
        <f t="shared" si="7"/>
        <v>34.512637362637363</v>
      </c>
      <c r="M99" s="39">
        <f t="shared" si="7"/>
        <v>37.772571428571432</v>
      </c>
      <c r="N99" s="39">
        <f t="shared" si="7"/>
        <v>36.93928571428571</v>
      </c>
      <c r="O99" s="42">
        <f>O97/O98*100</f>
        <v>17.667431597528687</v>
      </c>
    </row>
    <row r="102" spans="2:103" s="48" customFormat="1">
      <c r="B102" s="46" t="s">
        <v>12</v>
      </c>
      <c r="C102" s="47">
        <v>5</v>
      </c>
      <c r="D102" s="46"/>
      <c r="E102" s="46"/>
      <c r="F102" s="46"/>
      <c r="G102" s="46"/>
      <c r="H102" s="46"/>
      <c r="I102" s="46"/>
      <c r="J102" s="46"/>
      <c r="K102" s="46"/>
      <c r="L102" s="46"/>
    </row>
    <row r="103" spans="2:103" s="50" customFormat="1" ht="13.8">
      <c r="P103" s="86"/>
      <c r="Q103" s="86"/>
      <c r="R103" s="86"/>
      <c r="S103" s="86"/>
      <c r="T103" s="86"/>
      <c r="U103" s="86"/>
      <c r="V103" s="86"/>
      <c r="W103" s="86"/>
      <c r="X103" s="86"/>
      <c r="Y103" s="86"/>
      <c r="Z103" s="86"/>
      <c r="AA103" s="86"/>
      <c r="AB103" s="86"/>
      <c r="AC103" s="86"/>
      <c r="AD103" s="86"/>
      <c r="AE103" s="86"/>
      <c r="AF103" s="86"/>
      <c r="AG103" s="86"/>
      <c r="AH103" s="86"/>
      <c r="AI103" s="86"/>
      <c r="AJ103" s="86"/>
      <c r="AK103" s="86"/>
      <c r="AL103" s="86"/>
      <c r="AM103" s="86"/>
      <c r="AN103" s="86"/>
      <c r="AO103" s="86"/>
      <c r="AP103" s="86"/>
      <c r="AQ103" s="86"/>
      <c r="AR103" s="86"/>
      <c r="AS103" s="86"/>
      <c r="AT103" s="86"/>
      <c r="AU103" s="86"/>
      <c r="AV103" s="86"/>
      <c r="AW103" s="86"/>
      <c r="AX103" s="86"/>
      <c r="AY103" s="86"/>
      <c r="AZ103" s="86"/>
      <c r="BA103" s="86"/>
      <c r="BB103" s="86"/>
      <c r="BC103" s="86"/>
      <c r="BD103" s="86"/>
      <c r="BE103" s="86"/>
      <c r="BF103" s="86"/>
      <c r="BG103" s="86"/>
      <c r="BH103" s="86"/>
      <c r="BI103" s="86"/>
      <c r="BJ103" s="86"/>
      <c r="BK103" s="86"/>
      <c r="BL103" s="86"/>
      <c r="BM103" s="86"/>
      <c r="BN103" s="86"/>
      <c r="BO103" s="86"/>
      <c r="BP103" s="86"/>
      <c r="BQ103" s="86"/>
      <c r="BR103" s="86"/>
      <c r="BS103" s="86"/>
      <c r="BT103" s="86"/>
      <c r="BU103" s="86"/>
      <c r="BV103" s="86"/>
      <c r="BW103" s="86"/>
      <c r="BX103" s="86"/>
      <c r="BY103" s="86"/>
      <c r="BZ103" s="86"/>
      <c r="CA103" s="86"/>
      <c r="CB103" s="86"/>
      <c r="CC103" s="86"/>
      <c r="CD103" s="86"/>
      <c r="CE103" s="86"/>
      <c r="CF103" s="86"/>
      <c r="CG103" s="86"/>
      <c r="CH103" s="86"/>
      <c r="CI103" s="86"/>
      <c r="CJ103" s="86"/>
      <c r="CK103" s="86"/>
      <c r="CL103" s="86"/>
      <c r="CM103" s="86"/>
      <c r="CN103" s="86"/>
      <c r="CO103" s="86"/>
      <c r="CP103" s="86"/>
      <c r="CQ103" s="86"/>
      <c r="CR103" s="86"/>
      <c r="CS103" s="86"/>
      <c r="CT103" s="86"/>
      <c r="CU103" s="86"/>
      <c r="CV103" s="86"/>
      <c r="CW103" s="86"/>
      <c r="CX103" s="86"/>
      <c r="CY103" s="86"/>
    </row>
    <row r="104" spans="2:103" s="14" customFormat="1" ht="13.2">
      <c r="B104" s="112" t="s">
        <v>13</v>
      </c>
      <c r="C104" s="111" t="s">
        <v>14</v>
      </c>
      <c r="D104" s="111" t="s">
        <v>15</v>
      </c>
      <c r="E104" s="111" t="s">
        <v>17</v>
      </c>
      <c r="F104" s="111" t="s">
        <v>16</v>
      </c>
      <c r="G104" s="111" t="s">
        <v>18</v>
      </c>
      <c r="H104" s="111" t="s">
        <v>19</v>
      </c>
      <c r="I104" s="111" t="s">
        <v>20</v>
      </c>
      <c r="J104" s="111"/>
      <c r="K104" s="111"/>
      <c r="L104" s="111"/>
      <c r="M104" s="111"/>
      <c r="N104" s="111"/>
      <c r="O104" s="111"/>
    </row>
    <row r="105" spans="2:103" s="14" customFormat="1" ht="26.4">
      <c r="B105" s="112"/>
      <c r="C105" s="111"/>
      <c r="D105" s="111"/>
      <c r="E105" s="111"/>
      <c r="F105" s="111"/>
      <c r="G105" s="111"/>
      <c r="H105" s="111"/>
      <c r="I105" s="92" t="s">
        <v>21</v>
      </c>
      <c r="J105" s="92" t="s">
        <v>22</v>
      </c>
      <c r="K105" s="92" t="s">
        <v>23</v>
      </c>
      <c r="L105" s="92" t="s">
        <v>24</v>
      </c>
      <c r="M105" s="92" t="s">
        <v>25</v>
      </c>
      <c r="N105" s="92" t="s">
        <v>26</v>
      </c>
      <c r="O105" s="92" t="s">
        <v>27</v>
      </c>
    </row>
    <row r="106" spans="2:103" s="23" customFormat="1" ht="33.75" customHeight="1">
      <c r="B106" s="112" t="s">
        <v>28</v>
      </c>
      <c r="C106" s="16" t="s">
        <v>29</v>
      </c>
      <c r="D106" s="113" t="s">
        <v>87</v>
      </c>
      <c r="E106" s="43" t="s">
        <v>31</v>
      </c>
      <c r="F106" s="18" t="s">
        <v>30</v>
      </c>
      <c r="G106" s="20">
        <v>13</v>
      </c>
      <c r="H106" s="21">
        <v>13</v>
      </c>
      <c r="I106" s="22">
        <v>64.87</v>
      </c>
      <c r="J106" s="22">
        <v>3.4190000000000005</v>
      </c>
      <c r="K106" s="22">
        <v>3.4580000000000002</v>
      </c>
      <c r="L106" s="22">
        <v>4.992</v>
      </c>
      <c r="M106" s="22">
        <v>122.2</v>
      </c>
      <c r="N106" s="22">
        <v>6.5000000000000002E-2</v>
      </c>
      <c r="O106" s="22">
        <v>47.97</v>
      </c>
      <c r="P106" s="87"/>
      <c r="Q106" s="87"/>
      <c r="R106" s="87"/>
      <c r="S106" s="87"/>
      <c r="T106" s="87"/>
      <c r="U106" s="87"/>
      <c r="V106" s="87"/>
      <c r="W106" s="87"/>
      <c r="X106" s="87"/>
      <c r="Y106" s="87"/>
      <c r="Z106" s="87"/>
      <c r="AA106" s="87"/>
      <c r="AB106" s="87"/>
      <c r="AC106" s="87"/>
      <c r="AD106" s="87"/>
      <c r="AE106" s="87"/>
      <c r="AF106" s="87"/>
      <c r="AG106" s="87"/>
      <c r="AH106" s="87"/>
      <c r="AI106" s="87"/>
      <c r="AJ106" s="87"/>
      <c r="AK106" s="87"/>
      <c r="AL106" s="87"/>
      <c r="AM106" s="87"/>
      <c r="AN106" s="87"/>
      <c r="AO106" s="87"/>
      <c r="AP106" s="87"/>
      <c r="AQ106" s="87"/>
      <c r="AR106" s="87"/>
      <c r="AS106" s="87"/>
      <c r="AT106" s="87"/>
      <c r="AU106" s="87"/>
      <c r="AV106" s="87"/>
      <c r="AW106" s="87"/>
      <c r="AX106" s="87"/>
      <c r="AY106" s="87"/>
      <c r="AZ106" s="87"/>
      <c r="BA106" s="87"/>
      <c r="BB106" s="87"/>
      <c r="BC106" s="87"/>
      <c r="BD106" s="87"/>
      <c r="BE106" s="87"/>
      <c r="BF106" s="87"/>
      <c r="BG106" s="87"/>
      <c r="BH106" s="87"/>
      <c r="BI106" s="87"/>
      <c r="BJ106" s="87"/>
      <c r="BK106" s="87"/>
      <c r="BL106" s="87"/>
      <c r="BM106" s="87"/>
      <c r="BN106" s="87"/>
      <c r="BO106" s="87"/>
      <c r="BP106" s="87"/>
      <c r="BQ106" s="87"/>
      <c r="BR106" s="87"/>
      <c r="BS106" s="87"/>
      <c r="BT106" s="87"/>
      <c r="BU106" s="87"/>
      <c r="BV106" s="87"/>
      <c r="BW106" s="87"/>
      <c r="BX106" s="87"/>
      <c r="BY106" s="87"/>
      <c r="BZ106" s="87"/>
      <c r="CA106" s="87"/>
      <c r="CB106" s="87"/>
      <c r="CC106" s="87"/>
      <c r="CD106" s="87"/>
      <c r="CE106" s="87"/>
      <c r="CF106" s="87"/>
      <c r="CG106" s="87"/>
      <c r="CH106" s="87"/>
      <c r="CI106" s="87"/>
      <c r="CJ106" s="87"/>
      <c r="CK106" s="87"/>
      <c r="CL106" s="87"/>
      <c r="CM106" s="87"/>
      <c r="CN106" s="87"/>
      <c r="CO106" s="87"/>
      <c r="CP106" s="87"/>
      <c r="CQ106" s="87"/>
      <c r="CR106" s="87"/>
      <c r="CS106" s="87"/>
      <c r="CT106" s="87"/>
      <c r="CU106" s="87"/>
      <c r="CV106" s="87"/>
      <c r="CW106" s="87"/>
      <c r="CX106" s="87"/>
      <c r="CY106" s="87"/>
    </row>
    <row r="107" spans="2:103" s="23" customFormat="1" ht="28.5" customHeight="1">
      <c r="B107" s="112"/>
      <c r="C107" s="16" t="s">
        <v>32</v>
      </c>
      <c r="D107" s="113"/>
      <c r="E107" s="19" t="s">
        <v>89</v>
      </c>
      <c r="F107" s="18" t="s">
        <v>88</v>
      </c>
      <c r="G107" s="20">
        <v>10</v>
      </c>
      <c r="H107" s="21">
        <v>10</v>
      </c>
      <c r="I107" s="22">
        <v>34</v>
      </c>
      <c r="J107" s="22">
        <v>0.33</v>
      </c>
      <c r="K107" s="22">
        <v>0.03</v>
      </c>
      <c r="L107" s="22">
        <v>8.0500000000000007</v>
      </c>
      <c r="M107" s="22">
        <v>1.1000000000000001</v>
      </c>
      <c r="N107" s="22">
        <v>0.12</v>
      </c>
      <c r="O107" s="22">
        <v>0</v>
      </c>
      <c r="P107" s="87"/>
      <c r="Q107" s="87"/>
      <c r="R107" s="87"/>
      <c r="S107" s="87"/>
      <c r="T107" s="87"/>
      <c r="U107" s="87"/>
      <c r="V107" s="87"/>
      <c r="W107" s="87"/>
      <c r="X107" s="87"/>
      <c r="Y107" s="87"/>
      <c r="Z107" s="87"/>
      <c r="AA107" s="87"/>
      <c r="AB107" s="87"/>
      <c r="AC107" s="87"/>
      <c r="AD107" s="87"/>
      <c r="AE107" s="87"/>
      <c r="AF107" s="87"/>
      <c r="AG107" s="87"/>
      <c r="AH107" s="87"/>
      <c r="AI107" s="87"/>
      <c r="AJ107" s="87"/>
      <c r="AK107" s="87"/>
      <c r="AL107" s="87"/>
      <c r="AM107" s="87"/>
      <c r="AN107" s="87"/>
      <c r="AO107" s="87"/>
      <c r="AP107" s="87"/>
      <c r="AQ107" s="87"/>
      <c r="AR107" s="87"/>
      <c r="AS107" s="87"/>
      <c r="AT107" s="87"/>
      <c r="AU107" s="87"/>
      <c r="AV107" s="87"/>
      <c r="AW107" s="87"/>
      <c r="AX107" s="87"/>
      <c r="AY107" s="87"/>
      <c r="AZ107" s="87"/>
      <c r="BA107" s="87"/>
      <c r="BB107" s="87"/>
      <c r="BC107" s="87"/>
      <c r="BD107" s="87"/>
      <c r="BE107" s="87"/>
      <c r="BF107" s="87"/>
      <c r="BG107" s="87"/>
      <c r="BH107" s="87"/>
      <c r="BI107" s="87"/>
      <c r="BJ107" s="87"/>
      <c r="BK107" s="87"/>
      <c r="BL107" s="87"/>
      <c r="BM107" s="87"/>
      <c r="BN107" s="87"/>
      <c r="BO107" s="87"/>
      <c r="BP107" s="87"/>
      <c r="BQ107" s="87"/>
      <c r="BR107" s="87"/>
      <c r="BS107" s="87"/>
      <c r="BT107" s="87"/>
      <c r="BU107" s="87"/>
      <c r="BV107" s="87"/>
      <c r="BW107" s="87"/>
      <c r="BX107" s="87"/>
      <c r="BY107" s="87"/>
      <c r="BZ107" s="87"/>
      <c r="CA107" s="87"/>
      <c r="CB107" s="87"/>
      <c r="CC107" s="87"/>
      <c r="CD107" s="87"/>
      <c r="CE107" s="87"/>
      <c r="CF107" s="87"/>
      <c r="CG107" s="87"/>
      <c r="CH107" s="87"/>
      <c r="CI107" s="87"/>
      <c r="CJ107" s="87"/>
      <c r="CK107" s="87"/>
      <c r="CL107" s="87"/>
      <c r="CM107" s="87"/>
      <c r="CN107" s="87"/>
      <c r="CO107" s="87"/>
      <c r="CP107" s="87"/>
      <c r="CQ107" s="87"/>
      <c r="CR107" s="87"/>
      <c r="CS107" s="87"/>
      <c r="CT107" s="87"/>
      <c r="CU107" s="87"/>
      <c r="CV107" s="87"/>
      <c r="CW107" s="87"/>
      <c r="CX107" s="87"/>
      <c r="CY107" s="87"/>
    </row>
    <row r="108" spans="2:103" s="27" customFormat="1" ht="32.25" customHeight="1">
      <c r="B108" s="112"/>
      <c r="C108" s="25" t="s">
        <v>35</v>
      </c>
      <c r="D108" s="113"/>
      <c r="E108" s="19" t="s">
        <v>37</v>
      </c>
      <c r="F108" s="26" t="s">
        <v>36</v>
      </c>
      <c r="G108" s="20">
        <v>7</v>
      </c>
      <c r="H108" s="21">
        <v>7</v>
      </c>
      <c r="I108" s="22">
        <v>27.79</v>
      </c>
      <c r="J108" s="22">
        <v>0</v>
      </c>
      <c r="K108" s="22">
        <v>0</v>
      </c>
      <c r="L108" s="22">
        <v>6.9510000000000005</v>
      </c>
      <c r="M108" s="22">
        <v>0</v>
      </c>
      <c r="N108" s="22">
        <v>7.000000000000001E-3</v>
      </c>
      <c r="O108" s="22">
        <v>0</v>
      </c>
      <c r="P108" s="88"/>
      <c r="Q108" s="88"/>
      <c r="R108" s="88"/>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c r="AT108" s="88"/>
      <c r="AU108" s="88"/>
      <c r="AV108" s="88"/>
      <c r="AW108" s="88"/>
      <c r="AX108" s="88"/>
      <c r="AY108" s="88"/>
      <c r="AZ108" s="88"/>
      <c r="BA108" s="88"/>
      <c r="BB108" s="88"/>
      <c r="BC108" s="88"/>
      <c r="BD108" s="88"/>
      <c r="BE108" s="88"/>
      <c r="BF108" s="88"/>
      <c r="BG108" s="88"/>
      <c r="BH108" s="88"/>
      <c r="BI108" s="88"/>
      <c r="BJ108" s="88"/>
      <c r="BK108" s="88"/>
      <c r="BL108" s="88"/>
      <c r="BM108" s="88"/>
      <c r="BN108" s="88"/>
      <c r="BO108" s="88"/>
      <c r="BP108" s="88"/>
      <c r="BQ108" s="88"/>
      <c r="BR108" s="88"/>
      <c r="BS108" s="88"/>
      <c r="BT108" s="88"/>
      <c r="BU108" s="88"/>
      <c r="BV108" s="88"/>
      <c r="BW108" s="88"/>
      <c r="BX108" s="88"/>
      <c r="BY108" s="88"/>
      <c r="BZ108" s="88"/>
      <c r="CA108" s="88"/>
      <c r="CB108" s="88"/>
      <c r="CC108" s="88"/>
      <c r="CD108" s="88"/>
      <c r="CE108" s="88"/>
      <c r="CF108" s="88"/>
      <c r="CG108" s="88"/>
      <c r="CH108" s="88"/>
      <c r="CI108" s="88"/>
      <c r="CJ108" s="88"/>
      <c r="CK108" s="88"/>
      <c r="CL108" s="88"/>
      <c r="CM108" s="88"/>
      <c r="CN108" s="88"/>
      <c r="CO108" s="88"/>
      <c r="CP108" s="88"/>
      <c r="CQ108" s="88"/>
      <c r="CR108" s="88"/>
      <c r="CS108" s="88"/>
      <c r="CT108" s="88"/>
      <c r="CU108" s="88"/>
      <c r="CV108" s="88"/>
      <c r="CW108" s="88"/>
      <c r="CX108" s="88"/>
      <c r="CY108" s="88"/>
    </row>
    <row r="109" spans="2:103" s="27" customFormat="1" ht="27.75" customHeight="1">
      <c r="B109" s="112"/>
      <c r="C109" s="25" t="s">
        <v>38</v>
      </c>
      <c r="D109" s="113"/>
      <c r="E109" s="19" t="s">
        <v>40</v>
      </c>
      <c r="F109" s="26" t="s">
        <v>39</v>
      </c>
      <c r="G109" s="28">
        <v>0.2</v>
      </c>
      <c r="H109" s="28">
        <v>0.2</v>
      </c>
      <c r="I109" s="22">
        <v>0</v>
      </c>
      <c r="J109" s="22">
        <v>0</v>
      </c>
      <c r="K109" s="22">
        <v>0</v>
      </c>
      <c r="L109" s="22">
        <v>0</v>
      </c>
      <c r="M109" s="22">
        <v>0</v>
      </c>
      <c r="N109" s="22">
        <v>0</v>
      </c>
      <c r="O109" s="22">
        <v>0</v>
      </c>
      <c r="P109" s="88"/>
      <c r="Q109" s="88"/>
      <c r="R109" s="88"/>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c r="AW109" s="88"/>
      <c r="AX109" s="88"/>
      <c r="AY109" s="88"/>
      <c r="AZ109" s="88"/>
      <c r="BA109" s="88"/>
      <c r="BB109" s="88"/>
      <c r="BC109" s="88"/>
      <c r="BD109" s="88"/>
      <c r="BE109" s="88"/>
      <c r="BF109" s="88"/>
      <c r="BG109" s="88"/>
      <c r="BH109" s="88"/>
      <c r="BI109" s="88"/>
      <c r="BJ109" s="88"/>
      <c r="BK109" s="88"/>
      <c r="BL109" s="88"/>
      <c r="BM109" s="88"/>
      <c r="BN109" s="88"/>
      <c r="BO109" s="88"/>
      <c r="BP109" s="88"/>
      <c r="BQ109" s="88"/>
      <c r="BR109" s="88"/>
      <c r="BS109" s="88"/>
      <c r="BT109" s="88"/>
      <c r="BU109" s="88"/>
      <c r="BV109" s="88"/>
      <c r="BW109" s="88"/>
      <c r="BX109" s="88"/>
      <c r="BY109" s="88"/>
      <c r="BZ109" s="88"/>
      <c r="CA109" s="88"/>
      <c r="CB109" s="88"/>
      <c r="CC109" s="88"/>
      <c r="CD109" s="88"/>
      <c r="CE109" s="88"/>
      <c r="CF109" s="88"/>
      <c r="CG109" s="88"/>
      <c r="CH109" s="88"/>
      <c r="CI109" s="88"/>
      <c r="CJ109" s="88"/>
      <c r="CK109" s="88"/>
      <c r="CL109" s="88"/>
      <c r="CM109" s="88"/>
      <c r="CN109" s="88"/>
      <c r="CO109" s="88"/>
      <c r="CP109" s="88"/>
      <c r="CQ109" s="88"/>
      <c r="CR109" s="88"/>
      <c r="CS109" s="88"/>
      <c r="CT109" s="88"/>
      <c r="CU109" s="88"/>
      <c r="CV109" s="88"/>
      <c r="CW109" s="88"/>
      <c r="CX109" s="88"/>
      <c r="CY109" s="88"/>
    </row>
    <row r="110" spans="2:103" s="23" customFormat="1" ht="37.5" customHeight="1">
      <c r="B110" s="91" t="s">
        <v>55</v>
      </c>
      <c r="C110" s="16" t="s">
        <v>56</v>
      </c>
      <c r="D110" s="108" t="s">
        <v>156</v>
      </c>
      <c r="E110" s="74" t="s">
        <v>68</v>
      </c>
      <c r="F110" s="33" t="s">
        <v>67</v>
      </c>
      <c r="G110" s="76">
        <v>40</v>
      </c>
      <c r="H110" s="81">
        <v>40</v>
      </c>
      <c r="I110" s="78">
        <v>154.4</v>
      </c>
      <c r="J110" s="78">
        <v>3.08</v>
      </c>
      <c r="K110" s="78">
        <v>1.32</v>
      </c>
      <c r="L110" s="78">
        <v>31.04</v>
      </c>
      <c r="M110" s="78">
        <v>2.4</v>
      </c>
      <c r="N110" s="78">
        <v>1.08</v>
      </c>
      <c r="O110" s="78">
        <v>8.8000000000000007</v>
      </c>
      <c r="P110" s="87"/>
      <c r="Q110" s="87"/>
      <c r="R110" s="87"/>
      <c r="S110" s="87"/>
      <c r="T110" s="87"/>
      <c r="U110" s="87"/>
      <c r="V110" s="87"/>
      <c r="W110" s="87"/>
      <c r="X110" s="87"/>
      <c r="Y110" s="87"/>
      <c r="Z110" s="87"/>
      <c r="AA110" s="87"/>
      <c r="AB110" s="87"/>
      <c r="AC110" s="87"/>
      <c r="AD110" s="87"/>
      <c r="AE110" s="87"/>
      <c r="AF110" s="87"/>
      <c r="AG110" s="87"/>
      <c r="AH110" s="87"/>
      <c r="AI110" s="87"/>
      <c r="AJ110" s="87"/>
      <c r="AK110" s="87"/>
      <c r="AL110" s="87"/>
      <c r="AM110" s="87"/>
      <c r="AN110" s="87"/>
      <c r="AO110" s="87"/>
      <c r="AP110" s="87"/>
      <c r="AQ110" s="87"/>
      <c r="AR110" s="87"/>
      <c r="AS110" s="87"/>
      <c r="AT110" s="87"/>
      <c r="AU110" s="87"/>
      <c r="AV110" s="87"/>
      <c r="AW110" s="87"/>
      <c r="AX110" s="87"/>
      <c r="AY110" s="87"/>
      <c r="AZ110" s="87"/>
      <c r="BA110" s="87"/>
      <c r="BB110" s="87"/>
      <c r="BC110" s="87"/>
      <c r="BD110" s="87"/>
      <c r="BE110" s="87"/>
      <c r="BF110" s="87"/>
      <c r="BG110" s="87"/>
      <c r="BH110" s="87"/>
      <c r="BI110" s="87"/>
      <c r="BJ110" s="87"/>
      <c r="BK110" s="87"/>
      <c r="BL110" s="87"/>
      <c r="BM110" s="87"/>
      <c r="BN110" s="87"/>
      <c r="BO110" s="87"/>
      <c r="BP110" s="87"/>
      <c r="BQ110" s="87"/>
      <c r="BR110" s="87"/>
      <c r="BS110" s="87"/>
      <c r="BT110" s="87"/>
      <c r="BU110" s="87"/>
      <c r="BV110" s="87"/>
      <c r="BW110" s="87"/>
      <c r="BX110" s="87"/>
      <c r="BY110" s="87"/>
      <c r="BZ110" s="87"/>
      <c r="CA110" s="87"/>
      <c r="CB110" s="87"/>
      <c r="CC110" s="87"/>
      <c r="CD110" s="87"/>
      <c r="CE110" s="87"/>
      <c r="CF110" s="87"/>
      <c r="CG110" s="87"/>
      <c r="CH110" s="87"/>
      <c r="CI110" s="87"/>
      <c r="CJ110" s="87"/>
      <c r="CK110" s="87"/>
      <c r="CL110" s="87"/>
      <c r="CM110" s="87"/>
      <c r="CN110" s="87"/>
      <c r="CO110" s="87"/>
      <c r="CP110" s="87"/>
      <c r="CQ110" s="87"/>
      <c r="CR110" s="87"/>
      <c r="CS110" s="87"/>
      <c r="CT110" s="87"/>
      <c r="CU110" s="87"/>
      <c r="CV110" s="87"/>
      <c r="CW110" s="87"/>
      <c r="CX110" s="87"/>
      <c r="CY110" s="87"/>
    </row>
    <row r="111" spans="2:103" s="49" customFormat="1" ht="50.25" customHeight="1">
      <c r="B111" s="114" t="s">
        <v>41</v>
      </c>
      <c r="C111" s="25" t="s">
        <v>42</v>
      </c>
      <c r="D111" s="109"/>
      <c r="E111" s="74" t="s">
        <v>141</v>
      </c>
      <c r="F111" s="33" t="s">
        <v>137</v>
      </c>
      <c r="G111" s="99">
        <f>IFERROR($H111/(VLOOKUP($F111,'[1]Tabla de composicion 2018'!$A$2:$AG$904,32,FALSE)/100),"")</f>
        <v>63</v>
      </c>
      <c r="H111" s="77">
        <v>63</v>
      </c>
      <c r="I111" s="98">
        <f>IFERROR(($H111*VLOOKUP($F111,'[1]Tabla de composicion 2018'!$A$2:$AG$904,5,FALSE))/100,"")</f>
        <v>122.22</v>
      </c>
      <c r="J111" s="98">
        <f>IFERROR(($H111*VLOOKUP($F111,'[1]Tabla de composicion 2018'!$A$2:$AG$904,7,FALSE))/100,"")</f>
        <v>12.348000000000003</v>
      </c>
      <c r="K111" s="98">
        <f>IFERROR(($H111*VLOOKUP($F111,'[1]Tabla de composicion 2018'!$A$2:$AG$904,8,FALSE))/100,"")</f>
        <v>8.0009999999999994</v>
      </c>
      <c r="L111" s="98">
        <f>IFERROR(($H111*VLOOKUP($F111,'[1]Tabla de composicion 2018'!$A$2:$AG$904,9,FALSE))/100,"")</f>
        <v>0.126</v>
      </c>
      <c r="M111" s="98">
        <f>IFERROR(($H111*VLOOKUP($F111,'[1]Tabla de composicion 2018'!$A$2:$AG$904,13,FALSE))/100,"")</f>
        <v>6.93</v>
      </c>
      <c r="N111" s="98">
        <f>IFERROR(($H111*VLOOKUP($F111,'[1]Tabla de composicion 2018'!$A$2:$AG$904,14,FALSE))/100,"")</f>
        <v>1.1340000000000001</v>
      </c>
      <c r="O111" s="98">
        <f>IFERROR(($H111*VLOOKUP($F111,'[1]Tabla de composicion 2018'!$A$2:$AG$904,15,FALSE))/100,"")</f>
        <v>37.799999999999997</v>
      </c>
      <c r="P111" s="88"/>
      <c r="Q111" s="88"/>
      <c r="R111" s="88"/>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c r="AW111" s="88"/>
      <c r="AX111" s="88"/>
      <c r="AY111" s="88"/>
      <c r="AZ111" s="88"/>
      <c r="BA111" s="88"/>
      <c r="BB111" s="88"/>
      <c r="BC111" s="88"/>
      <c r="BD111" s="88"/>
      <c r="BE111" s="88"/>
      <c r="BF111" s="88"/>
      <c r="BG111" s="88"/>
      <c r="BH111" s="88"/>
      <c r="BI111" s="88"/>
      <c r="BJ111" s="88"/>
      <c r="BK111" s="88"/>
      <c r="BL111" s="88"/>
      <c r="BM111" s="88"/>
      <c r="BN111" s="88"/>
      <c r="BO111" s="88"/>
      <c r="BP111" s="88"/>
      <c r="BQ111" s="88"/>
      <c r="BR111" s="88"/>
      <c r="BS111" s="88"/>
      <c r="BT111" s="88"/>
      <c r="BU111" s="88"/>
      <c r="BV111" s="88"/>
      <c r="BW111" s="88"/>
      <c r="BX111" s="88"/>
      <c r="BY111" s="88"/>
      <c r="BZ111" s="88"/>
      <c r="CA111" s="88"/>
      <c r="CB111" s="88"/>
      <c r="CC111" s="88"/>
      <c r="CD111" s="88"/>
      <c r="CE111" s="88"/>
      <c r="CF111" s="88"/>
      <c r="CG111" s="88"/>
      <c r="CH111" s="88"/>
      <c r="CI111" s="88"/>
      <c r="CJ111" s="88"/>
      <c r="CK111" s="88"/>
      <c r="CL111" s="88"/>
      <c r="CM111" s="88"/>
      <c r="CN111" s="88"/>
      <c r="CO111" s="88"/>
      <c r="CP111" s="88"/>
      <c r="CQ111" s="88"/>
      <c r="CR111" s="88"/>
      <c r="CS111" s="88"/>
      <c r="CT111" s="88"/>
      <c r="CU111" s="88"/>
      <c r="CV111" s="88"/>
      <c r="CW111" s="88"/>
      <c r="CX111" s="88"/>
      <c r="CY111" s="88"/>
    </row>
    <row r="112" spans="2:103" s="49" customFormat="1" ht="38.25" customHeight="1">
      <c r="B112" s="115"/>
      <c r="C112" s="25" t="s">
        <v>45</v>
      </c>
      <c r="D112" s="109"/>
      <c r="E112" s="19" t="s">
        <v>49</v>
      </c>
      <c r="F112" s="26" t="s">
        <v>48</v>
      </c>
      <c r="G112" s="20">
        <v>10.526315789473685</v>
      </c>
      <c r="H112" s="21">
        <v>10</v>
      </c>
      <c r="I112" s="22">
        <v>4</v>
      </c>
      <c r="J112" s="22">
        <v>0.14000000000000001</v>
      </c>
      <c r="K112" s="22">
        <v>0.01</v>
      </c>
      <c r="L112" s="22">
        <v>0.77</v>
      </c>
      <c r="M112" s="22">
        <v>2.4</v>
      </c>
      <c r="N112" s="22">
        <v>0.03</v>
      </c>
      <c r="O112" s="22">
        <v>0.4</v>
      </c>
      <c r="P112" s="88"/>
      <c r="Q112" s="88"/>
      <c r="R112" s="88"/>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c r="AW112" s="88"/>
      <c r="AX112" s="88"/>
      <c r="AY112" s="88"/>
      <c r="AZ112" s="88"/>
      <c r="BA112" s="88"/>
      <c r="BB112" s="88"/>
      <c r="BC112" s="88"/>
      <c r="BD112" s="88"/>
      <c r="BE112" s="88"/>
      <c r="BF112" s="88"/>
      <c r="BG112" s="88"/>
      <c r="BH112" s="88"/>
      <c r="BI112" s="88"/>
      <c r="BJ112" s="88"/>
      <c r="BK112" s="88"/>
      <c r="BL112" s="88"/>
      <c r="BM112" s="88"/>
      <c r="BN112" s="88"/>
      <c r="BO112" s="88"/>
      <c r="BP112" s="88"/>
      <c r="BQ112" s="88"/>
      <c r="BR112" s="88"/>
      <c r="BS112" s="88"/>
      <c r="BT112" s="88"/>
      <c r="BU112" s="88"/>
      <c r="BV112" s="88"/>
      <c r="BW112" s="88"/>
      <c r="BX112" s="88"/>
      <c r="BY112" s="88"/>
      <c r="BZ112" s="88"/>
      <c r="CA112" s="88"/>
      <c r="CB112" s="88"/>
      <c r="CC112" s="88"/>
      <c r="CD112" s="88"/>
      <c r="CE112" s="88"/>
      <c r="CF112" s="88"/>
      <c r="CG112" s="88"/>
      <c r="CH112" s="88"/>
      <c r="CI112" s="88"/>
      <c r="CJ112" s="88"/>
      <c r="CK112" s="88"/>
      <c r="CL112" s="88"/>
      <c r="CM112" s="88"/>
      <c r="CN112" s="88"/>
      <c r="CO112" s="88"/>
      <c r="CP112" s="88"/>
      <c r="CQ112" s="88"/>
      <c r="CR112" s="88"/>
      <c r="CS112" s="88"/>
      <c r="CT112" s="88"/>
      <c r="CU112" s="88"/>
      <c r="CV112" s="88"/>
      <c r="CW112" s="88"/>
      <c r="CX112" s="88"/>
      <c r="CY112" s="88"/>
    </row>
    <row r="113" spans="2:103" s="49" customFormat="1" ht="38.25" customHeight="1">
      <c r="B113" s="115"/>
      <c r="C113" s="25" t="s">
        <v>50</v>
      </c>
      <c r="D113" s="109"/>
      <c r="E113" s="19" t="s">
        <v>80</v>
      </c>
      <c r="F113" s="26" t="s">
        <v>79</v>
      </c>
      <c r="G113" s="20">
        <v>0.52631578947368418</v>
      </c>
      <c r="H113" s="21">
        <v>0.5</v>
      </c>
      <c r="I113" s="22">
        <v>0.72</v>
      </c>
      <c r="J113" s="22">
        <v>2.35E-2</v>
      </c>
      <c r="K113" s="22">
        <v>1.5E-3</v>
      </c>
      <c r="L113" s="22">
        <v>0.14649999999999999</v>
      </c>
      <c r="M113" s="22">
        <v>0.2</v>
      </c>
      <c r="N113" s="22">
        <v>6.5000000000000006E-3</v>
      </c>
      <c r="O113" s="22">
        <v>9.5000000000000001E-2</v>
      </c>
      <c r="P113" s="88"/>
      <c r="Q113" s="88"/>
      <c r="R113" s="88"/>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c r="AW113" s="88"/>
      <c r="AX113" s="88"/>
      <c r="AY113" s="88"/>
      <c r="AZ113" s="88"/>
      <c r="BA113" s="88"/>
      <c r="BB113" s="88"/>
      <c r="BC113" s="88"/>
      <c r="BD113" s="88"/>
      <c r="BE113" s="88"/>
      <c r="BF113" s="88"/>
      <c r="BG113" s="88"/>
      <c r="BH113" s="88"/>
      <c r="BI113" s="88"/>
      <c r="BJ113" s="88"/>
      <c r="BK113" s="88"/>
      <c r="BL113" s="88"/>
      <c r="BM113" s="88"/>
      <c r="BN113" s="88"/>
      <c r="BO113" s="88"/>
      <c r="BP113" s="88"/>
      <c r="BQ113" s="88"/>
      <c r="BR113" s="88"/>
      <c r="BS113" s="88"/>
      <c r="BT113" s="88"/>
      <c r="BU113" s="88"/>
      <c r="BV113" s="88"/>
      <c r="BW113" s="88"/>
      <c r="BX113" s="88"/>
      <c r="BY113" s="88"/>
      <c r="BZ113" s="88"/>
      <c r="CA113" s="88"/>
      <c r="CB113" s="88"/>
      <c r="CC113" s="88"/>
      <c r="CD113" s="88"/>
      <c r="CE113" s="88"/>
      <c r="CF113" s="88"/>
      <c r="CG113" s="88"/>
      <c r="CH113" s="88"/>
      <c r="CI113" s="88"/>
      <c r="CJ113" s="88"/>
      <c r="CK113" s="88"/>
      <c r="CL113" s="88"/>
      <c r="CM113" s="88"/>
      <c r="CN113" s="88"/>
      <c r="CO113" s="88"/>
      <c r="CP113" s="88"/>
      <c r="CQ113" s="88"/>
      <c r="CR113" s="88"/>
      <c r="CS113" s="88"/>
      <c r="CT113" s="88"/>
      <c r="CU113" s="88"/>
      <c r="CV113" s="88"/>
      <c r="CW113" s="88"/>
      <c r="CX113" s="88"/>
      <c r="CY113" s="88"/>
    </row>
    <row r="114" spans="2:103" s="30" customFormat="1" ht="24.75" customHeight="1">
      <c r="B114" s="115"/>
      <c r="C114" s="16" t="s">
        <v>45</v>
      </c>
      <c r="D114" s="109"/>
      <c r="E114" s="19" t="s">
        <v>127</v>
      </c>
      <c r="F114" s="18" t="s">
        <v>75</v>
      </c>
      <c r="G114" s="20">
        <v>3.8</v>
      </c>
      <c r="H114" s="29">
        <v>3.04</v>
      </c>
      <c r="I114" s="22">
        <v>0.85120000000000007</v>
      </c>
      <c r="J114" s="22">
        <v>2.7360000000000002E-2</v>
      </c>
      <c r="K114" s="22">
        <v>3.0400000000000006E-3</v>
      </c>
      <c r="L114" s="22">
        <v>0.14896000000000001</v>
      </c>
      <c r="M114" s="22">
        <v>0.33439999999999998</v>
      </c>
      <c r="N114" s="22">
        <v>1.2160000000000002E-2</v>
      </c>
      <c r="O114" s="22">
        <v>9.1200000000000003E-2</v>
      </c>
      <c r="P114" s="87"/>
      <c r="Q114" s="87"/>
      <c r="R114" s="87"/>
      <c r="S114" s="87"/>
      <c r="T114" s="87"/>
      <c r="U114" s="87"/>
      <c r="V114" s="87"/>
      <c r="W114" s="87"/>
      <c r="X114" s="87"/>
      <c r="Y114" s="87"/>
      <c r="Z114" s="87"/>
      <c r="AA114" s="87"/>
      <c r="AB114" s="87"/>
      <c r="AC114" s="87"/>
      <c r="AD114" s="87"/>
      <c r="AE114" s="87"/>
      <c r="AF114" s="87"/>
      <c r="AG114" s="87"/>
      <c r="AH114" s="87"/>
      <c r="AI114" s="87"/>
      <c r="AJ114" s="87"/>
      <c r="AK114" s="87"/>
      <c r="AL114" s="87"/>
      <c r="AM114" s="87"/>
      <c r="AN114" s="87"/>
      <c r="AO114" s="87"/>
      <c r="AP114" s="87"/>
      <c r="AQ114" s="87"/>
      <c r="AR114" s="87"/>
      <c r="AS114" s="87"/>
      <c r="AT114" s="87"/>
      <c r="AU114" s="87"/>
      <c r="AV114" s="87"/>
      <c r="AW114" s="87"/>
      <c r="AX114" s="87"/>
      <c r="AY114" s="87"/>
      <c r="AZ114" s="87"/>
      <c r="BA114" s="87"/>
      <c r="BB114" s="87"/>
      <c r="BC114" s="87"/>
      <c r="BD114" s="87"/>
      <c r="BE114" s="87"/>
      <c r="BF114" s="87"/>
      <c r="BG114" s="87"/>
      <c r="BH114" s="87"/>
      <c r="BI114" s="87"/>
      <c r="BJ114" s="87"/>
      <c r="BK114" s="87"/>
      <c r="BL114" s="87"/>
      <c r="BM114" s="87"/>
      <c r="BN114" s="87"/>
      <c r="BO114" s="87"/>
      <c r="BP114" s="87"/>
      <c r="BQ114" s="87"/>
      <c r="BR114" s="87"/>
      <c r="BS114" s="87"/>
      <c r="BT114" s="87"/>
      <c r="BU114" s="87"/>
      <c r="BV114" s="87"/>
      <c r="BW114" s="87"/>
      <c r="BX114" s="87"/>
      <c r="BY114" s="87"/>
      <c r="BZ114" s="87"/>
      <c r="CA114" s="87"/>
      <c r="CB114" s="87"/>
      <c r="CC114" s="87"/>
      <c r="CD114" s="87"/>
      <c r="CE114" s="87"/>
      <c r="CF114" s="87"/>
      <c r="CG114" s="87"/>
      <c r="CH114" s="87"/>
      <c r="CI114" s="87"/>
      <c r="CJ114" s="87"/>
      <c r="CK114" s="87"/>
      <c r="CL114" s="87"/>
      <c r="CM114" s="87"/>
      <c r="CN114" s="87"/>
      <c r="CO114" s="87"/>
      <c r="CP114" s="87"/>
      <c r="CQ114" s="87"/>
      <c r="CR114" s="87"/>
      <c r="CS114" s="87"/>
      <c r="CT114" s="87"/>
      <c r="CU114" s="87"/>
      <c r="CV114" s="87"/>
      <c r="CW114" s="87"/>
      <c r="CX114" s="87"/>
      <c r="CY114" s="87"/>
    </row>
    <row r="115" spans="2:103" s="23" customFormat="1" ht="34.5" customHeight="1">
      <c r="B115" s="115"/>
      <c r="C115" s="16" t="s">
        <v>42</v>
      </c>
      <c r="D115" s="109"/>
      <c r="E115" s="19" t="s">
        <v>78</v>
      </c>
      <c r="F115" s="26" t="s">
        <v>77</v>
      </c>
      <c r="G115" s="20">
        <v>2.9411764705882355</v>
      </c>
      <c r="H115" s="29">
        <v>2.5</v>
      </c>
      <c r="I115" s="22">
        <v>1.175</v>
      </c>
      <c r="J115" s="22">
        <v>1.7500000000000002E-2</v>
      </c>
      <c r="K115" s="22">
        <v>2.5000000000000001E-3</v>
      </c>
      <c r="L115" s="22">
        <v>0.23749999999999999</v>
      </c>
      <c r="M115" s="22">
        <v>0.67500000000000004</v>
      </c>
      <c r="N115" s="22">
        <v>0.01</v>
      </c>
      <c r="O115" s="22">
        <v>0.875</v>
      </c>
      <c r="P115" s="87"/>
      <c r="Q115" s="87"/>
      <c r="R115" s="87"/>
      <c r="S115" s="87"/>
      <c r="T115" s="87"/>
      <c r="U115" s="87"/>
      <c r="V115" s="87"/>
      <c r="W115" s="87"/>
      <c r="X115" s="87"/>
      <c r="Y115" s="87"/>
      <c r="Z115" s="87"/>
      <c r="AA115" s="87"/>
      <c r="AB115" s="87"/>
      <c r="AC115" s="87"/>
      <c r="AD115" s="87"/>
      <c r="AE115" s="87"/>
      <c r="AF115" s="87"/>
      <c r="AG115" s="87"/>
      <c r="AH115" s="87"/>
      <c r="AI115" s="87"/>
      <c r="AJ115" s="87"/>
      <c r="AK115" s="87"/>
      <c r="AL115" s="87"/>
      <c r="AM115" s="87"/>
      <c r="AN115" s="87"/>
      <c r="AO115" s="87"/>
      <c r="AP115" s="87"/>
      <c r="AQ115" s="87"/>
      <c r="AR115" s="87"/>
      <c r="AS115" s="87"/>
      <c r="AT115" s="87"/>
      <c r="AU115" s="87"/>
      <c r="AV115" s="87"/>
      <c r="AW115" s="87"/>
      <c r="AX115" s="87"/>
      <c r="AY115" s="87"/>
      <c r="AZ115" s="87"/>
      <c r="BA115" s="87"/>
      <c r="BB115" s="87"/>
      <c r="BC115" s="87"/>
      <c r="BD115" s="87"/>
      <c r="BE115" s="87"/>
      <c r="BF115" s="87"/>
      <c r="BG115" s="87"/>
      <c r="BH115" s="87"/>
      <c r="BI115" s="87"/>
      <c r="BJ115" s="87"/>
      <c r="BK115" s="87"/>
      <c r="BL115" s="87"/>
      <c r="BM115" s="87"/>
      <c r="BN115" s="87"/>
      <c r="BO115" s="87"/>
      <c r="BP115" s="87"/>
      <c r="BQ115" s="87"/>
      <c r="BR115" s="87"/>
      <c r="BS115" s="87"/>
      <c r="BT115" s="87"/>
      <c r="BU115" s="87"/>
      <c r="BV115" s="87"/>
      <c r="BW115" s="87"/>
      <c r="BX115" s="87"/>
      <c r="BY115" s="87"/>
      <c r="BZ115" s="87"/>
      <c r="CA115" s="87"/>
      <c r="CB115" s="87"/>
      <c r="CC115" s="87"/>
      <c r="CD115" s="87"/>
      <c r="CE115" s="87"/>
      <c r="CF115" s="87"/>
      <c r="CG115" s="87"/>
      <c r="CH115" s="87"/>
      <c r="CI115" s="87"/>
      <c r="CJ115" s="87"/>
      <c r="CK115" s="87"/>
      <c r="CL115" s="87"/>
      <c r="CM115" s="87"/>
      <c r="CN115" s="87"/>
      <c r="CO115" s="87"/>
      <c r="CP115" s="87"/>
      <c r="CQ115" s="87"/>
      <c r="CR115" s="87"/>
      <c r="CS115" s="87"/>
      <c r="CT115" s="87"/>
      <c r="CU115" s="87"/>
      <c r="CV115" s="87"/>
      <c r="CW115" s="87"/>
      <c r="CX115" s="87"/>
      <c r="CY115" s="87"/>
    </row>
    <row r="116" spans="2:103" s="49" customFormat="1" ht="38.25" customHeight="1">
      <c r="B116" s="115"/>
      <c r="C116" s="25" t="s">
        <v>50</v>
      </c>
      <c r="D116" s="109"/>
      <c r="E116" s="19" t="s">
        <v>142</v>
      </c>
      <c r="F116" s="26" t="s">
        <v>138</v>
      </c>
      <c r="G116" s="21">
        <v>4</v>
      </c>
      <c r="H116" s="21">
        <v>4</v>
      </c>
      <c r="I116" s="22">
        <v>36</v>
      </c>
      <c r="J116" s="22">
        <v>0</v>
      </c>
      <c r="K116" s="22">
        <v>4</v>
      </c>
      <c r="L116" s="22">
        <v>0</v>
      </c>
      <c r="M116" s="22">
        <v>0</v>
      </c>
      <c r="N116" s="22">
        <v>0</v>
      </c>
      <c r="O116" s="22">
        <v>0</v>
      </c>
      <c r="P116" s="88"/>
      <c r="Q116" s="88"/>
      <c r="R116" s="88"/>
      <c r="S116" s="88"/>
      <c r="T116" s="88"/>
      <c r="U116" s="88"/>
      <c r="V116" s="88"/>
      <c r="W116" s="88"/>
      <c r="X116" s="88"/>
      <c r="Y116" s="88"/>
      <c r="Z116" s="88"/>
      <c r="AA116" s="88"/>
      <c r="AB116" s="88"/>
      <c r="AC116" s="88"/>
      <c r="AD116" s="88"/>
      <c r="AE116" s="88"/>
      <c r="AF116" s="88"/>
      <c r="AG116" s="88"/>
      <c r="AH116" s="88"/>
      <c r="AI116" s="88"/>
      <c r="AJ116" s="88"/>
      <c r="AK116" s="88"/>
      <c r="AL116" s="88"/>
      <c r="AM116" s="88"/>
      <c r="AN116" s="88"/>
      <c r="AO116" s="88"/>
      <c r="AP116" s="88"/>
      <c r="AQ116" s="88"/>
      <c r="AR116" s="88"/>
      <c r="AS116" s="88"/>
      <c r="AT116" s="88"/>
      <c r="AU116" s="88"/>
      <c r="AV116" s="88"/>
      <c r="AW116" s="88"/>
      <c r="AX116" s="88"/>
      <c r="AY116" s="88"/>
      <c r="AZ116" s="88"/>
      <c r="BA116" s="88"/>
      <c r="BB116" s="88"/>
      <c r="BC116" s="88"/>
      <c r="BD116" s="88"/>
      <c r="BE116" s="88"/>
      <c r="BF116" s="88"/>
      <c r="BG116" s="88"/>
      <c r="BH116" s="88"/>
      <c r="BI116" s="88"/>
      <c r="BJ116" s="88"/>
      <c r="BK116" s="88"/>
      <c r="BL116" s="88"/>
      <c r="BM116" s="88"/>
      <c r="BN116" s="88"/>
      <c r="BO116" s="88"/>
      <c r="BP116" s="88"/>
      <c r="BQ116" s="88"/>
      <c r="BR116" s="88"/>
      <c r="BS116" s="88"/>
      <c r="BT116" s="88"/>
      <c r="BU116" s="88"/>
      <c r="BV116" s="88"/>
      <c r="BW116" s="88"/>
      <c r="BX116" s="88"/>
      <c r="BY116" s="88"/>
      <c r="BZ116" s="88"/>
      <c r="CA116" s="88"/>
      <c r="CB116" s="88"/>
      <c r="CC116" s="88"/>
      <c r="CD116" s="88"/>
      <c r="CE116" s="88"/>
      <c r="CF116" s="88"/>
      <c r="CG116" s="88"/>
      <c r="CH116" s="88"/>
      <c r="CI116" s="88"/>
      <c r="CJ116" s="88"/>
      <c r="CK116" s="88"/>
      <c r="CL116" s="88"/>
      <c r="CM116" s="88"/>
      <c r="CN116" s="88"/>
      <c r="CO116" s="88"/>
      <c r="CP116" s="88"/>
      <c r="CQ116" s="88"/>
      <c r="CR116" s="88"/>
      <c r="CS116" s="88"/>
      <c r="CT116" s="88"/>
      <c r="CU116" s="88"/>
      <c r="CV116" s="88"/>
      <c r="CW116" s="88"/>
      <c r="CX116" s="88"/>
      <c r="CY116" s="88"/>
    </row>
    <row r="117" spans="2:103" s="49" customFormat="1" ht="38.25" customHeight="1">
      <c r="B117" s="115"/>
      <c r="C117" s="25" t="s">
        <v>139</v>
      </c>
      <c r="D117" s="109"/>
      <c r="E117" s="19" t="s">
        <v>54</v>
      </c>
      <c r="F117" s="26" t="s">
        <v>53</v>
      </c>
      <c r="G117" s="28">
        <v>0.2</v>
      </c>
      <c r="H117" s="21">
        <v>0.2</v>
      </c>
      <c r="I117" s="22">
        <v>0</v>
      </c>
      <c r="J117" s="22">
        <v>0</v>
      </c>
      <c r="K117" s="22">
        <v>0</v>
      </c>
      <c r="L117" s="22">
        <v>0</v>
      </c>
      <c r="M117" s="22">
        <v>4.8000000000000008E-2</v>
      </c>
      <c r="N117" s="22">
        <v>5.9999999999999995E-4</v>
      </c>
      <c r="O117" s="22">
        <v>77.562000000000012</v>
      </c>
      <c r="P117" s="88"/>
      <c r="Q117" s="88"/>
      <c r="R117" s="88"/>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c r="AW117" s="88"/>
      <c r="AX117" s="88"/>
      <c r="AY117" s="88"/>
      <c r="AZ117" s="88"/>
      <c r="BA117" s="88"/>
      <c r="BB117" s="88"/>
      <c r="BC117" s="88"/>
      <c r="BD117" s="88"/>
      <c r="BE117" s="88"/>
      <c r="BF117" s="88"/>
      <c r="BG117" s="88"/>
      <c r="BH117" s="88"/>
      <c r="BI117" s="88"/>
      <c r="BJ117" s="88"/>
      <c r="BK117" s="88"/>
      <c r="BL117" s="88"/>
      <c r="BM117" s="88"/>
      <c r="BN117" s="88"/>
      <c r="BO117" s="88"/>
      <c r="BP117" s="88"/>
      <c r="BQ117" s="88"/>
      <c r="BR117" s="88"/>
      <c r="BS117" s="88"/>
      <c r="BT117" s="88"/>
      <c r="BU117" s="88"/>
      <c r="BV117" s="88"/>
      <c r="BW117" s="88"/>
      <c r="BX117" s="88"/>
      <c r="BY117" s="88"/>
      <c r="BZ117" s="88"/>
      <c r="CA117" s="88"/>
      <c r="CB117" s="88"/>
      <c r="CC117" s="88"/>
      <c r="CD117" s="88"/>
      <c r="CE117" s="88"/>
      <c r="CF117" s="88"/>
      <c r="CG117" s="88"/>
      <c r="CH117" s="88"/>
      <c r="CI117" s="88"/>
      <c r="CJ117" s="88"/>
      <c r="CK117" s="88"/>
      <c r="CL117" s="88"/>
      <c r="CM117" s="88"/>
      <c r="CN117" s="88"/>
      <c r="CO117" s="88"/>
      <c r="CP117" s="88"/>
      <c r="CQ117" s="88"/>
      <c r="CR117" s="88"/>
      <c r="CS117" s="88"/>
      <c r="CT117" s="88"/>
      <c r="CU117" s="88"/>
      <c r="CV117" s="88"/>
      <c r="CW117" s="88"/>
      <c r="CX117" s="88"/>
      <c r="CY117" s="88"/>
    </row>
    <row r="118" spans="2:103" s="49" customFormat="1" ht="38.25" customHeight="1">
      <c r="B118" s="115"/>
      <c r="C118" s="25" t="s">
        <v>139</v>
      </c>
      <c r="D118" s="109"/>
      <c r="E118" s="19" t="s">
        <v>140</v>
      </c>
      <c r="F118" s="26" t="s">
        <v>61</v>
      </c>
      <c r="G118" s="28">
        <v>0.1</v>
      </c>
      <c r="H118" s="21">
        <v>0.1</v>
      </c>
      <c r="I118" s="22">
        <v>0</v>
      </c>
      <c r="J118" s="22">
        <v>0</v>
      </c>
      <c r="K118" s="22">
        <v>0</v>
      </c>
      <c r="L118" s="22">
        <v>0</v>
      </c>
      <c r="M118" s="22">
        <v>0</v>
      </c>
      <c r="N118" s="22">
        <v>0</v>
      </c>
      <c r="O118" s="22">
        <v>0</v>
      </c>
      <c r="P118" s="88"/>
      <c r="Q118" s="88"/>
      <c r="R118" s="88"/>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c r="AW118" s="88"/>
      <c r="AX118" s="88"/>
      <c r="AY118" s="88"/>
      <c r="AZ118" s="88"/>
      <c r="BA118" s="88"/>
      <c r="BB118" s="88"/>
      <c r="BC118" s="88"/>
      <c r="BD118" s="88"/>
      <c r="BE118" s="88"/>
      <c r="BF118" s="88"/>
      <c r="BG118" s="88"/>
      <c r="BH118" s="88"/>
      <c r="BI118" s="88"/>
      <c r="BJ118" s="88"/>
      <c r="BK118" s="88"/>
      <c r="BL118" s="88"/>
      <c r="BM118" s="88"/>
      <c r="BN118" s="88"/>
      <c r="BO118" s="88"/>
      <c r="BP118" s="88"/>
      <c r="BQ118" s="88"/>
      <c r="BR118" s="88"/>
      <c r="BS118" s="88"/>
      <c r="BT118" s="88"/>
      <c r="BU118" s="88"/>
      <c r="BV118" s="88"/>
      <c r="BW118" s="88"/>
      <c r="BX118" s="88"/>
      <c r="BY118" s="88"/>
      <c r="BZ118" s="88"/>
      <c r="CA118" s="88"/>
      <c r="CB118" s="88"/>
      <c r="CC118" s="88"/>
      <c r="CD118" s="88"/>
      <c r="CE118" s="88"/>
      <c r="CF118" s="88"/>
      <c r="CG118" s="88"/>
      <c r="CH118" s="88"/>
      <c r="CI118" s="88"/>
      <c r="CJ118" s="88"/>
      <c r="CK118" s="88"/>
      <c r="CL118" s="88"/>
      <c r="CM118" s="88"/>
      <c r="CN118" s="88"/>
      <c r="CO118" s="88"/>
      <c r="CP118" s="88"/>
      <c r="CQ118" s="88"/>
      <c r="CR118" s="88"/>
      <c r="CS118" s="88"/>
      <c r="CT118" s="88"/>
      <c r="CU118" s="88"/>
      <c r="CV118" s="88"/>
      <c r="CW118" s="88"/>
      <c r="CX118" s="88"/>
      <c r="CY118" s="88"/>
    </row>
    <row r="119" spans="2:103" s="49" customFormat="1" ht="38.25" customHeight="1">
      <c r="B119" s="116"/>
      <c r="C119" s="25" t="s">
        <v>139</v>
      </c>
      <c r="D119" s="110"/>
      <c r="E119" s="19" t="s">
        <v>100</v>
      </c>
      <c r="F119" s="26" t="s">
        <v>61</v>
      </c>
      <c r="G119" s="28">
        <v>0.1</v>
      </c>
      <c r="H119" s="21">
        <v>0.1</v>
      </c>
      <c r="I119" s="22">
        <v>0</v>
      </c>
      <c r="J119" s="22">
        <v>0</v>
      </c>
      <c r="K119" s="22">
        <v>0</v>
      </c>
      <c r="L119" s="22">
        <v>0</v>
      </c>
      <c r="M119" s="22">
        <v>0</v>
      </c>
      <c r="N119" s="22">
        <v>0</v>
      </c>
      <c r="O119" s="22">
        <v>0</v>
      </c>
      <c r="P119" s="88"/>
      <c r="Q119" s="88"/>
      <c r="R119" s="88"/>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c r="AW119" s="88"/>
      <c r="AX119" s="88"/>
      <c r="AY119" s="88"/>
      <c r="AZ119" s="88"/>
      <c r="BA119" s="88"/>
      <c r="BB119" s="88"/>
      <c r="BC119" s="88"/>
      <c r="BD119" s="88"/>
      <c r="BE119" s="88"/>
      <c r="BF119" s="88"/>
      <c r="BG119" s="88"/>
      <c r="BH119" s="88"/>
      <c r="BI119" s="88"/>
      <c r="BJ119" s="88"/>
      <c r="BK119" s="88"/>
      <c r="BL119" s="88"/>
      <c r="BM119" s="88"/>
      <c r="BN119" s="88"/>
      <c r="BO119" s="88"/>
      <c r="BP119" s="88"/>
      <c r="BQ119" s="88"/>
      <c r="BR119" s="88"/>
      <c r="BS119" s="88"/>
      <c r="BT119" s="88"/>
      <c r="BU119" s="88"/>
      <c r="BV119" s="88"/>
      <c r="BW119" s="88"/>
      <c r="BX119" s="88"/>
      <c r="BY119" s="88"/>
      <c r="BZ119" s="88"/>
      <c r="CA119" s="88"/>
      <c r="CB119" s="88"/>
      <c r="CC119" s="88"/>
      <c r="CD119" s="88"/>
      <c r="CE119" s="88"/>
      <c r="CF119" s="88"/>
      <c r="CG119" s="88"/>
      <c r="CH119" s="88"/>
      <c r="CI119" s="88"/>
      <c r="CJ119" s="88"/>
      <c r="CK119" s="88"/>
      <c r="CL119" s="88"/>
      <c r="CM119" s="88"/>
      <c r="CN119" s="88"/>
      <c r="CO119" s="88"/>
      <c r="CP119" s="88"/>
      <c r="CQ119" s="88"/>
      <c r="CR119" s="88"/>
      <c r="CS119" s="88"/>
      <c r="CT119" s="88"/>
      <c r="CU119" s="88"/>
      <c r="CV119" s="88"/>
      <c r="CW119" s="88"/>
      <c r="CX119" s="88"/>
      <c r="CY119" s="88"/>
    </row>
    <row r="120" spans="2:103" s="23" customFormat="1" ht="32.25" customHeight="1">
      <c r="B120" s="91" t="s">
        <v>59</v>
      </c>
      <c r="C120" s="16" t="s">
        <v>45</v>
      </c>
      <c r="D120" s="93" t="s">
        <v>166</v>
      </c>
      <c r="E120" s="34" t="str">
        <f>IFERROR(VLOOKUP($F120,'[1]Tabla de composicion 2018'!$A$2:$AG$904,2,FALSE),"")</f>
        <v>Sandía, cruda</v>
      </c>
      <c r="F120" s="104" t="s">
        <v>164</v>
      </c>
      <c r="G120" s="35">
        <f>IFERROR($H120/(VLOOKUP($F120,'[1]Tabla de composicion 2018'!$A$2:$AG$904,32,FALSE)/100),"")</f>
        <v>250</v>
      </c>
      <c r="H120" s="100">
        <v>100</v>
      </c>
      <c r="I120" s="98">
        <f>IFERROR(($H120*VLOOKUP($F120,'[1]Tabla de composicion 2018'!$A$2:$AG$904,5,FALSE))/100,"")</f>
        <v>17</v>
      </c>
      <c r="J120" s="98">
        <f>IFERROR(($H120*VLOOKUP($F120,'[1]Tabla de composicion 2018'!$A$2:$AG$904,7,FALSE))/100,"")</f>
        <v>0.4</v>
      </c>
      <c r="K120" s="98">
        <f>IFERROR(($H120*VLOOKUP($F120,'[1]Tabla de composicion 2018'!$A$2:$AG$904,8,FALSE))/100,"")</f>
        <v>0</v>
      </c>
      <c r="L120" s="98">
        <f>IFERROR(($H120*VLOOKUP($F120,'[1]Tabla de composicion 2018'!$A$2:$AG$904,9,FALSE))/100,"")</f>
        <v>3.7</v>
      </c>
      <c r="M120" s="98">
        <f>IFERROR(($H120*VLOOKUP($F120,'[1]Tabla de composicion 2018'!$A$2:$AG$904,13,FALSE))/100,"")</f>
        <v>4</v>
      </c>
      <c r="N120" s="98">
        <f>IFERROR(($H120*VLOOKUP($F120,'[1]Tabla de composicion 2018'!$A$2:$AG$904,14,FALSE))/100,"")</f>
        <v>0.3</v>
      </c>
      <c r="O120" s="98">
        <f>IFERROR(($H120*VLOOKUP($F120,'[1]Tabla de composicion 2018'!$A$2:$AG$904,15,FALSE))/100,"")</f>
        <v>1</v>
      </c>
      <c r="P120" s="87"/>
      <c r="Q120" s="87"/>
      <c r="R120" s="87"/>
      <c r="S120" s="87"/>
      <c r="T120" s="87"/>
      <c r="U120" s="87"/>
      <c r="V120" s="87"/>
      <c r="W120" s="87"/>
      <c r="X120" s="87"/>
      <c r="Y120" s="87"/>
      <c r="Z120" s="87"/>
      <c r="AA120" s="87"/>
      <c r="AB120" s="87"/>
      <c r="AC120" s="87"/>
      <c r="AD120" s="87"/>
      <c r="AE120" s="87"/>
      <c r="AF120" s="87"/>
      <c r="AG120" s="87"/>
      <c r="AH120" s="87"/>
      <c r="AI120" s="87"/>
      <c r="AJ120" s="87"/>
      <c r="AK120" s="87"/>
      <c r="AL120" s="87"/>
      <c r="AM120" s="87"/>
      <c r="AN120" s="87"/>
      <c r="AO120" s="87"/>
      <c r="AP120" s="87"/>
      <c r="AQ120" s="87"/>
      <c r="AR120" s="87"/>
      <c r="AS120" s="87"/>
      <c r="AT120" s="87"/>
      <c r="AU120" s="87"/>
      <c r="AV120" s="87"/>
      <c r="AW120" s="87"/>
      <c r="AX120" s="87"/>
      <c r="AY120" s="87"/>
      <c r="AZ120" s="87"/>
      <c r="BA120" s="87"/>
      <c r="BB120" s="87"/>
      <c r="BC120" s="87"/>
      <c r="BD120" s="87"/>
      <c r="BE120" s="87"/>
      <c r="BF120" s="87"/>
      <c r="BG120" s="87"/>
      <c r="BH120" s="87"/>
      <c r="BI120" s="87"/>
      <c r="BJ120" s="87"/>
      <c r="BK120" s="87"/>
      <c r="BL120" s="87"/>
      <c r="BM120" s="87"/>
      <c r="BN120" s="87"/>
      <c r="BO120" s="87"/>
      <c r="BP120" s="87"/>
      <c r="BQ120" s="87"/>
      <c r="BR120" s="87"/>
      <c r="BS120" s="87"/>
      <c r="BT120" s="87"/>
      <c r="BU120" s="87"/>
      <c r="BV120" s="87"/>
      <c r="BW120" s="87"/>
      <c r="BX120" s="87"/>
      <c r="BY120" s="87"/>
      <c r="BZ120" s="87"/>
      <c r="CA120" s="87"/>
      <c r="CB120" s="87"/>
      <c r="CC120" s="87"/>
      <c r="CD120" s="87"/>
      <c r="CE120" s="87"/>
      <c r="CF120" s="87"/>
      <c r="CG120" s="87"/>
      <c r="CH120" s="87"/>
      <c r="CI120" s="87"/>
      <c r="CJ120" s="87"/>
      <c r="CK120" s="87"/>
      <c r="CL120" s="87"/>
      <c r="CM120" s="87"/>
      <c r="CN120" s="87"/>
      <c r="CO120" s="87"/>
      <c r="CP120" s="87"/>
      <c r="CQ120" s="87"/>
      <c r="CR120" s="87"/>
      <c r="CS120" s="87"/>
      <c r="CT120" s="87"/>
      <c r="CU120" s="87"/>
      <c r="CV120" s="87"/>
      <c r="CW120" s="87"/>
      <c r="CX120" s="87"/>
      <c r="CY120" s="87"/>
    </row>
    <row r="121" spans="2:103" s="38" customFormat="1" ht="13.2">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89"/>
      <c r="AW121" s="89"/>
      <c r="AX121" s="89"/>
      <c r="AY121" s="89"/>
      <c r="AZ121" s="89"/>
      <c r="BA121" s="89"/>
      <c r="BB121" s="89"/>
      <c r="BC121" s="89"/>
      <c r="BD121" s="89"/>
      <c r="BE121" s="89"/>
      <c r="BF121" s="89"/>
      <c r="BG121" s="89"/>
      <c r="BH121" s="89"/>
      <c r="BI121" s="89"/>
      <c r="BJ121" s="89"/>
      <c r="BK121" s="89"/>
      <c r="BL121" s="89"/>
      <c r="BM121" s="89"/>
      <c r="BN121" s="89"/>
      <c r="BO121" s="89"/>
      <c r="BP121" s="89"/>
      <c r="BQ121" s="89"/>
      <c r="BR121" s="89"/>
      <c r="BS121" s="89"/>
      <c r="BT121" s="89"/>
      <c r="BU121" s="89"/>
      <c r="BV121" s="89"/>
      <c r="BW121" s="89"/>
      <c r="BX121" s="89"/>
      <c r="BY121" s="89"/>
      <c r="BZ121" s="89"/>
      <c r="CA121" s="89"/>
      <c r="CB121" s="89"/>
      <c r="CC121" s="89"/>
      <c r="CD121" s="89"/>
      <c r="CE121" s="89"/>
      <c r="CF121" s="89"/>
      <c r="CG121" s="89"/>
      <c r="CH121" s="89"/>
      <c r="CI121" s="89"/>
      <c r="CJ121" s="89"/>
      <c r="CK121" s="89"/>
      <c r="CL121" s="89"/>
      <c r="CM121" s="89"/>
      <c r="CN121" s="89"/>
      <c r="CO121" s="89"/>
      <c r="CP121" s="89"/>
      <c r="CQ121" s="89"/>
      <c r="CR121" s="89"/>
      <c r="CS121" s="89"/>
      <c r="CT121" s="89"/>
      <c r="CU121" s="89"/>
      <c r="CV121" s="89"/>
      <c r="CW121" s="89"/>
      <c r="CX121" s="89"/>
      <c r="CY121" s="89"/>
    </row>
    <row r="122" spans="2:103" s="14" customFormat="1" ht="13.2">
      <c r="B122" s="105" t="s">
        <v>63</v>
      </c>
      <c r="C122" s="106"/>
      <c r="D122" s="106"/>
      <c r="E122" s="106"/>
      <c r="F122" s="106"/>
      <c r="G122" s="106"/>
      <c r="H122" s="107"/>
      <c r="I122" s="39">
        <f>SUM(I106:I120)</f>
        <v>463.02620000000002</v>
      </c>
      <c r="J122" s="39">
        <f t="shared" ref="J122:O122" si="8">SUM(J106:J120)</f>
        <v>19.785360000000001</v>
      </c>
      <c r="K122" s="39">
        <f t="shared" si="8"/>
        <v>16.826039999999999</v>
      </c>
      <c r="L122" s="39">
        <f t="shared" si="8"/>
        <v>56.161960000000008</v>
      </c>
      <c r="M122" s="39">
        <f t="shared" si="8"/>
        <v>140.28739999999999</v>
      </c>
      <c r="N122" s="39">
        <f t="shared" si="8"/>
        <v>2.7652599999999996</v>
      </c>
      <c r="O122" s="39">
        <f t="shared" si="8"/>
        <v>174.59320000000002</v>
      </c>
    </row>
    <row r="123" spans="2:103" s="14" customFormat="1" ht="13.2">
      <c r="B123" s="105" t="s">
        <v>64</v>
      </c>
      <c r="C123" s="106"/>
      <c r="D123" s="106"/>
      <c r="E123" s="106"/>
      <c r="F123" s="106"/>
      <c r="G123" s="106"/>
      <c r="H123" s="107"/>
      <c r="I123" s="40">
        <v>1300</v>
      </c>
      <c r="J123" s="40">
        <v>45.5</v>
      </c>
      <c r="K123" s="40">
        <v>43.3</v>
      </c>
      <c r="L123" s="40">
        <v>182</v>
      </c>
      <c r="M123" s="40">
        <v>700</v>
      </c>
      <c r="N123" s="40">
        <v>5.6</v>
      </c>
      <c r="O123" s="55">
        <v>1133</v>
      </c>
    </row>
    <row r="124" spans="2:103" s="14" customFormat="1" ht="13.2">
      <c r="B124" s="105" t="s">
        <v>65</v>
      </c>
      <c r="C124" s="106"/>
      <c r="D124" s="106"/>
      <c r="E124" s="106"/>
      <c r="F124" s="106"/>
      <c r="G124" s="106"/>
      <c r="H124" s="107"/>
      <c r="I124" s="39">
        <f>I122/I123*100</f>
        <v>35.617399999999996</v>
      </c>
      <c r="J124" s="39">
        <f t="shared" ref="J124:N124" si="9">J122/J123*100</f>
        <v>43.484307692307695</v>
      </c>
      <c r="K124" s="39">
        <f t="shared" si="9"/>
        <v>38.85921478060046</v>
      </c>
      <c r="L124" s="39">
        <f t="shared" si="9"/>
        <v>30.858219780219788</v>
      </c>
      <c r="M124" s="39">
        <f t="shared" si="9"/>
        <v>20.041057142857142</v>
      </c>
      <c r="N124" s="39">
        <f t="shared" si="9"/>
        <v>49.379642857142855</v>
      </c>
      <c r="O124" s="42">
        <f>O122/O123*100</f>
        <v>15.40981465136805</v>
      </c>
    </row>
    <row r="126" spans="2:103" s="48" customFormat="1">
      <c r="B126" s="46" t="s">
        <v>12</v>
      </c>
      <c r="C126" s="47">
        <v>6</v>
      </c>
      <c r="D126" s="46"/>
      <c r="E126" s="46"/>
      <c r="F126" s="46"/>
      <c r="G126" s="46"/>
      <c r="H126" s="46"/>
      <c r="I126" s="46"/>
      <c r="J126" s="46"/>
      <c r="K126" s="46"/>
      <c r="L126" s="46"/>
    </row>
    <row r="127" spans="2:103" s="38" customFormat="1" ht="13.2">
      <c r="P127" s="89"/>
      <c r="Q127" s="89"/>
      <c r="R127" s="89"/>
      <c r="S127" s="89"/>
      <c r="T127" s="89"/>
      <c r="U127" s="89"/>
      <c r="V127" s="89"/>
      <c r="W127" s="89"/>
      <c r="X127" s="89"/>
      <c r="Y127" s="89"/>
      <c r="Z127" s="89"/>
      <c r="AA127" s="89"/>
      <c r="AB127" s="89"/>
      <c r="AC127" s="89"/>
      <c r="AD127" s="89"/>
      <c r="AE127" s="89"/>
      <c r="AF127" s="89"/>
      <c r="AG127" s="89"/>
      <c r="AH127" s="89"/>
      <c r="AI127" s="89"/>
      <c r="AJ127" s="89"/>
      <c r="AK127" s="89"/>
      <c r="AL127" s="89"/>
      <c r="AM127" s="89"/>
      <c r="AN127" s="89"/>
      <c r="AO127" s="89"/>
      <c r="AP127" s="89"/>
      <c r="AQ127" s="89"/>
      <c r="AR127" s="89"/>
      <c r="AS127" s="89"/>
      <c r="AT127" s="89"/>
      <c r="AU127" s="89"/>
      <c r="AV127" s="89"/>
      <c r="AW127" s="89"/>
      <c r="AX127" s="89"/>
      <c r="AY127" s="89"/>
      <c r="AZ127" s="89"/>
      <c r="BA127" s="89"/>
      <c r="BB127" s="89"/>
      <c r="BC127" s="89"/>
      <c r="BD127" s="89"/>
      <c r="BE127" s="89"/>
      <c r="BF127" s="89"/>
      <c r="BG127" s="89"/>
      <c r="BH127" s="89"/>
      <c r="BI127" s="89"/>
      <c r="BJ127" s="89"/>
      <c r="BK127" s="89"/>
      <c r="BL127" s="89"/>
      <c r="BM127" s="89"/>
      <c r="BN127" s="89"/>
      <c r="BO127" s="89"/>
      <c r="BP127" s="89"/>
      <c r="BQ127" s="89"/>
      <c r="BR127" s="89"/>
      <c r="BS127" s="89"/>
      <c r="BT127" s="89"/>
      <c r="BU127" s="89"/>
      <c r="BV127" s="89"/>
      <c r="BW127" s="89"/>
      <c r="BX127" s="89"/>
      <c r="BY127" s="89"/>
      <c r="BZ127" s="89"/>
      <c r="CA127" s="89"/>
      <c r="CB127" s="89"/>
      <c r="CC127" s="89"/>
      <c r="CD127" s="89"/>
      <c r="CE127" s="89"/>
      <c r="CF127" s="89"/>
      <c r="CG127" s="89"/>
      <c r="CH127" s="89"/>
      <c r="CI127" s="89"/>
      <c r="CJ127" s="89"/>
      <c r="CK127" s="89"/>
      <c r="CL127" s="89"/>
      <c r="CM127" s="89"/>
      <c r="CN127" s="89"/>
      <c r="CO127" s="89"/>
      <c r="CP127" s="89"/>
      <c r="CQ127" s="89"/>
      <c r="CR127" s="89"/>
      <c r="CS127" s="89"/>
      <c r="CT127" s="89"/>
      <c r="CU127" s="89"/>
      <c r="CV127" s="89"/>
      <c r="CW127" s="89"/>
      <c r="CX127" s="89"/>
      <c r="CY127" s="89"/>
    </row>
    <row r="128" spans="2:103" s="14" customFormat="1" ht="13.2">
      <c r="B128" s="112" t="s">
        <v>13</v>
      </c>
      <c r="C128" s="111" t="s">
        <v>14</v>
      </c>
      <c r="D128" s="111" t="s">
        <v>15</v>
      </c>
      <c r="E128" s="111" t="s">
        <v>17</v>
      </c>
      <c r="F128" s="111" t="s">
        <v>16</v>
      </c>
      <c r="G128" s="111" t="s">
        <v>18</v>
      </c>
      <c r="H128" s="111" t="s">
        <v>19</v>
      </c>
      <c r="I128" s="111" t="s">
        <v>20</v>
      </c>
      <c r="J128" s="111"/>
      <c r="K128" s="111"/>
      <c r="L128" s="111"/>
      <c r="M128" s="111"/>
      <c r="N128" s="111"/>
      <c r="O128" s="111"/>
    </row>
    <row r="129" spans="2:103" s="14" customFormat="1" ht="26.4">
      <c r="B129" s="112"/>
      <c r="C129" s="111"/>
      <c r="D129" s="111"/>
      <c r="E129" s="111"/>
      <c r="F129" s="111"/>
      <c r="G129" s="111"/>
      <c r="H129" s="111"/>
      <c r="I129" s="92" t="s">
        <v>21</v>
      </c>
      <c r="J129" s="92" t="s">
        <v>22</v>
      </c>
      <c r="K129" s="92" t="s">
        <v>23</v>
      </c>
      <c r="L129" s="92" t="s">
        <v>24</v>
      </c>
      <c r="M129" s="92" t="s">
        <v>25</v>
      </c>
      <c r="N129" s="92" t="s">
        <v>26</v>
      </c>
      <c r="O129" s="92" t="s">
        <v>27</v>
      </c>
    </row>
    <row r="130" spans="2:103" s="23" customFormat="1" ht="41.25" customHeight="1">
      <c r="B130" s="112" t="s">
        <v>28</v>
      </c>
      <c r="C130" s="16" t="s">
        <v>29</v>
      </c>
      <c r="D130" s="113" t="s">
        <v>136</v>
      </c>
      <c r="E130" s="19" t="s">
        <v>31</v>
      </c>
      <c r="F130" s="18" t="s">
        <v>30</v>
      </c>
      <c r="G130" s="20">
        <v>13</v>
      </c>
      <c r="H130" s="21">
        <v>13</v>
      </c>
      <c r="I130" s="22">
        <v>64.87</v>
      </c>
      <c r="J130" s="22">
        <v>3.4190000000000005</v>
      </c>
      <c r="K130" s="22">
        <v>3.4580000000000002</v>
      </c>
      <c r="L130" s="22">
        <v>4.992</v>
      </c>
      <c r="M130" s="22">
        <v>122.2</v>
      </c>
      <c r="N130" s="22">
        <v>6.5000000000000002E-2</v>
      </c>
      <c r="O130" s="22">
        <v>47.97</v>
      </c>
      <c r="P130" s="87"/>
      <c r="Q130" s="87"/>
      <c r="R130" s="87"/>
      <c r="S130" s="87"/>
      <c r="T130" s="87"/>
      <c r="U130" s="87"/>
      <c r="V130" s="87"/>
      <c r="W130" s="87"/>
      <c r="X130" s="87"/>
      <c r="Y130" s="87"/>
      <c r="Z130" s="87"/>
      <c r="AA130" s="87"/>
      <c r="AB130" s="87"/>
      <c r="AC130" s="87"/>
      <c r="AD130" s="87"/>
      <c r="AE130" s="87"/>
      <c r="AF130" s="87"/>
      <c r="AG130" s="87"/>
      <c r="AH130" s="87"/>
      <c r="AI130" s="87"/>
      <c r="AJ130" s="87"/>
      <c r="AK130" s="87"/>
      <c r="AL130" s="87"/>
      <c r="AM130" s="87"/>
      <c r="AN130" s="87"/>
      <c r="AO130" s="87"/>
      <c r="AP130" s="87"/>
      <c r="AQ130" s="87"/>
      <c r="AR130" s="87"/>
      <c r="AS130" s="87"/>
      <c r="AT130" s="87"/>
      <c r="AU130" s="87"/>
      <c r="AV130" s="87"/>
      <c r="AW130" s="87"/>
      <c r="AX130" s="87"/>
      <c r="AY130" s="87"/>
      <c r="AZ130" s="87"/>
      <c r="BA130" s="87"/>
      <c r="BB130" s="87"/>
      <c r="BC130" s="87"/>
      <c r="BD130" s="87"/>
      <c r="BE130" s="87"/>
      <c r="BF130" s="87"/>
      <c r="BG130" s="87"/>
      <c r="BH130" s="87"/>
      <c r="BI130" s="87"/>
      <c r="BJ130" s="87"/>
      <c r="BK130" s="87"/>
      <c r="BL130" s="87"/>
      <c r="BM130" s="87"/>
      <c r="BN130" s="87"/>
      <c r="BO130" s="87"/>
      <c r="BP130" s="87"/>
      <c r="BQ130" s="87"/>
      <c r="BR130" s="87"/>
      <c r="BS130" s="87"/>
      <c r="BT130" s="87"/>
      <c r="BU130" s="87"/>
      <c r="BV130" s="87"/>
      <c r="BW130" s="87"/>
      <c r="BX130" s="87"/>
      <c r="BY130" s="87"/>
      <c r="BZ130" s="87"/>
      <c r="CA130" s="87"/>
      <c r="CB130" s="87"/>
      <c r="CC130" s="87"/>
      <c r="CD130" s="87"/>
      <c r="CE130" s="87"/>
      <c r="CF130" s="87"/>
      <c r="CG130" s="87"/>
      <c r="CH130" s="87"/>
      <c r="CI130" s="87"/>
      <c r="CJ130" s="87"/>
      <c r="CK130" s="87"/>
      <c r="CL130" s="87"/>
      <c r="CM130" s="87"/>
      <c r="CN130" s="87"/>
      <c r="CO130" s="87"/>
      <c r="CP130" s="87"/>
      <c r="CQ130" s="87"/>
      <c r="CR130" s="87"/>
      <c r="CS130" s="87"/>
      <c r="CT130" s="87"/>
      <c r="CU130" s="87"/>
      <c r="CV130" s="87"/>
      <c r="CW130" s="87"/>
      <c r="CX130" s="87"/>
      <c r="CY130" s="87"/>
    </row>
    <row r="131" spans="2:103" s="23" customFormat="1" ht="36" customHeight="1">
      <c r="B131" s="112"/>
      <c r="C131" s="16" t="s">
        <v>32</v>
      </c>
      <c r="D131" s="113"/>
      <c r="E131" s="19" t="s">
        <v>34</v>
      </c>
      <c r="F131" s="24" t="s">
        <v>33</v>
      </c>
      <c r="G131" s="20">
        <v>10</v>
      </c>
      <c r="H131" s="21">
        <v>10</v>
      </c>
      <c r="I131" s="22">
        <v>37</v>
      </c>
      <c r="J131" s="22">
        <v>0.03</v>
      </c>
      <c r="K131" s="22">
        <v>0.01</v>
      </c>
      <c r="L131" s="22">
        <v>9.14</v>
      </c>
      <c r="M131" s="22">
        <v>0.2</v>
      </c>
      <c r="N131" s="22">
        <v>0.05</v>
      </c>
      <c r="O131" s="22">
        <v>0.9</v>
      </c>
      <c r="P131" s="87"/>
      <c r="Q131" s="87"/>
      <c r="R131" s="87"/>
      <c r="S131" s="87"/>
      <c r="T131" s="87"/>
      <c r="U131" s="87"/>
      <c r="V131" s="87"/>
      <c r="W131" s="87"/>
      <c r="X131" s="87"/>
      <c r="Y131" s="87"/>
      <c r="Z131" s="87"/>
      <c r="AA131" s="87"/>
      <c r="AB131" s="87"/>
      <c r="AC131" s="87"/>
      <c r="AD131" s="87"/>
      <c r="AE131" s="87"/>
      <c r="AF131" s="87"/>
      <c r="AG131" s="87"/>
      <c r="AH131" s="87"/>
      <c r="AI131" s="87"/>
      <c r="AJ131" s="87"/>
      <c r="AK131" s="87"/>
      <c r="AL131" s="87"/>
      <c r="AM131" s="87"/>
      <c r="AN131" s="87"/>
      <c r="AO131" s="87"/>
      <c r="AP131" s="87"/>
      <c r="AQ131" s="87"/>
      <c r="AR131" s="87"/>
      <c r="AS131" s="87"/>
      <c r="AT131" s="87"/>
      <c r="AU131" s="87"/>
      <c r="AV131" s="87"/>
      <c r="AW131" s="87"/>
      <c r="AX131" s="87"/>
      <c r="AY131" s="87"/>
      <c r="AZ131" s="87"/>
      <c r="BA131" s="87"/>
      <c r="BB131" s="87"/>
      <c r="BC131" s="87"/>
      <c r="BD131" s="87"/>
      <c r="BE131" s="87"/>
      <c r="BF131" s="87"/>
      <c r="BG131" s="87"/>
      <c r="BH131" s="87"/>
      <c r="BI131" s="87"/>
      <c r="BJ131" s="87"/>
      <c r="BK131" s="87"/>
      <c r="BL131" s="87"/>
      <c r="BM131" s="87"/>
      <c r="BN131" s="87"/>
      <c r="BO131" s="87"/>
      <c r="BP131" s="87"/>
      <c r="BQ131" s="87"/>
      <c r="BR131" s="87"/>
      <c r="BS131" s="87"/>
      <c r="BT131" s="87"/>
      <c r="BU131" s="87"/>
      <c r="BV131" s="87"/>
      <c r="BW131" s="87"/>
      <c r="BX131" s="87"/>
      <c r="BY131" s="87"/>
      <c r="BZ131" s="87"/>
      <c r="CA131" s="87"/>
      <c r="CB131" s="87"/>
      <c r="CC131" s="87"/>
      <c r="CD131" s="87"/>
      <c r="CE131" s="87"/>
      <c r="CF131" s="87"/>
      <c r="CG131" s="87"/>
      <c r="CH131" s="87"/>
      <c r="CI131" s="87"/>
      <c r="CJ131" s="87"/>
      <c r="CK131" s="87"/>
      <c r="CL131" s="87"/>
      <c r="CM131" s="87"/>
      <c r="CN131" s="87"/>
      <c r="CO131" s="87"/>
      <c r="CP131" s="87"/>
      <c r="CQ131" s="87"/>
      <c r="CR131" s="87"/>
      <c r="CS131" s="87"/>
      <c r="CT131" s="87"/>
      <c r="CU131" s="87"/>
      <c r="CV131" s="87"/>
      <c r="CW131" s="87"/>
      <c r="CX131" s="87"/>
      <c r="CY131" s="87"/>
    </row>
    <row r="132" spans="2:103" s="27" customFormat="1" ht="39" customHeight="1">
      <c r="B132" s="112"/>
      <c r="C132" s="25" t="s">
        <v>35</v>
      </c>
      <c r="D132" s="113"/>
      <c r="E132" s="19" t="s">
        <v>37</v>
      </c>
      <c r="F132" s="26" t="s">
        <v>36</v>
      </c>
      <c r="G132" s="20">
        <v>7</v>
      </c>
      <c r="H132" s="21">
        <v>7</v>
      </c>
      <c r="I132" s="22">
        <v>27.79</v>
      </c>
      <c r="J132" s="22">
        <v>0</v>
      </c>
      <c r="K132" s="22">
        <v>0</v>
      </c>
      <c r="L132" s="22">
        <v>6.9510000000000005</v>
      </c>
      <c r="M132" s="22">
        <v>0</v>
      </c>
      <c r="N132" s="22">
        <v>7.000000000000001E-3</v>
      </c>
      <c r="O132" s="22">
        <v>0</v>
      </c>
      <c r="P132" s="88"/>
      <c r="Q132" s="88"/>
      <c r="R132" s="88"/>
      <c r="S132" s="88"/>
      <c r="T132" s="88"/>
      <c r="U132" s="88"/>
      <c r="V132" s="88"/>
      <c r="W132" s="88"/>
      <c r="X132" s="88"/>
      <c r="Y132" s="88"/>
      <c r="Z132" s="88"/>
      <c r="AA132" s="88"/>
      <c r="AB132" s="88"/>
      <c r="AC132" s="88"/>
      <c r="AD132" s="88"/>
      <c r="AE132" s="88"/>
      <c r="AF132" s="88"/>
      <c r="AG132" s="88"/>
      <c r="AH132" s="88"/>
      <c r="AI132" s="88"/>
      <c r="AJ132" s="88"/>
      <c r="AK132" s="88"/>
      <c r="AL132" s="88"/>
      <c r="AM132" s="88"/>
      <c r="AN132" s="88"/>
      <c r="AO132" s="88"/>
      <c r="AP132" s="88"/>
      <c r="AQ132" s="88"/>
      <c r="AR132" s="88"/>
      <c r="AS132" s="88"/>
      <c r="AT132" s="88"/>
      <c r="AU132" s="88"/>
      <c r="AV132" s="88"/>
      <c r="AW132" s="88"/>
      <c r="AX132" s="88"/>
      <c r="AY132" s="88"/>
      <c r="AZ132" s="88"/>
      <c r="BA132" s="88"/>
      <c r="BB132" s="88"/>
      <c r="BC132" s="88"/>
      <c r="BD132" s="88"/>
      <c r="BE132" s="88"/>
      <c r="BF132" s="88"/>
      <c r="BG132" s="88"/>
      <c r="BH132" s="88"/>
      <c r="BI132" s="88"/>
      <c r="BJ132" s="88"/>
      <c r="BK132" s="88"/>
      <c r="BL132" s="88"/>
      <c r="BM132" s="88"/>
      <c r="BN132" s="88"/>
      <c r="BO132" s="88"/>
      <c r="BP132" s="88"/>
      <c r="BQ132" s="88"/>
      <c r="BR132" s="88"/>
      <c r="BS132" s="88"/>
      <c r="BT132" s="88"/>
      <c r="BU132" s="88"/>
      <c r="BV132" s="88"/>
      <c r="BW132" s="88"/>
      <c r="BX132" s="88"/>
      <c r="BY132" s="88"/>
      <c r="BZ132" s="88"/>
      <c r="CA132" s="88"/>
      <c r="CB132" s="88"/>
      <c r="CC132" s="88"/>
      <c r="CD132" s="88"/>
      <c r="CE132" s="88"/>
      <c r="CF132" s="88"/>
      <c r="CG132" s="88"/>
      <c r="CH132" s="88"/>
      <c r="CI132" s="88"/>
      <c r="CJ132" s="88"/>
      <c r="CK132" s="88"/>
      <c r="CL132" s="88"/>
      <c r="CM132" s="88"/>
      <c r="CN132" s="88"/>
      <c r="CO132" s="88"/>
      <c r="CP132" s="88"/>
      <c r="CQ132" s="88"/>
      <c r="CR132" s="88"/>
      <c r="CS132" s="88"/>
      <c r="CT132" s="88"/>
      <c r="CU132" s="88"/>
      <c r="CV132" s="88"/>
      <c r="CW132" s="88"/>
      <c r="CX132" s="88"/>
      <c r="CY132" s="88"/>
    </row>
    <row r="133" spans="2:103" s="30" customFormat="1" ht="27.75" customHeight="1">
      <c r="B133" s="114" t="s">
        <v>41</v>
      </c>
      <c r="C133" s="16" t="s">
        <v>42</v>
      </c>
      <c r="D133" s="108" t="s">
        <v>157</v>
      </c>
      <c r="E133" s="74" t="s">
        <v>74</v>
      </c>
      <c r="F133" s="75" t="s">
        <v>73</v>
      </c>
      <c r="G133" s="99">
        <f>IFERROR($H133/(VLOOKUP($F133,'[1]Tabla de composicion 2018'!$A$2:$AG$904,32,FALSE)/100),"")</f>
        <v>67.741935483870961</v>
      </c>
      <c r="H133" s="77">
        <v>63</v>
      </c>
      <c r="I133" s="98">
        <f>IFERROR(($H133*VLOOKUP($F133,'[1]Tabla de composicion 2018'!$A$2:$AG$904,5,FALSE))/100,"")</f>
        <v>104.58</v>
      </c>
      <c r="J133" s="98">
        <f>IFERROR(($H133*VLOOKUP($F133,'[1]Tabla de composicion 2018'!$A$2:$AG$904,7,FALSE))/100,"")</f>
        <v>13.040999999999999</v>
      </c>
      <c r="K133" s="98">
        <f>IFERROR(($H133*VLOOKUP($F133,'[1]Tabla de composicion 2018'!$A$2:$AG$904,8,FALSE))/100,"")</f>
        <v>5.7959999999999994</v>
      </c>
      <c r="L133" s="98">
        <f>IFERROR(($H133*VLOOKUP($F133,'[1]Tabla de composicion 2018'!$A$2:$AG$904,9,FALSE))/100,"")</f>
        <v>6.3E-2</v>
      </c>
      <c r="M133" s="98">
        <f>IFERROR(($H133*VLOOKUP($F133,'[1]Tabla de composicion 2018'!$A$2:$AG$904,13,FALSE))/100,"")</f>
        <v>6.93</v>
      </c>
      <c r="N133" s="98">
        <f>IFERROR(($H133*VLOOKUP($F133,'[1]Tabla de composicion 2018'!$A$2:$AG$904,14,FALSE))/100,"")</f>
        <v>0.44099999999999995</v>
      </c>
      <c r="O133" s="98">
        <f>IFERROR(($H133*VLOOKUP($F133,'[1]Tabla de composicion 2018'!$A$2:$AG$904,15,FALSE))/100,"")</f>
        <v>39.69</v>
      </c>
      <c r="P133" s="87"/>
      <c r="Q133" s="87"/>
      <c r="R133" s="87"/>
      <c r="S133" s="87"/>
      <c r="T133" s="87"/>
      <c r="U133" s="87"/>
      <c r="V133" s="87"/>
      <c r="W133" s="87"/>
      <c r="X133" s="87"/>
      <c r="Y133" s="87"/>
      <c r="Z133" s="87"/>
      <c r="AA133" s="87"/>
      <c r="AB133" s="87"/>
      <c r="AC133" s="87"/>
      <c r="AD133" s="87"/>
      <c r="AE133" s="87"/>
      <c r="AF133" s="87"/>
      <c r="AG133" s="87"/>
      <c r="AH133" s="87"/>
      <c r="AI133" s="87"/>
      <c r="AJ133" s="87"/>
      <c r="AK133" s="87"/>
      <c r="AL133" s="87"/>
      <c r="AM133" s="87"/>
      <c r="AN133" s="87"/>
      <c r="AO133" s="87"/>
      <c r="AP133" s="87"/>
      <c r="AQ133" s="87"/>
      <c r="AR133" s="87"/>
      <c r="AS133" s="87"/>
      <c r="AT133" s="87"/>
      <c r="AU133" s="87"/>
      <c r="AV133" s="87"/>
      <c r="AW133" s="87"/>
      <c r="AX133" s="87"/>
      <c r="AY133" s="87"/>
      <c r="AZ133" s="87"/>
      <c r="BA133" s="87"/>
      <c r="BB133" s="87"/>
      <c r="BC133" s="87"/>
      <c r="BD133" s="87"/>
      <c r="BE133" s="87"/>
      <c r="BF133" s="87"/>
      <c r="BG133" s="87"/>
      <c r="BH133" s="87"/>
      <c r="BI133" s="87"/>
      <c r="BJ133" s="87"/>
      <c r="BK133" s="87"/>
      <c r="BL133" s="87"/>
      <c r="BM133" s="87"/>
      <c r="BN133" s="87"/>
      <c r="BO133" s="87"/>
      <c r="BP133" s="87"/>
      <c r="BQ133" s="87"/>
      <c r="BR133" s="87"/>
      <c r="BS133" s="87"/>
      <c r="BT133" s="87"/>
      <c r="BU133" s="87"/>
      <c r="BV133" s="87"/>
      <c r="BW133" s="87"/>
      <c r="BX133" s="87"/>
      <c r="BY133" s="87"/>
      <c r="BZ133" s="87"/>
      <c r="CA133" s="87"/>
      <c r="CB133" s="87"/>
      <c r="CC133" s="87"/>
      <c r="CD133" s="87"/>
      <c r="CE133" s="87"/>
      <c r="CF133" s="87"/>
      <c r="CG133" s="87"/>
      <c r="CH133" s="87"/>
      <c r="CI133" s="87"/>
      <c r="CJ133" s="87"/>
      <c r="CK133" s="87"/>
      <c r="CL133" s="87"/>
      <c r="CM133" s="87"/>
      <c r="CN133" s="87"/>
      <c r="CO133" s="87"/>
      <c r="CP133" s="87"/>
      <c r="CQ133" s="87"/>
      <c r="CR133" s="87"/>
      <c r="CS133" s="87"/>
      <c r="CT133" s="87"/>
      <c r="CU133" s="87"/>
      <c r="CV133" s="87"/>
      <c r="CW133" s="87"/>
      <c r="CX133" s="87"/>
      <c r="CY133" s="87"/>
    </row>
    <row r="134" spans="2:103" s="23" customFormat="1" ht="33.75" customHeight="1">
      <c r="B134" s="115"/>
      <c r="C134" s="16" t="s">
        <v>45</v>
      </c>
      <c r="D134" s="109"/>
      <c r="E134" s="74" t="s">
        <v>44</v>
      </c>
      <c r="F134" s="75" t="s">
        <v>43</v>
      </c>
      <c r="G134" s="82">
        <v>0.33333333333333331</v>
      </c>
      <c r="H134" s="77">
        <v>0.3</v>
      </c>
      <c r="I134" s="78">
        <v>0.44699999999999995</v>
      </c>
      <c r="J134" s="78">
        <v>3.78E-2</v>
      </c>
      <c r="K134" s="78">
        <v>3.2400000000000005E-2</v>
      </c>
      <c r="L134" s="78">
        <v>8.9999999999999998E-4</v>
      </c>
      <c r="M134" s="78">
        <v>0.15899999999999997</v>
      </c>
      <c r="N134" s="78">
        <v>5.1000000000000004E-3</v>
      </c>
      <c r="O134" s="78">
        <v>0.41699999999999998</v>
      </c>
      <c r="P134" s="87"/>
      <c r="Q134" s="87"/>
      <c r="R134" s="87"/>
      <c r="S134" s="87"/>
      <c r="T134" s="87"/>
      <c r="U134" s="87"/>
      <c r="V134" s="87"/>
      <c r="W134" s="87"/>
      <c r="X134" s="87"/>
      <c r="Y134" s="87"/>
      <c r="Z134" s="87"/>
      <c r="AA134" s="87"/>
      <c r="AB134" s="87"/>
      <c r="AC134" s="87"/>
      <c r="AD134" s="87"/>
      <c r="AE134" s="87"/>
      <c r="AF134" s="87"/>
      <c r="AG134" s="87"/>
      <c r="AH134" s="87"/>
      <c r="AI134" s="87"/>
      <c r="AJ134" s="87"/>
      <c r="AK134" s="87"/>
      <c r="AL134" s="87"/>
      <c r="AM134" s="87"/>
      <c r="AN134" s="87"/>
      <c r="AO134" s="87"/>
      <c r="AP134" s="87"/>
      <c r="AQ134" s="87"/>
      <c r="AR134" s="87"/>
      <c r="AS134" s="87"/>
      <c r="AT134" s="87"/>
      <c r="AU134" s="87"/>
      <c r="AV134" s="87"/>
      <c r="AW134" s="87"/>
      <c r="AX134" s="87"/>
      <c r="AY134" s="87"/>
      <c r="AZ134" s="87"/>
      <c r="BA134" s="87"/>
      <c r="BB134" s="87"/>
      <c r="BC134" s="87"/>
      <c r="BD134" s="87"/>
      <c r="BE134" s="87"/>
      <c r="BF134" s="87"/>
      <c r="BG134" s="87"/>
      <c r="BH134" s="87"/>
      <c r="BI134" s="87"/>
      <c r="BJ134" s="87"/>
      <c r="BK134" s="87"/>
      <c r="BL134" s="87"/>
      <c r="BM134" s="87"/>
      <c r="BN134" s="87"/>
      <c r="BO134" s="87"/>
      <c r="BP134" s="87"/>
      <c r="BQ134" s="87"/>
      <c r="BR134" s="87"/>
      <c r="BS134" s="87"/>
      <c r="BT134" s="87"/>
      <c r="BU134" s="87"/>
      <c r="BV134" s="87"/>
      <c r="BW134" s="87"/>
      <c r="BX134" s="87"/>
      <c r="BY134" s="87"/>
      <c r="BZ134" s="87"/>
      <c r="CA134" s="87"/>
      <c r="CB134" s="87"/>
      <c r="CC134" s="87"/>
      <c r="CD134" s="87"/>
      <c r="CE134" s="87"/>
      <c r="CF134" s="87"/>
      <c r="CG134" s="87"/>
      <c r="CH134" s="87"/>
      <c r="CI134" s="87"/>
      <c r="CJ134" s="87"/>
      <c r="CK134" s="87"/>
      <c r="CL134" s="87"/>
      <c r="CM134" s="87"/>
      <c r="CN134" s="87"/>
      <c r="CO134" s="87"/>
      <c r="CP134" s="87"/>
      <c r="CQ134" s="87"/>
      <c r="CR134" s="87"/>
      <c r="CS134" s="87"/>
      <c r="CT134" s="87"/>
      <c r="CU134" s="87"/>
      <c r="CV134" s="87"/>
      <c r="CW134" s="87"/>
      <c r="CX134" s="87"/>
      <c r="CY134" s="87"/>
    </row>
    <row r="135" spans="2:103" s="30" customFormat="1" ht="27.75" customHeight="1">
      <c r="B135" s="115"/>
      <c r="C135" s="16" t="s">
        <v>45</v>
      </c>
      <c r="D135" s="109"/>
      <c r="E135" s="19" t="s">
        <v>82</v>
      </c>
      <c r="F135" s="18" t="s">
        <v>81</v>
      </c>
      <c r="G135" s="20">
        <v>3.8</v>
      </c>
      <c r="H135" s="29">
        <v>3.8</v>
      </c>
      <c r="I135" s="22">
        <v>13.68</v>
      </c>
      <c r="J135" s="22">
        <v>0.47499999999999998</v>
      </c>
      <c r="K135" s="22">
        <v>6.4600000000000005E-2</v>
      </c>
      <c r="L135" s="22">
        <v>2.7473999999999994</v>
      </c>
      <c r="M135" s="22">
        <v>0.56999999999999995</v>
      </c>
      <c r="N135" s="22">
        <v>0.16339999999999999</v>
      </c>
      <c r="O135" s="22">
        <v>7.5999999999999998E-2</v>
      </c>
      <c r="P135" s="87"/>
      <c r="Q135" s="87"/>
      <c r="R135" s="87"/>
      <c r="S135" s="87"/>
      <c r="T135" s="87"/>
      <c r="U135" s="87"/>
      <c r="V135" s="87"/>
      <c r="W135" s="87"/>
      <c r="X135" s="87"/>
      <c r="Y135" s="87"/>
      <c r="Z135" s="87"/>
      <c r="AA135" s="87"/>
      <c r="AB135" s="87"/>
      <c r="AC135" s="87"/>
      <c r="AD135" s="87"/>
      <c r="AE135" s="87"/>
      <c r="AF135" s="87"/>
      <c r="AG135" s="87"/>
      <c r="AH135" s="87"/>
      <c r="AI135" s="87"/>
      <c r="AJ135" s="87"/>
      <c r="AK135" s="87"/>
      <c r="AL135" s="87"/>
      <c r="AM135" s="87"/>
      <c r="AN135" s="87"/>
      <c r="AO135" s="87"/>
      <c r="AP135" s="87"/>
      <c r="AQ135" s="87"/>
      <c r="AR135" s="87"/>
      <c r="AS135" s="87"/>
      <c r="AT135" s="87"/>
      <c r="AU135" s="87"/>
      <c r="AV135" s="87"/>
      <c r="AW135" s="87"/>
      <c r="AX135" s="87"/>
      <c r="AY135" s="87"/>
      <c r="AZ135" s="87"/>
      <c r="BA135" s="87"/>
      <c r="BB135" s="87"/>
      <c r="BC135" s="87"/>
      <c r="BD135" s="87"/>
      <c r="BE135" s="87"/>
      <c r="BF135" s="87"/>
      <c r="BG135" s="87"/>
      <c r="BH135" s="87"/>
      <c r="BI135" s="87"/>
      <c r="BJ135" s="87"/>
      <c r="BK135" s="87"/>
      <c r="BL135" s="87"/>
      <c r="BM135" s="87"/>
      <c r="BN135" s="87"/>
      <c r="BO135" s="87"/>
      <c r="BP135" s="87"/>
      <c r="BQ135" s="87"/>
      <c r="BR135" s="87"/>
      <c r="BS135" s="87"/>
      <c r="BT135" s="87"/>
      <c r="BU135" s="87"/>
      <c r="BV135" s="87"/>
      <c r="BW135" s="87"/>
      <c r="BX135" s="87"/>
      <c r="BY135" s="87"/>
      <c r="BZ135" s="87"/>
      <c r="CA135" s="87"/>
      <c r="CB135" s="87"/>
      <c r="CC135" s="87"/>
      <c r="CD135" s="87"/>
      <c r="CE135" s="87"/>
      <c r="CF135" s="87"/>
      <c r="CG135" s="87"/>
      <c r="CH135" s="87"/>
      <c r="CI135" s="87"/>
      <c r="CJ135" s="87"/>
      <c r="CK135" s="87"/>
      <c r="CL135" s="87"/>
      <c r="CM135" s="87"/>
      <c r="CN135" s="87"/>
      <c r="CO135" s="87"/>
      <c r="CP135" s="87"/>
      <c r="CQ135" s="87"/>
      <c r="CR135" s="87"/>
      <c r="CS135" s="87"/>
      <c r="CT135" s="87"/>
      <c r="CU135" s="87"/>
      <c r="CV135" s="87"/>
      <c r="CW135" s="87"/>
      <c r="CX135" s="87"/>
      <c r="CY135" s="87"/>
    </row>
    <row r="136" spans="2:103" s="23" customFormat="1" ht="33.75" customHeight="1">
      <c r="B136" s="115"/>
      <c r="C136" s="16" t="s">
        <v>45</v>
      </c>
      <c r="D136" s="109"/>
      <c r="E136" s="19" t="s">
        <v>152</v>
      </c>
      <c r="F136" s="18" t="s">
        <v>153</v>
      </c>
      <c r="G136" s="20">
        <v>6.3</v>
      </c>
      <c r="H136" s="21">
        <v>6.3</v>
      </c>
      <c r="I136" s="22">
        <v>21.42</v>
      </c>
      <c r="J136" s="22">
        <v>0.69929999999999992</v>
      </c>
      <c r="K136" s="22">
        <v>0.4032</v>
      </c>
      <c r="L136" s="22">
        <v>3.7358999999999996</v>
      </c>
      <c r="M136" s="22">
        <v>2.2050000000000001</v>
      </c>
      <c r="N136" s="22">
        <v>0.11969999999999999</v>
      </c>
      <c r="O136" s="22">
        <v>0</v>
      </c>
      <c r="P136" s="87"/>
      <c r="Q136" s="87"/>
      <c r="R136" s="87"/>
      <c r="S136" s="87"/>
      <c r="T136" s="87"/>
      <c r="U136" s="87"/>
      <c r="V136" s="87"/>
      <c r="W136" s="87"/>
      <c r="X136" s="87"/>
      <c r="Y136" s="87"/>
      <c r="Z136" s="87"/>
      <c r="AA136" s="87"/>
      <c r="AB136" s="87"/>
      <c r="AC136" s="87"/>
      <c r="AD136" s="87"/>
      <c r="AE136" s="87"/>
      <c r="AF136" s="87"/>
      <c r="AG136" s="87"/>
      <c r="AH136" s="87"/>
      <c r="AI136" s="87"/>
      <c r="AJ136" s="87"/>
      <c r="AK136" s="87"/>
      <c r="AL136" s="87"/>
      <c r="AM136" s="87"/>
      <c r="AN136" s="87"/>
      <c r="AO136" s="87"/>
      <c r="AP136" s="87"/>
      <c r="AQ136" s="87"/>
      <c r="AR136" s="87"/>
      <c r="AS136" s="87"/>
      <c r="AT136" s="87"/>
      <c r="AU136" s="87"/>
      <c r="AV136" s="87"/>
      <c r="AW136" s="87"/>
      <c r="AX136" s="87"/>
      <c r="AY136" s="87"/>
      <c r="AZ136" s="87"/>
      <c r="BA136" s="87"/>
      <c r="BB136" s="87"/>
      <c r="BC136" s="87"/>
      <c r="BD136" s="87"/>
      <c r="BE136" s="87"/>
      <c r="BF136" s="87"/>
      <c r="BG136" s="87"/>
      <c r="BH136" s="87"/>
      <c r="BI136" s="87"/>
      <c r="BJ136" s="87"/>
      <c r="BK136" s="87"/>
      <c r="BL136" s="87"/>
      <c r="BM136" s="87"/>
      <c r="BN136" s="87"/>
      <c r="BO136" s="87"/>
      <c r="BP136" s="87"/>
      <c r="BQ136" s="87"/>
      <c r="BR136" s="87"/>
      <c r="BS136" s="87"/>
      <c r="BT136" s="87"/>
      <c r="BU136" s="87"/>
      <c r="BV136" s="87"/>
      <c r="BW136" s="87"/>
      <c r="BX136" s="87"/>
      <c r="BY136" s="87"/>
      <c r="BZ136" s="87"/>
      <c r="CA136" s="87"/>
      <c r="CB136" s="87"/>
      <c r="CC136" s="87"/>
      <c r="CD136" s="87"/>
      <c r="CE136" s="87"/>
      <c r="CF136" s="87"/>
      <c r="CG136" s="87"/>
      <c r="CH136" s="87"/>
      <c r="CI136" s="87"/>
      <c r="CJ136" s="87"/>
      <c r="CK136" s="87"/>
      <c r="CL136" s="87"/>
      <c r="CM136" s="87"/>
      <c r="CN136" s="87"/>
      <c r="CO136" s="87"/>
      <c r="CP136" s="87"/>
      <c r="CQ136" s="87"/>
      <c r="CR136" s="87"/>
      <c r="CS136" s="87"/>
      <c r="CT136" s="87"/>
      <c r="CU136" s="87"/>
      <c r="CV136" s="87"/>
      <c r="CW136" s="87"/>
      <c r="CX136" s="87"/>
      <c r="CY136" s="87"/>
    </row>
    <row r="137" spans="2:103" s="23" customFormat="1" ht="27.75" customHeight="1">
      <c r="B137" s="115"/>
      <c r="C137" s="16" t="s">
        <v>45</v>
      </c>
      <c r="D137" s="109"/>
      <c r="E137" s="19" t="s">
        <v>80</v>
      </c>
      <c r="F137" s="26" t="s">
        <v>79</v>
      </c>
      <c r="G137" s="20">
        <v>0.52631578947368418</v>
      </c>
      <c r="H137" s="29">
        <v>0.5</v>
      </c>
      <c r="I137" s="22">
        <v>0.72</v>
      </c>
      <c r="J137" s="22">
        <v>2.35E-2</v>
      </c>
      <c r="K137" s="22">
        <v>1.5E-3</v>
      </c>
      <c r="L137" s="22">
        <v>0.14649999999999999</v>
      </c>
      <c r="M137" s="22">
        <v>0.2</v>
      </c>
      <c r="N137" s="22">
        <v>6.5000000000000006E-3</v>
      </c>
      <c r="O137" s="22">
        <v>9.5000000000000001E-2</v>
      </c>
      <c r="P137" s="87"/>
      <c r="Q137" s="87"/>
      <c r="R137" s="87"/>
      <c r="S137" s="87"/>
      <c r="T137" s="87"/>
      <c r="U137" s="87"/>
      <c r="V137" s="87"/>
      <c r="W137" s="87"/>
      <c r="X137" s="87"/>
      <c r="Y137" s="87"/>
      <c r="Z137" s="87"/>
      <c r="AA137" s="87"/>
      <c r="AB137" s="87"/>
      <c r="AC137" s="87"/>
      <c r="AD137" s="87"/>
      <c r="AE137" s="87"/>
      <c r="AF137" s="87"/>
      <c r="AG137" s="87"/>
      <c r="AH137" s="87"/>
      <c r="AI137" s="87"/>
      <c r="AJ137" s="87"/>
      <c r="AK137" s="87"/>
      <c r="AL137" s="87"/>
      <c r="AM137" s="87"/>
      <c r="AN137" s="87"/>
      <c r="AO137" s="87"/>
      <c r="AP137" s="87"/>
      <c r="AQ137" s="87"/>
      <c r="AR137" s="87"/>
      <c r="AS137" s="87"/>
      <c r="AT137" s="87"/>
      <c r="AU137" s="87"/>
      <c r="AV137" s="87"/>
      <c r="AW137" s="87"/>
      <c r="AX137" s="87"/>
      <c r="AY137" s="87"/>
      <c r="AZ137" s="87"/>
      <c r="BA137" s="87"/>
      <c r="BB137" s="87"/>
      <c r="BC137" s="87"/>
      <c r="BD137" s="87"/>
      <c r="BE137" s="87"/>
      <c r="BF137" s="87"/>
      <c r="BG137" s="87"/>
      <c r="BH137" s="87"/>
      <c r="BI137" s="87"/>
      <c r="BJ137" s="87"/>
      <c r="BK137" s="87"/>
      <c r="BL137" s="87"/>
      <c r="BM137" s="87"/>
      <c r="BN137" s="87"/>
      <c r="BO137" s="87"/>
      <c r="BP137" s="87"/>
      <c r="BQ137" s="87"/>
      <c r="BR137" s="87"/>
      <c r="BS137" s="87"/>
      <c r="BT137" s="87"/>
      <c r="BU137" s="87"/>
      <c r="BV137" s="87"/>
      <c r="BW137" s="87"/>
      <c r="BX137" s="87"/>
      <c r="BY137" s="87"/>
      <c r="BZ137" s="87"/>
      <c r="CA137" s="87"/>
      <c r="CB137" s="87"/>
      <c r="CC137" s="87"/>
      <c r="CD137" s="87"/>
      <c r="CE137" s="87"/>
      <c r="CF137" s="87"/>
      <c r="CG137" s="87"/>
      <c r="CH137" s="87"/>
      <c r="CI137" s="87"/>
      <c r="CJ137" s="87"/>
      <c r="CK137" s="87"/>
      <c r="CL137" s="87"/>
      <c r="CM137" s="87"/>
      <c r="CN137" s="87"/>
      <c r="CO137" s="87"/>
      <c r="CP137" s="87"/>
      <c r="CQ137" s="87"/>
      <c r="CR137" s="87"/>
      <c r="CS137" s="87"/>
      <c r="CT137" s="87"/>
      <c r="CU137" s="87"/>
      <c r="CV137" s="87"/>
      <c r="CW137" s="87"/>
      <c r="CX137" s="87"/>
      <c r="CY137" s="87"/>
    </row>
    <row r="138" spans="2:103" s="30" customFormat="1" ht="21" customHeight="1">
      <c r="B138" s="115"/>
      <c r="C138" s="25" t="s">
        <v>50</v>
      </c>
      <c r="D138" s="109"/>
      <c r="E138" s="19" t="s">
        <v>52</v>
      </c>
      <c r="F138" s="26" t="s">
        <v>51</v>
      </c>
      <c r="G138" s="21">
        <v>2</v>
      </c>
      <c r="H138" s="21">
        <v>2</v>
      </c>
      <c r="I138" s="22">
        <v>18</v>
      </c>
      <c r="J138" s="22">
        <v>0</v>
      </c>
      <c r="K138" s="22">
        <v>2</v>
      </c>
      <c r="L138" s="22">
        <v>0</v>
      </c>
      <c r="M138" s="22">
        <v>0</v>
      </c>
      <c r="N138" s="22">
        <v>0</v>
      </c>
      <c r="O138" s="22">
        <v>0</v>
      </c>
      <c r="P138" s="87"/>
      <c r="Q138" s="87"/>
      <c r="R138" s="87"/>
      <c r="S138" s="87"/>
      <c r="T138" s="87"/>
      <c r="U138" s="87"/>
      <c r="V138" s="87"/>
      <c r="W138" s="87"/>
      <c r="X138" s="87"/>
      <c r="Y138" s="87"/>
      <c r="Z138" s="87"/>
      <c r="AA138" s="87"/>
      <c r="AB138" s="87"/>
      <c r="AC138" s="87"/>
      <c r="AD138" s="87"/>
      <c r="AE138" s="87"/>
      <c r="AF138" s="87"/>
      <c r="AG138" s="87"/>
      <c r="AH138" s="87"/>
      <c r="AI138" s="87"/>
      <c r="AJ138" s="87"/>
      <c r="AK138" s="87"/>
      <c r="AL138" s="87"/>
      <c r="AM138" s="87"/>
      <c r="AN138" s="87"/>
      <c r="AO138" s="87"/>
      <c r="AP138" s="87"/>
      <c r="AQ138" s="87"/>
      <c r="AR138" s="87"/>
      <c r="AS138" s="87"/>
      <c r="AT138" s="87"/>
      <c r="AU138" s="87"/>
      <c r="AV138" s="87"/>
      <c r="AW138" s="87"/>
      <c r="AX138" s="87"/>
      <c r="AY138" s="87"/>
      <c r="AZ138" s="87"/>
      <c r="BA138" s="87"/>
      <c r="BB138" s="87"/>
      <c r="BC138" s="87"/>
      <c r="BD138" s="87"/>
      <c r="BE138" s="87"/>
      <c r="BF138" s="87"/>
      <c r="BG138" s="87"/>
      <c r="BH138" s="87"/>
      <c r="BI138" s="87"/>
      <c r="BJ138" s="87"/>
      <c r="BK138" s="87"/>
      <c r="BL138" s="87"/>
      <c r="BM138" s="87"/>
      <c r="BN138" s="87"/>
      <c r="BO138" s="87"/>
      <c r="BP138" s="87"/>
      <c r="BQ138" s="87"/>
      <c r="BR138" s="87"/>
      <c r="BS138" s="87"/>
      <c r="BT138" s="87"/>
      <c r="BU138" s="87"/>
      <c r="BV138" s="87"/>
      <c r="BW138" s="87"/>
      <c r="BX138" s="87"/>
      <c r="BY138" s="87"/>
      <c r="BZ138" s="87"/>
      <c r="CA138" s="87"/>
      <c r="CB138" s="87"/>
      <c r="CC138" s="87"/>
      <c r="CD138" s="87"/>
      <c r="CE138" s="87"/>
      <c r="CF138" s="87"/>
      <c r="CG138" s="87"/>
      <c r="CH138" s="87"/>
      <c r="CI138" s="87"/>
      <c r="CJ138" s="87"/>
      <c r="CK138" s="87"/>
      <c r="CL138" s="87"/>
      <c r="CM138" s="87"/>
      <c r="CN138" s="87"/>
      <c r="CO138" s="87"/>
      <c r="CP138" s="87"/>
      <c r="CQ138" s="87"/>
      <c r="CR138" s="87"/>
      <c r="CS138" s="87"/>
      <c r="CT138" s="87"/>
      <c r="CU138" s="87"/>
      <c r="CV138" s="87"/>
      <c r="CW138" s="87"/>
      <c r="CX138" s="87"/>
      <c r="CY138" s="87"/>
    </row>
    <row r="139" spans="2:103" s="30" customFormat="1" ht="27.75" customHeight="1">
      <c r="B139" s="115"/>
      <c r="C139" s="16" t="s">
        <v>139</v>
      </c>
      <c r="D139" s="109"/>
      <c r="E139" s="19" t="s">
        <v>54</v>
      </c>
      <c r="F139" s="18" t="s">
        <v>53</v>
      </c>
      <c r="G139" s="28">
        <v>0.2</v>
      </c>
      <c r="H139" s="22">
        <v>0.2</v>
      </c>
      <c r="I139" s="22">
        <v>0</v>
      </c>
      <c r="J139" s="22">
        <v>0</v>
      </c>
      <c r="K139" s="22">
        <v>0</v>
      </c>
      <c r="L139" s="22">
        <v>0</v>
      </c>
      <c r="M139" s="22">
        <v>4.8000000000000008E-2</v>
      </c>
      <c r="N139" s="22">
        <v>5.9999999999999995E-4</v>
      </c>
      <c r="O139" s="22">
        <v>77.562000000000012</v>
      </c>
      <c r="P139" s="87"/>
      <c r="Q139" s="87"/>
      <c r="R139" s="87"/>
      <c r="S139" s="87"/>
      <c r="T139" s="87"/>
      <c r="U139" s="87"/>
      <c r="V139" s="87"/>
      <c r="W139" s="87"/>
      <c r="X139" s="87"/>
      <c r="Y139" s="87"/>
      <c r="Z139" s="87"/>
      <c r="AA139" s="87"/>
      <c r="AB139" s="87"/>
      <c r="AC139" s="87"/>
      <c r="AD139" s="87"/>
      <c r="AE139" s="87"/>
      <c r="AF139" s="87"/>
      <c r="AG139" s="87"/>
      <c r="AH139" s="87"/>
      <c r="AI139" s="87"/>
      <c r="AJ139" s="87"/>
      <c r="AK139" s="87"/>
      <c r="AL139" s="87"/>
      <c r="AM139" s="87"/>
      <c r="AN139" s="87"/>
      <c r="AO139" s="87"/>
      <c r="AP139" s="87"/>
      <c r="AQ139" s="87"/>
      <c r="AR139" s="87"/>
      <c r="AS139" s="87"/>
      <c r="AT139" s="87"/>
      <c r="AU139" s="87"/>
      <c r="AV139" s="87"/>
      <c r="AW139" s="87"/>
      <c r="AX139" s="87"/>
      <c r="AY139" s="87"/>
      <c r="AZ139" s="87"/>
      <c r="BA139" s="87"/>
      <c r="BB139" s="87"/>
      <c r="BC139" s="87"/>
      <c r="BD139" s="87"/>
      <c r="BE139" s="87"/>
      <c r="BF139" s="87"/>
      <c r="BG139" s="87"/>
      <c r="BH139" s="87"/>
      <c r="BI139" s="87"/>
      <c r="BJ139" s="87"/>
      <c r="BK139" s="87"/>
      <c r="BL139" s="87"/>
      <c r="BM139" s="87"/>
      <c r="BN139" s="87"/>
      <c r="BO139" s="87"/>
      <c r="BP139" s="87"/>
      <c r="BQ139" s="87"/>
      <c r="BR139" s="87"/>
      <c r="BS139" s="87"/>
      <c r="BT139" s="87"/>
      <c r="BU139" s="87"/>
      <c r="BV139" s="87"/>
      <c r="BW139" s="87"/>
      <c r="BX139" s="87"/>
      <c r="BY139" s="87"/>
      <c r="BZ139" s="87"/>
      <c r="CA139" s="87"/>
      <c r="CB139" s="87"/>
      <c r="CC139" s="87"/>
      <c r="CD139" s="87"/>
      <c r="CE139" s="87"/>
      <c r="CF139" s="87"/>
      <c r="CG139" s="87"/>
      <c r="CH139" s="87"/>
      <c r="CI139" s="87"/>
      <c r="CJ139" s="87"/>
      <c r="CK139" s="87"/>
      <c r="CL139" s="87"/>
      <c r="CM139" s="87"/>
      <c r="CN139" s="87"/>
      <c r="CO139" s="87"/>
      <c r="CP139" s="87"/>
      <c r="CQ139" s="87"/>
      <c r="CR139" s="87"/>
      <c r="CS139" s="87"/>
      <c r="CT139" s="87"/>
      <c r="CU139" s="87"/>
      <c r="CV139" s="87"/>
      <c r="CW139" s="87"/>
      <c r="CX139" s="87"/>
      <c r="CY139" s="87"/>
    </row>
    <row r="140" spans="2:103" s="23" customFormat="1" ht="33.75" customHeight="1">
      <c r="B140" s="115"/>
      <c r="C140" s="16" t="s">
        <v>139</v>
      </c>
      <c r="D140" s="109"/>
      <c r="E140" s="19" t="s">
        <v>147</v>
      </c>
      <c r="F140" s="18" t="s">
        <v>61</v>
      </c>
      <c r="G140" s="28">
        <v>0.05</v>
      </c>
      <c r="H140" s="22">
        <v>0.05</v>
      </c>
      <c r="I140" s="22">
        <v>0</v>
      </c>
      <c r="J140" s="22">
        <v>0</v>
      </c>
      <c r="K140" s="22">
        <v>0</v>
      </c>
      <c r="L140" s="22">
        <v>0</v>
      </c>
      <c r="M140" s="22">
        <v>0</v>
      </c>
      <c r="N140" s="22">
        <v>0</v>
      </c>
      <c r="O140" s="22">
        <v>0</v>
      </c>
      <c r="P140" s="87"/>
      <c r="Q140" s="87"/>
      <c r="R140" s="87"/>
      <c r="S140" s="87"/>
      <c r="T140" s="87"/>
      <c r="U140" s="87"/>
      <c r="V140" s="87"/>
      <c r="W140" s="87"/>
      <c r="X140" s="87"/>
      <c r="Y140" s="87"/>
      <c r="Z140" s="87"/>
      <c r="AA140" s="87"/>
      <c r="AB140" s="87"/>
      <c r="AC140" s="87"/>
      <c r="AD140" s="87"/>
      <c r="AE140" s="87"/>
      <c r="AF140" s="87"/>
      <c r="AG140" s="87"/>
      <c r="AH140" s="87"/>
      <c r="AI140" s="87"/>
      <c r="AJ140" s="87"/>
      <c r="AK140" s="87"/>
      <c r="AL140" s="87"/>
      <c r="AM140" s="87"/>
      <c r="AN140" s="87"/>
      <c r="AO140" s="87"/>
      <c r="AP140" s="87"/>
      <c r="AQ140" s="87"/>
      <c r="AR140" s="87"/>
      <c r="AS140" s="87"/>
      <c r="AT140" s="87"/>
      <c r="AU140" s="87"/>
      <c r="AV140" s="87"/>
      <c r="AW140" s="87"/>
      <c r="AX140" s="87"/>
      <c r="AY140" s="87"/>
      <c r="AZ140" s="87"/>
      <c r="BA140" s="87"/>
      <c r="BB140" s="87"/>
      <c r="BC140" s="87"/>
      <c r="BD140" s="87"/>
      <c r="BE140" s="87"/>
      <c r="BF140" s="87"/>
      <c r="BG140" s="87"/>
      <c r="BH140" s="87"/>
      <c r="BI140" s="87"/>
      <c r="BJ140" s="87"/>
      <c r="BK140" s="87"/>
      <c r="BL140" s="87"/>
      <c r="BM140" s="87"/>
      <c r="BN140" s="87"/>
      <c r="BO140" s="87"/>
      <c r="BP140" s="87"/>
      <c r="BQ140" s="87"/>
      <c r="BR140" s="87"/>
      <c r="BS140" s="87"/>
      <c r="BT140" s="87"/>
      <c r="BU140" s="87"/>
      <c r="BV140" s="87"/>
      <c r="BW140" s="87"/>
      <c r="BX140" s="87"/>
      <c r="BY140" s="87"/>
      <c r="BZ140" s="87"/>
      <c r="CA140" s="87"/>
      <c r="CB140" s="87"/>
      <c r="CC140" s="87"/>
      <c r="CD140" s="87"/>
      <c r="CE140" s="87"/>
      <c r="CF140" s="87"/>
      <c r="CG140" s="87"/>
      <c r="CH140" s="87"/>
      <c r="CI140" s="87"/>
      <c r="CJ140" s="87"/>
      <c r="CK140" s="87"/>
      <c r="CL140" s="87"/>
      <c r="CM140" s="87"/>
      <c r="CN140" s="87"/>
      <c r="CO140" s="87"/>
      <c r="CP140" s="87"/>
      <c r="CQ140" s="87"/>
      <c r="CR140" s="87"/>
      <c r="CS140" s="87"/>
      <c r="CT140" s="87"/>
      <c r="CU140" s="87"/>
      <c r="CV140" s="87"/>
      <c r="CW140" s="87"/>
      <c r="CX140" s="87"/>
      <c r="CY140" s="87"/>
    </row>
    <row r="141" spans="2:103" s="23" customFormat="1" ht="27.75" customHeight="1">
      <c r="B141" s="115"/>
      <c r="C141" s="16" t="s">
        <v>139</v>
      </c>
      <c r="D141" s="109"/>
      <c r="E141" s="19" t="s">
        <v>140</v>
      </c>
      <c r="F141" s="26" t="s">
        <v>61</v>
      </c>
      <c r="G141" s="28">
        <v>0.1</v>
      </c>
      <c r="H141" s="22">
        <v>0.1</v>
      </c>
      <c r="I141" s="22">
        <v>0</v>
      </c>
      <c r="J141" s="22">
        <v>0</v>
      </c>
      <c r="K141" s="22">
        <v>0</v>
      </c>
      <c r="L141" s="22">
        <v>0</v>
      </c>
      <c r="M141" s="22">
        <v>0</v>
      </c>
      <c r="N141" s="22">
        <v>0</v>
      </c>
      <c r="O141" s="22">
        <v>0</v>
      </c>
      <c r="P141" s="87"/>
      <c r="Q141" s="87"/>
      <c r="R141" s="87"/>
      <c r="S141" s="87"/>
      <c r="T141" s="87"/>
      <c r="U141" s="87"/>
      <c r="V141" s="87"/>
      <c r="W141" s="87"/>
      <c r="X141" s="87"/>
      <c r="Y141" s="87"/>
      <c r="Z141" s="87"/>
      <c r="AA141" s="87"/>
      <c r="AB141" s="87"/>
      <c r="AC141" s="87"/>
      <c r="AD141" s="87"/>
      <c r="AE141" s="87"/>
      <c r="AF141" s="87"/>
      <c r="AG141" s="87"/>
      <c r="AH141" s="87"/>
      <c r="AI141" s="87"/>
      <c r="AJ141" s="87"/>
      <c r="AK141" s="87"/>
      <c r="AL141" s="87"/>
      <c r="AM141" s="87"/>
      <c r="AN141" s="87"/>
      <c r="AO141" s="87"/>
      <c r="AP141" s="87"/>
      <c r="AQ141" s="87"/>
      <c r="AR141" s="87"/>
      <c r="AS141" s="87"/>
      <c r="AT141" s="87"/>
      <c r="AU141" s="87"/>
      <c r="AV141" s="87"/>
      <c r="AW141" s="87"/>
      <c r="AX141" s="87"/>
      <c r="AY141" s="87"/>
      <c r="AZ141" s="87"/>
      <c r="BA141" s="87"/>
      <c r="BB141" s="87"/>
      <c r="BC141" s="87"/>
      <c r="BD141" s="87"/>
      <c r="BE141" s="87"/>
      <c r="BF141" s="87"/>
      <c r="BG141" s="87"/>
      <c r="BH141" s="87"/>
      <c r="BI141" s="87"/>
      <c r="BJ141" s="87"/>
      <c r="BK141" s="87"/>
      <c r="BL141" s="87"/>
      <c r="BM141" s="87"/>
      <c r="BN141" s="87"/>
      <c r="BO141" s="87"/>
      <c r="BP141" s="87"/>
      <c r="BQ141" s="87"/>
      <c r="BR141" s="87"/>
      <c r="BS141" s="87"/>
      <c r="BT141" s="87"/>
      <c r="BU141" s="87"/>
      <c r="BV141" s="87"/>
      <c r="BW141" s="87"/>
      <c r="BX141" s="87"/>
      <c r="BY141" s="87"/>
      <c r="BZ141" s="87"/>
      <c r="CA141" s="87"/>
      <c r="CB141" s="87"/>
      <c r="CC141" s="87"/>
      <c r="CD141" s="87"/>
      <c r="CE141" s="87"/>
      <c r="CF141" s="87"/>
      <c r="CG141" s="87"/>
      <c r="CH141" s="87"/>
      <c r="CI141" s="87"/>
      <c r="CJ141" s="87"/>
      <c r="CK141" s="87"/>
      <c r="CL141" s="87"/>
      <c r="CM141" s="87"/>
      <c r="CN141" s="87"/>
      <c r="CO141" s="87"/>
      <c r="CP141" s="87"/>
      <c r="CQ141" s="87"/>
      <c r="CR141" s="87"/>
      <c r="CS141" s="87"/>
      <c r="CT141" s="87"/>
      <c r="CU141" s="87"/>
      <c r="CV141" s="87"/>
      <c r="CW141" s="87"/>
      <c r="CX141" s="87"/>
      <c r="CY141" s="87"/>
    </row>
    <row r="142" spans="2:103" s="30" customFormat="1" ht="21" customHeight="1">
      <c r="B142" s="116"/>
      <c r="C142" s="25" t="s">
        <v>139</v>
      </c>
      <c r="D142" s="110"/>
      <c r="E142" s="19" t="s">
        <v>100</v>
      </c>
      <c r="F142" s="26" t="s">
        <v>61</v>
      </c>
      <c r="G142" s="28">
        <v>0.1</v>
      </c>
      <c r="H142" s="21">
        <v>0.1</v>
      </c>
      <c r="I142" s="22">
        <v>0</v>
      </c>
      <c r="J142" s="22">
        <v>0</v>
      </c>
      <c r="K142" s="22">
        <v>0</v>
      </c>
      <c r="L142" s="22">
        <v>0</v>
      </c>
      <c r="M142" s="22">
        <v>0</v>
      </c>
      <c r="N142" s="22">
        <v>0</v>
      </c>
      <c r="O142" s="22">
        <v>0</v>
      </c>
      <c r="P142" s="87"/>
      <c r="Q142" s="87"/>
      <c r="R142" s="87"/>
      <c r="S142" s="87"/>
      <c r="T142" s="87"/>
      <c r="U142" s="87"/>
      <c r="V142" s="87"/>
      <c r="W142" s="87"/>
      <c r="X142" s="87"/>
      <c r="Y142" s="87"/>
      <c r="Z142" s="87"/>
      <c r="AA142" s="87"/>
      <c r="AB142" s="87"/>
      <c r="AC142" s="87"/>
      <c r="AD142" s="87"/>
      <c r="AE142" s="87"/>
      <c r="AF142" s="87"/>
      <c r="AG142" s="87"/>
      <c r="AH142" s="87"/>
      <c r="AI142" s="87"/>
      <c r="AJ142" s="87"/>
      <c r="AK142" s="87"/>
      <c r="AL142" s="87"/>
      <c r="AM142" s="87"/>
      <c r="AN142" s="87"/>
      <c r="AO142" s="87"/>
      <c r="AP142" s="87"/>
      <c r="AQ142" s="87"/>
      <c r="AR142" s="87"/>
      <c r="AS142" s="87"/>
      <c r="AT142" s="87"/>
      <c r="AU142" s="87"/>
      <c r="AV142" s="87"/>
      <c r="AW142" s="87"/>
      <c r="AX142" s="87"/>
      <c r="AY142" s="87"/>
      <c r="AZ142" s="87"/>
      <c r="BA142" s="87"/>
      <c r="BB142" s="87"/>
      <c r="BC142" s="87"/>
      <c r="BD142" s="87"/>
      <c r="BE142" s="87"/>
      <c r="BF142" s="87"/>
      <c r="BG142" s="87"/>
      <c r="BH142" s="87"/>
      <c r="BI142" s="87"/>
      <c r="BJ142" s="87"/>
      <c r="BK142" s="87"/>
      <c r="BL142" s="87"/>
      <c r="BM142" s="87"/>
      <c r="BN142" s="87"/>
      <c r="BO142" s="87"/>
      <c r="BP142" s="87"/>
      <c r="BQ142" s="87"/>
      <c r="BR142" s="87"/>
      <c r="BS142" s="87"/>
      <c r="BT142" s="87"/>
      <c r="BU142" s="87"/>
      <c r="BV142" s="87"/>
      <c r="BW142" s="87"/>
      <c r="BX142" s="87"/>
      <c r="BY142" s="87"/>
      <c r="BZ142" s="87"/>
      <c r="CA142" s="87"/>
      <c r="CB142" s="87"/>
      <c r="CC142" s="87"/>
      <c r="CD142" s="87"/>
      <c r="CE142" s="87"/>
      <c r="CF142" s="87"/>
      <c r="CG142" s="87"/>
      <c r="CH142" s="87"/>
      <c r="CI142" s="87"/>
      <c r="CJ142" s="87"/>
      <c r="CK142" s="87"/>
      <c r="CL142" s="87"/>
      <c r="CM142" s="87"/>
      <c r="CN142" s="87"/>
      <c r="CO142" s="87"/>
      <c r="CP142" s="87"/>
      <c r="CQ142" s="87"/>
      <c r="CR142" s="87"/>
      <c r="CS142" s="87"/>
      <c r="CT142" s="87"/>
      <c r="CU142" s="87"/>
      <c r="CV142" s="87"/>
      <c r="CW142" s="87"/>
      <c r="CX142" s="87"/>
      <c r="CY142" s="87"/>
    </row>
    <row r="143" spans="2:103" s="30" customFormat="1" ht="39.6">
      <c r="B143" s="112" t="s">
        <v>55</v>
      </c>
      <c r="C143" s="16" t="s">
        <v>56</v>
      </c>
      <c r="D143" s="117" t="s">
        <v>84</v>
      </c>
      <c r="E143" s="19" t="s">
        <v>86</v>
      </c>
      <c r="F143" s="18" t="s">
        <v>85</v>
      </c>
      <c r="G143" s="20">
        <v>71</v>
      </c>
      <c r="H143" s="29">
        <v>63.9</v>
      </c>
      <c r="I143" s="22">
        <v>90</v>
      </c>
      <c r="J143" s="22">
        <v>1.278</v>
      </c>
      <c r="K143" s="22">
        <v>0.12780000000000002</v>
      </c>
      <c r="L143" s="22">
        <v>27</v>
      </c>
      <c r="M143" s="22">
        <v>5.1120000000000001</v>
      </c>
      <c r="N143" s="22">
        <v>0.5112000000000001</v>
      </c>
      <c r="O143" s="22">
        <v>6.39</v>
      </c>
      <c r="P143" s="87"/>
      <c r="Q143" s="87"/>
      <c r="R143" s="87"/>
      <c r="S143" s="87"/>
      <c r="T143" s="87"/>
      <c r="U143" s="87"/>
      <c r="V143" s="87"/>
      <c r="W143" s="87"/>
      <c r="X143" s="87"/>
      <c r="Y143" s="87"/>
      <c r="Z143" s="87"/>
      <c r="AA143" s="87"/>
      <c r="AB143" s="87"/>
      <c r="AC143" s="87"/>
      <c r="AD143" s="87"/>
      <c r="AE143" s="87"/>
      <c r="AF143" s="87"/>
      <c r="AG143" s="87"/>
      <c r="AH143" s="87"/>
      <c r="AI143" s="87"/>
      <c r="AJ143" s="87"/>
      <c r="AK143" s="87"/>
      <c r="AL143" s="87"/>
      <c r="AM143" s="87"/>
      <c r="AN143" s="87"/>
      <c r="AO143" s="87"/>
      <c r="AP143" s="87"/>
      <c r="AQ143" s="87"/>
      <c r="AR143" s="87"/>
      <c r="AS143" s="87"/>
      <c r="AT143" s="87"/>
      <c r="AU143" s="87"/>
      <c r="AV143" s="87"/>
      <c r="AW143" s="87"/>
      <c r="AX143" s="87"/>
      <c r="AY143" s="87"/>
      <c r="AZ143" s="87"/>
      <c r="BA143" s="87"/>
      <c r="BB143" s="87"/>
      <c r="BC143" s="87"/>
      <c r="BD143" s="87"/>
      <c r="BE143" s="87"/>
      <c r="BF143" s="87"/>
      <c r="BG143" s="87"/>
      <c r="BH143" s="87"/>
      <c r="BI143" s="87"/>
      <c r="BJ143" s="87"/>
      <c r="BK143" s="87"/>
      <c r="BL143" s="87"/>
      <c r="BM143" s="87"/>
      <c r="BN143" s="87"/>
      <c r="BO143" s="87"/>
      <c r="BP143" s="87"/>
      <c r="BQ143" s="87"/>
      <c r="BR143" s="87"/>
      <c r="BS143" s="87"/>
      <c r="BT143" s="87"/>
      <c r="BU143" s="87"/>
      <c r="BV143" s="87"/>
      <c r="BW143" s="87"/>
      <c r="BX143" s="87"/>
      <c r="BY143" s="87"/>
      <c r="BZ143" s="87"/>
      <c r="CA143" s="87"/>
      <c r="CB143" s="87"/>
      <c r="CC143" s="87"/>
      <c r="CD143" s="87"/>
      <c r="CE143" s="87"/>
      <c r="CF143" s="87"/>
      <c r="CG143" s="87"/>
      <c r="CH143" s="87"/>
      <c r="CI143" s="87"/>
      <c r="CJ143" s="87"/>
      <c r="CK143" s="87"/>
      <c r="CL143" s="87"/>
      <c r="CM143" s="87"/>
      <c r="CN143" s="87"/>
      <c r="CO143" s="87"/>
      <c r="CP143" s="87"/>
      <c r="CQ143" s="87"/>
      <c r="CR143" s="87"/>
      <c r="CS143" s="87"/>
      <c r="CT143" s="87"/>
      <c r="CU143" s="87"/>
      <c r="CV143" s="87"/>
      <c r="CW143" s="87"/>
      <c r="CX143" s="87"/>
      <c r="CY143" s="87"/>
    </row>
    <row r="144" spans="2:103" s="30" customFormat="1" ht="21" customHeight="1">
      <c r="B144" s="112"/>
      <c r="C144" s="25" t="s">
        <v>50</v>
      </c>
      <c r="D144" s="117"/>
      <c r="E144" s="19" t="s">
        <v>52</v>
      </c>
      <c r="F144" s="26" t="s">
        <v>51</v>
      </c>
      <c r="G144" s="21">
        <v>2</v>
      </c>
      <c r="H144" s="21">
        <v>2</v>
      </c>
      <c r="I144" s="22">
        <v>18</v>
      </c>
      <c r="J144" s="22">
        <v>0</v>
      </c>
      <c r="K144" s="22">
        <v>2</v>
      </c>
      <c r="L144" s="22">
        <v>0</v>
      </c>
      <c r="M144" s="22">
        <v>0</v>
      </c>
      <c r="N144" s="22">
        <v>0</v>
      </c>
      <c r="O144" s="22">
        <v>0</v>
      </c>
      <c r="P144" s="87"/>
      <c r="Q144" s="87"/>
      <c r="R144" s="87"/>
      <c r="S144" s="87"/>
      <c r="T144" s="87"/>
      <c r="U144" s="87"/>
      <c r="V144" s="87"/>
      <c r="W144" s="87"/>
      <c r="X144" s="87"/>
      <c r="Y144" s="87"/>
      <c r="Z144" s="87"/>
      <c r="AA144" s="87"/>
      <c r="AB144" s="87"/>
      <c r="AC144" s="87"/>
      <c r="AD144" s="87"/>
      <c r="AE144" s="87"/>
      <c r="AF144" s="87"/>
      <c r="AG144" s="87"/>
      <c r="AH144" s="87"/>
      <c r="AI144" s="87"/>
      <c r="AJ144" s="87"/>
      <c r="AK144" s="87"/>
      <c r="AL144" s="87"/>
      <c r="AM144" s="87"/>
      <c r="AN144" s="87"/>
      <c r="AO144" s="87"/>
      <c r="AP144" s="87"/>
      <c r="AQ144" s="87"/>
      <c r="AR144" s="87"/>
      <c r="AS144" s="87"/>
      <c r="AT144" s="87"/>
      <c r="AU144" s="87"/>
      <c r="AV144" s="87"/>
      <c r="AW144" s="87"/>
      <c r="AX144" s="87"/>
      <c r="AY144" s="87"/>
      <c r="AZ144" s="87"/>
      <c r="BA144" s="87"/>
      <c r="BB144" s="87"/>
      <c r="BC144" s="87"/>
      <c r="BD144" s="87"/>
      <c r="BE144" s="87"/>
      <c r="BF144" s="87"/>
      <c r="BG144" s="87"/>
      <c r="BH144" s="87"/>
      <c r="BI144" s="87"/>
      <c r="BJ144" s="87"/>
      <c r="BK144" s="87"/>
      <c r="BL144" s="87"/>
      <c r="BM144" s="87"/>
      <c r="BN144" s="87"/>
      <c r="BO144" s="87"/>
      <c r="BP144" s="87"/>
      <c r="BQ144" s="87"/>
      <c r="BR144" s="87"/>
      <c r="BS144" s="87"/>
      <c r="BT144" s="87"/>
      <c r="BU144" s="87"/>
      <c r="BV144" s="87"/>
      <c r="BW144" s="87"/>
      <c r="BX144" s="87"/>
      <c r="BY144" s="87"/>
      <c r="BZ144" s="87"/>
      <c r="CA144" s="87"/>
      <c r="CB144" s="87"/>
      <c r="CC144" s="87"/>
      <c r="CD144" s="87"/>
      <c r="CE144" s="87"/>
      <c r="CF144" s="87"/>
      <c r="CG144" s="87"/>
      <c r="CH144" s="87"/>
      <c r="CI144" s="87"/>
      <c r="CJ144" s="87"/>
      <c r="CK144" s="87"/>
      <c r="CL144" s="87"/>
      <c r="CM144" s="87"/>
      <c r="CN144" s="87"/>
      <c r="CO144" s="87"/>
      <c r="CP144" s="87"/>
      <c r="CQ144" s="87"/>
      <c r="CR144" s="87"/>
      <c r="CS144" s="87"/>
      <c r="CT144" s="87"/>
      <c r="CU144" s="87"/>
      <c r="CV144" s="87"/>
      <c r="CW144" s="87"/>
      <c r="CX144" s="87"/>
      <c r="CY144" s="87"/>
    </row>
    <row r="145" spans="2:103" s="30" customFormat="1" ht="21" customHeight="1">
      <c r="B145" s="112"/>
      <c r="C145" s="25" t="s">
        <v>38</v>
      </c>
      <c r="D145" s="117"/>
      <c r="E145" s="19" t="s">
        <v>54</v>
      </c>
      <c r="F145" s="26" t="s">
        <v>53</v>
      </c>
      <c r="G145" s="28">
        <v>0.2</v>
      </c>
      <c r="H145" s="21">
        <v>0.2</v>
      </c>
      <c r="I145" s="22">
        <v>0</v>
      </c>
      <c r="J145" s="22">
        <v>0</v>
      </c>
      <c r="K145" s="22">
        <v>0</v>
      </c>
      <c r="L145" s="22">
        <v>0</v>
      </c>
      <c r="M145" s="22">
        <v>4.8000000000000008E-2</v>
      </c>
      <c r="N145" s="22">
        <v>5.9999999999999995E-4</v>
      </c>
      <c r="O145" s="22">
        <v>77.562000000000012</v>
      </c>
      <c r="P145" s="87"/>
      <c r="Q145" s="87"/>
      <c r="R145" s="87"/>
      <c r="S145" s="87"/>
      <c r="T145" s="87"/>
      <c r="U145" s="87"/>
      <c r="V145" s="87"/>
      <c r="W145" s="87"/>
      <c r="X145" s="87"/>
      <c r="Y145" s="87"/>
      <c r="Z145" s="87"/>
      <c r="AA145" s="87"/>
      <c r="AB145" s="87"/>
      <c r="AC145" s="87"/>
      <c r="AD145" s="87"/>
      <c r="AE145" s="87"/>
      <c r="AF145" s="87"/>
      <c r="AG145" s="87"/>
      <c r="AH145" s="87"/>
      <c r="AI145" s="87"/>
      <c r="AJ145" s="87"/>
      <c r="AK145" s="87"/>
      <c r="AL145" s="87"/>
      <c r="AM145" s="87"/>
      <c r="AN145" s="87"/>
      <c r="AO145" s="87"/>
      <c r="AP145" s="87"/>
      <c r="AQ145" s="87"/>
      <c r="AR145" s="87"/>
      <c r="AS145" s="87"/>
      <c r="AT145" s="87"/>
      <c r="AU145" s="87"/>
      <c r="AV145" s="87"/>
      <c r="AW145" s="87"/>
      <c r="AX145" s="87"/>
      <c r="AY145" s="87"/>
      <c r="AZ145" s="87"/>
      <c r="BA145" s="87"/>
      <c r="BB145" s="87"/>
      <c r="BC145" s="87"/>
      <c r="BD145" s="87"/>
      <c r="BE145" s="87"/>
      <c r="BF145" s="87"/>
      <c r="BG145" s="87"/>
      <c r="BH145" s="87"/>
      <c r="BI145" s="87"/>
      <c r="BJ145" s="87"/>
      <c r="BK145" s="87"/>
      <c r="BL145" s="87"/>
      <c r="BM145" s="87"/>
      <c r="BN145" s="87"/>
      <c r="BO145" s="87"/>
      <c r="BP145" s="87"/>
      <c r="BQ145" s="87"/>
      <c r="BR145" s="87"/>
      <c r="BS145" s="87"/>
      <c r="BT145" s="87"/>
      <c r="BU145" s="87"/>
      <c r="BV145" s="87"/>
      <c r="BW145" s="87"/>
      <c r="BX145" s="87"/>
      <c r="BY145" s="87"/>
      <c r="BZ145" s="87"/>
      <c r="CA145" s="87"/>
      <c r="CB145" s="87"/>
      <c r="CC145" s="87"/>
      <c r="CD145" s="87"/>
      <c r="CE145" s="87"/>
      <c r="CF145" s="87"/>
      <c r="CG145" s="87"/>
      <c r="CH145" s="87"/>
      <c r="CI145" s="87"/>
      <c r="CJ145" s="87"/>
      <c r="CK145" s="87"/>
      <c r="CL145" s="87"/>
      <c r="CM145" s="87"/>
      <c r="CN145" s="87"/>
      <c r="CO145" s="87"/>
      <c r="CP145" s="87"/>
      <c r="CQ145" s="87"/>
      <c r="CR145" s="87"/>
      <c r="CS145" s="87"/>
      <c r="CT145" s="87"/>
      <c r="CU145" s="87"/>
      <c r="CV145" s="87"/>
      <c r="CW145" s="87"/>
      <c r="CX145" s="87"/>
      <c r="CY145" s="87"/>
    </row>
    <row r="146" spans="2:103" s="38" customFormat="1" ht="13.2">
      <c r="P146" s="89"/>
      <c r="Q146" s="89"/>
      <c r="R146" s="89"/>
      <c r="S146" s="89"/>
      <c r="T146" s="89"/>
      <c r="U146" s="89"/>
      <c r="V146" s="89"/>
      <c r="W146" s="89"/>
      <c r="X146" s="89"/>
      <c r="Y146" s="89"/>
      <c r="Z146" s="89"/>
      <c r="AA146" s="89"/>
      <c r="AB146" s="89"/>
      <c r="AC146" s="89"/>
      <c r="AD146" s="89"/>
      <c r="AE146" s="89"/>
      <c r="AF146" s="89"/>
      <c r="AG146" s="89"/>
      <c r="AH146" s="89"/>
      <c r="AI146" s="89"/>
      <c r="AJ146" s="89"/>
      <c r="AK146" s="89"/>
      <c r="AL146" s="89"/>
      <c r="AM146" s="89"/>
      <c r="AN146" s="89"/>
      <c r="AO146" s="89"/>
      <c r="AP146" s="89"/>
      <c r="AQ146" s="89"/>
      <c r="AR146" s="89"/>
      <c r="AS146" s="89"/>
      <c r="AT146" s="89"/>
      <c r="AU146" s="89"/>
      <c r="AV146" s="89"/>
      <c r="AW146" s="89"/>
      <c r="AX146" s="89"/>
      <c r="AY146" s="89"/>
      <c r="AZ146" s="89"/>
      <c r="BA146" s="89"/>
      <c r="BB146" s="89"/>
      <c r="BC146" s="89"/>
      <c r="BD146" s="89"/>
      <c r="BE146" s="89"/>
      <c r="BF146" s="89"/>
      <c r="BG146" s="89"/>
      <c r="BH146" s="89"/>
      <c r="BI146" s="89"/>
      <c r="BJ146" s="89"/>
      <c r="BK146" s="89"/>
      <c r="BL146" s="89"/>
      <c r="BM146" s="89"/>
      <c r="BN146" s="89"/>
      <c r="BO146" s="89"/>
      <c r="BP146" s="89"/>
      <c r="BQ146" s="89"/>
      <c r="BR146" s="89"/>
      <c r="BS146" s="89"/>
      <c r="BT146" s="89"/>
      <c r="BU146" s="89"/>
      <c r="BV146" s="89"/>
      <c r="BW146" s="89"/>
      <c r="BX146" s="89"/>
      <c r="BY146" s="89"/>
      <c r="BZ146" s="89"/>
      <c r="CA146" s="89"/>
      <c r="CB146" s="89"/>
      <c r="CC146" s="89"/>
      <c r="CD146" s="89"/>
      <c r="CE146" s="89"/>
      <c r="CF146" s="89"/>
      <c r="CG146" s="89"/>
      <c r="CH146" s="89"/>
      <c r="CI146" s="89"/>
      <c r="CJ146" s="89"/>
      <c r="CK146" s="89"/>
      <c r="CL146" s="89"/>
      <c r="CM146" s="89"/>
      <c r="CN146" s="89"/>
      <c r="CO146" s="89"/>
      <c r="CP146" s="89"/>
      <c r="CQ146" s="89"/>
      <c r="CR146" s="89"/>
      <c r="CS146" s="89"/>
      <c r="CT146" s="89"/>
      <c r="CU146" s="89"/>
      <c r="CV146" s="89"/>
      <c r="CW146" s="89"/>
      <c r="CX146" s="89"/>
      <c r="CY146" s="89"/>
    </row>
    <row r="147" spans="2:103" s="14" customFormat="1" ht="13.2">
      <c r="B147" s="105" t="s">
        <v>63</v>
      </c>
      <c r="C147" s="106"/>
      <c r="D147" s="106"/>
      <c r="E147" s="106"/>
      <c r="F147" s="106"/>
      <c r="G147" s="106"/>
      <c r="H147" s="107"/>
      <c r="I147" s="39">
        <f>SUM(I130:I145)</f>
        <v>396.50700000000006</v>
      </c>
      <c r="J147" s="39">
        <f t="shared" ref="J147:O147" si="10">SUM(J130:J145)</f>
        <v>19.003599999999999</v>
      </c>
      <c r="K147" s="39">
        <f t="shared" si="10"/>
        <v>13.893500000000001</v>
      </c>
      <c r="L147" s="39">
        <f t="shared" si="10"/>
        <v>54.776700000000005</v>
      </c>
      <c r="M147" s="39">
        <f t="shared" si="10"/>
        <v>137.672</v>
      </c>
      <c r="N147" s="39">
        <f t="shared" si="10"/>
        <v>1.3700999999999999</v>
      </c>
      <c r="O147" s="39">
        <f t="shared" si="10"/>
        <v>250.66200000000001</v>
      </c>
    </row>
    <row r="148" spans="2:103" s="14" customFormat="1" ht="13.2">
      <c r="B148" s="105" t="s">
        <v>64</v>
      </c>
      <c r="C148" s="106"/>
      <c r="D148" s="106"/>
      <c r="E148" s="106"/>
      <c r="F148" s="106"/>
      <c r="G148" s="106"/>
      <c r="H148" s="107"/>
      <c r="I148" s="40">
        <v>1300</v>
      </c>
      <c r="J148" s="40">
        <v>45.5</v>
      </c>
      <c r="K148" s="40">
        <v>43.3</v>
      </c>
      <c r="L148" s="40">
        <v>182</v>
      </c>
      <c r="M148" s="40">
        <v>700</v>
      </c>
      <c r="N148" s="40">
        <v>5.6</v>
      </c>
      <c r="O148" s="55">
        <v>1133</v>
      </c>
    </row>
    <row r="149" spans="2:103" s="14" customFormat="1" ht="13.2">
      <c r="B149" s="105" t="s">
        <v>65</v>
      </c>
      <c r="C149" s="106"/>
      <c r="D149" s="106"/>
      <c r="E149" s="106"/>
      <c r="F149" s="106"/>
      <c r="G149" s="106"/>
      <c r="H149" s="107"/>
      <c r="I149" s="39">
        <f>I147/I148*100</f>
        <v>30.500538461538468</v>
      </c>
      <c r="J149" s="39">
        <f t="shared" ref="J149:N149" si="11">J147/J148*100</f>
        <v>41.766153846153841</v>
      </c>
      <c r="K149" s="39">
        <f t="shared" si="11"/>
        <v>32.086605080831418</v>
      </c>
      <c r="L149" s="39">
        <f t="shared" si="11"/>
        <v>30.097087912087915</v>
      </c>
      <c r="M149" s="39">
        <f t="shared" si="11"/>
        <v>19.667428571428573</v>
      </c>
      <c r="N149" s="39">
        <f t="shared" si="11"/>
        <v>24.466071428571428</v>
      </c>
      <c r="O149" s="42">
        <f>O147/O148*100</f>
        <v>22.123742277140334</v>
      </c>
    </row>
    <row r="151" spans="2:103" ht="14.4" customHeight="1">
      <c r="B151" s="135" t="s">
        <v>167</v>
      </c>
      <c r="C151" s="135"/>
      <c r="D151" s="135"/>
      <c r="E151" s="135"/>
      <c r="F151" s="135"/>
      <c r="G151" s="135"/>
      <c r="H151" s="135"/>
      <c r="I151" s="135"/>
      <c r="J151" s="135"/>
      <c r="K151" s="135"/>
      <c r="L151" s="132" t="s">
        <v>168</v>
      </c>
      <c r="M151" s="132"/>
      <c r="N151" s="132"/>
      <c r="O151" s="132"/>
    </row>
    <row r="152" spans="2:103" ht="29.4" customHeight="1">
      <c r="B152" s="133" t="s">
        <v>169</v>
      </c>
      <c r="C152" s="135"/>
      <c r="D152" s="135"/>
      <c r="E152" s="135"/>
      <c r="F152" s="135"/>
      <c r="G152" s="135"/>
      <c r="H152" s="135"/>
      <c r="I152" s="135"/>
      <c r="J152" s="135"/>
      <c r="K152" s="135"/>
      <c r="L152" s="135" t="s">
        <v>170</v>
      </c>
      <c r="M152" s="135"/>
      <c r="N152" s="134">
        <v>5465</v>
      </c>
      <c r="O152" s="134">
        <v>5465</v>
      </c>
    </row>
  </sheetData>
  <mergeCells count="106">
    <mergeCell ref="L152:M152"/>
    <mergeCell ref="C152:K152"/>
    <mergeCell ref="B1:O1"/>
    <mergeCell ref="B2:M2"/>
    <mergeCell ref="B3:C3"/>
    <mergeCell ref="D3:M3"/>
    <mergeCell ref="B5:C5"/>
    <mergeCell ref="D7:E7"/>
    <mergeCell ref="L151:O151"/>
    <mergeCell ref="B151:K151"/>
    <mergeCell ref="I18:O18"/>
    <mergeCell ref="B20:B22"/>
    <mergeCell ref="D20:D22"/>
    <mergeCell ref="B9:C9"/>
    <mergeCell ref="D9:E9"/>
    <mergeCell ref="B11:C11"/>
    <mergeCell ref="C13:D13"/>
    <mergeCell ref="B18:B19"/>
    <mergeCell ref="C18:C19"/>
    <mergeCell ref="D18:D19"/>
    <mergeCell ref="E18:E19"/>
    <mergeCell ref="B40:H40"/>
    <mergeCell ref="D23:D31"/>
    <mergeCell ref="B24:B31"/>
    <mergeCell ref="B32:B35"/>
    <mergeCell ref="D32:D35"/>
    <mergeCell ref="B38:H38"/>
    <mergeCell ref="B39:H39"/>
    <mergeCell ref="F18:F19"/>
    <mergeCell ref="G18:G19"/>
    <mergeCell ref="H18:H19"/>
    <mergeCell ref="I47:O47"/>
    <mergeCell ref="B53:H53"/>
    <mergeCell ref="B54:H54"/>
    <mergeCell ref="B55:H55"/>
    <mergeCell ref="B47:B48"/>
    <mergeCell ref="C47:C48"/>
    <mergeCell ref="D47:D48"/>
    <mergeCell ref="E47:E48"/>
    <mergeCell ref="F47:F48"/>
    <mergeCell ref="G47:G48"/>
    <mergeCell ref="H47:H48"/>
    <mergeCell ref="B74:B76"/>
    <mergeCell ref="D74:D76"/>
    <mergeCell ref="B78:H78"/>
    <mergeCell ref="B79:H79"/>
    <mergeCell ref="B80:H80"/>
    <mergeCell ref="H59:H60"/>
    <mergeCell ref="I59:O59"/>
    <mergeCell ref="B61:B63"/>
    <mergeCell ref="D61:D63"/>
    <mergeCell ref="B64:B73"/>
    <mergeCell ref="D64:D73"/>
    <mergeCell ref="B59:B60"/>
    <mergeCell ref="C59:C60"/>
    <mergeCell ref="D59:D60"/>
    <mergeCell ref="E59:E60"/>
    <mergeCell ref="F59:F60"/>
    <mergeCell ref="G59:G60"/>
    <mergeCell ref="B97:H97"/>
    <mergeCell ref="B98:H98"/>
    <mergeCell ref="B99:H99"/>
    <mergeCell ref="G85:G86"/>
    <mergeCell ref="H85:H86"/>
    <mergeCell ref="I85:O85"/>
    <mergeCell ref="B87:B88"/>
    <mergeCell ref="B90:B94"/>
    <mergeCell ref="D90:D94"/>
    <mergeCell ref="B85:B86"/>
    <mergeCell ref="C85:C86"/>
    <mergeCell ref="D85:D86"/>
    <mergeCell ref="E85:E86"/>
    <mergeCell ref="F85:F86"/>
    <mergeCell ref="B111:B119"/>
    <mergeCell ref="B122:H122"/>
    <mergeCell ref="B104:B105"/>
    <mergeCell ref="C104:C105"/>
    <mergeCell ref="D104:D105"/>
    <mergeCell ref="E104:E105"/>
    <mergeCell ref="F104:F105"/>
    <mergeCell ref="G104:G105"/>
    <mergeCell ref="H104:H105"/>
    <mergeCell ref="B147:H147"/>
    <mergeCell ref="B148:H148"/>
    <mergeCell ref="B149:H149"/>
    <mergeCell ref="D87:D89"/>
    <mergeCell ref="I128:O128"/>
    <mergeCell ref="B130:B132"/>
    <mergeCell ref="D130:D132"/>
    <mergeCell ref="B133:B142"/>
    <mergeCell ref="D133:D142"/>
    <mergeCell ref="B143:B145"/>
    <mergeCell ref="D143:D145"/>
    <mergeCell ref="B123:H123"/>
    <mergeCell ref="B124:H124"/>
    <mergeCell ref="B128:B129"/>
    <mergeCell ref="C128:C129"/>
    <mergeCell ref="D128:D129"/>
    <mergeCell ref="E128:E129"/>
    <mergeCell ref="F128:F129"/>
    <mergeCell ref="G128:G129"/>
    <mergeCell ref="H128:H129"/>
    <mergeCell ref="I104:O104"/>
    <mergeCell ref="B106:B109"/>
    <mergeCell ref="D106:D109"/>
    <mergeCell ref="D110:D119"/>
  </mergeCells>
  <dataValidations count="5">
    <dataValidation type="list" allowBlank="1" showInputMessage="1" showErrorMessage="1" sqref="D5" xr:uid="{6C3D097B-9A22-4E8E-89F1-593A869F3A13}">
      <formula1>"Si,No"</formula1>
    </dataValidation>
    <dataValidation type="list" allowBlank="1" showInputMessage="1" showErrorMessage="1" sqref="D9:E9" xr:uid="{50B354D8-EF13-4FDE-91D5-6B34B42D216B}">
      <formula1>"Ración para Preparar en Sitio,Comida Caliente Transportada,Ración Industrializada"</formula1>
    </dataValidation>
    <dataValidation type="list" allowBlank="1" showInputMessage="1" showErrorMessage="1" sqref="C13:D13" xr:uid="{8FAE608A-8DDC-4331-A097-4DAB4D161044}">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11" xr:uid="{019AF416-75CB-4F64-8F10-0AD72C0ED27E}">
      <formula1>"Complemento JM/JT,Almuerzo"</formula1>
    </dataValidation>
    <dataValidation type="list" allowBlank="1" showInputMessage="1" showErrorMessage="1" sqref="D7" xr:uid="{939E60E5-42F0-433D-8FAE-E603C664100B}">
      <formula1>"Indígena,Afrocolombiano,Palenquero,Raizal,Rrom,Sin Pertenencia Étnica"</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Y153"/>
  <sheetViews>
    <sheetView topLeftCell="A133" zoomScale="70" zoomScaleNormal="70" workbookViewId="0">
      <selection activeCell="A153" sqref="A153:XFD153"/>
    </sheetView>
  </sheetViews>
  <sheetFormatPr baseColWidth="10" defaultRowHeight="14.4"/>
  <cols>
    <col min="1" max="1" width="4.5546875" customWidth="1"/>
    <col min="2" max="2" width="29.109375" customWidth="1"/>
    <col min="3" max="3" width="28.88671875" customWidth="1"/>
    <col min="4" max="4" width="19.5546875" customWidth="1"/>
    <col min="5" max="5" width="35.6640625" customWidth="1"/>
    <col min="16" max="103" width="11.44140625" style="85"/>
  </cols>
  <sheetData>
    <row r="1" spans="2:27" s="1" customFormat="1" ht="45.75" customHeight="1">
      <c r="B1" s="125"/>
      <c r="C1" s="125"/>
      <c r="D1" s="125"/>
      <c r="E1" s="125"/>
      <c r="F1" s="125"/>
      <c r="G1" s="125"/>
      <c r="H1" s="125"/>
      <c r="I1" s="125"/>
      <c r="J1" s="125"/>
      <c r="K1" s="125"/>
      <c r="L1" s="125"/>
      <c r="M1" s="125"/>
      <c r="N1" s="125"/>
      <c r="O1" s="125"/>
    </row>
    <row r="2" spans="2:27" s="3" customFormat="1" ht="13.8">
      <c r="B2" s="126" t="s">
        <v>0</v>
      </c>
      <c r="C2" s="126"/>
      <c r="D2" s="126"/>
      <c r="E2" s="126"/>
      <c r="F2" s="126"/>
      <c r="G2" s="126"/>
      <c r="H2" s="126"/>
      <c r="I2" s="126"/>
      <c r="J2" s="126"/>
      <c r="K2" s="126"/>
      <c r="L2" s="126"/>
      <c r="M2" s="126"/>
    </row>
    <row r="3" spans="2:27" s="3" customFormat="1" ht="13.8">
      <c r="B3" s="121" t="s">
        <v>1</v>
      </c>
      <c r="C3" s="121"/>
      <c r="D3" s="122" t="s">
        <v>2</v>
      </c>
      <c r="E3" s="122"/>
      <c r="F3" s="122"/>
      <c r="G3" s="122"/>
      <c r="H3" s="122"/>
      <c r="I3" s="122"/>
      <c r="J3" s="122"/>
      <c r="K3" s="122"/>
      <c r="L3" s="122"/>
      <c r="M3" s="122"/>
    </row>
    <row r="4" spans="2:27" s="3" customFormat="1" ht="7.5" customHeight="1">
      <c r="B4" s="11"/>
      <c r="C4" s="4"/>
      <c r="D4" s="2"/>
      <c r="E4" s="2"/>
      <c r="F4" s="2"/>
      <c r="G4" s="2"/>
      <c r="H4" s="2"/>
      <c r="I4" s="2"/>
      <c r="J4" s="2"/>
      <c r="K4" s="2"/>
      <c r="L4" s="2"/>
      <c r="M4" s="2"/>
    </row>
    <row r="5" spans="2:27" s="3" customFormat="1" ht="13.8">
      <c r="B5" s="121" t="s">
        <v>3</v>
      </c>
      <c r="C5" s="121"/>
      <c r="D5" s="5" t="s">
        <v>4</v>
      </c>
      <c r="E5" s="4"/>
      <c r="F5" s="2"/>
      <c r="G5" s="2"/>
      <c r="H5" s="2"/>
      <c r="I5" s="2"/>
      <c r="J5" s="2"/>
      <c r="K5" s="2"/>
      <c r="L5" s="2"/>
      <c r="M5" s="2"/>
    </row>
    <row r="6" spans="2:27" s="8" customFormat="1" ht="6.75" customHeight="1">
      <c r="B6" s="11"/>
      <c r="C6" s="6"/>
      <c r="D6" s="4"/>
      <c r="E6" s="4"/>
      <c r="F6" s="6"/>
      <c r="G6" s="6"/>
      <c r="H6" s="6"/>
      <c r="I6" s="6"/>
      <c r="J6" s="6"/>
      <c r="K6" s="6"/>
      <c r="L6" s="4"/>
      <c r="M6" s="4"/>
      <c r="N6" s="1"/>
      <c r="O6" s="1"/>
      <c r="P6" s="1"/>
      <c r="Q6" s="1"/>
      <c r="R6" s="7"/>
      <c r="S6" s="7"/>
      <c r="T6" s="7"/>
      <c r="U6" s="7"/>
      <c r="V6" s="7"/>
      <c r="W6" s="7"/>
      <c r="X6" s="7"/>
      <c r="Y6" s="7"/>
      <c r="Z6" s="7"/>
      <c r="AA6" s="7"/>
    </row>
    <row r="7" spans="2:27" s="8" customFormat="1" ht="13.8">
      <c r="B7" s="11" t="s">
        <v>5</v>
      </c>
      <c r="C7" s="4"/>
      <c r="D7" s="122" t="s">
        <v>6</v>
      </c>
      <c r="E7" s="122"/>
      <c r="F7" s="4"/>
      <c r="G7" s="1"/>
      <c r="H7" s="7"/>
      <c r="I7" s="7"/>
      <c r="J7" s="7"/>
      <c r="K7" s="7"/>
      <c r="L7" s="7"/>
      <c r="M7" s="7"/>
      <c r="N7" s="7"/>
      <c r="O7" s="7"/>
      <c r="P7" s="7"/>
      <c r="Q7" s="7"/>
    </row>
    <row r="8" spans="2:27" s="8" customFormat="1" ht="9" customHeight="1">
      <c r="B8" s="11"/>
      <c r="C8" s="6"/>
      <c r="D8" s="4"/>
      <c r="E8" s="4"/>
      <c r="F8" s="6"/>
      <c r="G8" s="6"/>
      <c r="H8" s="6"/>
      <c r="I8" s="6"/>
      <c r="J8" s="6"/>
      <c r="K8" s="6"/>
      <c r="L8" s="4"/>
      <c r="M8" s="4"/>
      <c r="N8" s="1"/>
      <c r="O8" s="1"/>
      <c r="P8" s="1"/>
      <c r="Q8" s="1"/>
      <c r="R8" s="7"/>
      <c r="S8" s="7"/>
      <c r="T8" s="7"/>
      <c r="U8" s="7"/>
      <c r="V8" s="7"/>
      <c r="W8" s="7"/>
      <c r="X8" s="7"/>
      <c r="Y8" s="7"/>
      <c r="Z8" s="7"/>
      <c r="AA8" s="7"/>
    </row>
    <row r="9" spans="2:27" s="8" customFormat="1" ht="13.8">
      <c r="B9" s="121" t="s">
        <v>7</v>
      </c>
      <c r="C9" s="121"/>
      <c r="D9" s="122" t="s">
        <v>125</v>
      </c>
      <c r="E9" s="122"/>
      <c r="F9" s="4"/>
      <c r="G9" s="6"/>
      <c r="H9" s="6"/>
      <c r="I9" s="6"/>
      <c r="J9" s="6"/>
      <c r="K9" s="6"/>
      <c r="L9" s="4"/>
      <c r="M9" s="4"/>
      <c r="N9" s="1"/>
      <c r="O9" s="1"/>
      <c r="P9" s="1"/>
      <c r="Q9" s="1"/>
      <c r="R9" s="7"/>
      <c r="S9" s="7"/>
      <c r="T9" s="7"/>
      <c r="U9" s="7"/>
      <c r="V9" s="7"/>
      <c r="W9" s="7"/>
      <c r="X9" s="7"/>
      <c r="Y9" s="7"/>
      <c r="Z9" s="7"/>
      <c r="AA9" s="7"/>
    </row>
    <row r="10" spans="2:27" s="8" customFormat="1" ht="9" customHeight="1">
      <c r="B10" s="11"/>
      <c r="C10" s="6"/>
      <c r="D10" s="4"/>
      <c r="E10" s="4"/>
      <c r="F10" s="6"/>
      <c r="G10" s="6"/>
      <c r="H10" s="6"/>
      <c r="I10" s="6"/>
      <c r="J10" s="6"/>
      <c r="K10" s="6"/>
      <c r="L10" s="4"/>
      <c r="M10" s="4"/>
      <c r="N10" s="1"/>
      <c r="O10" s="1"/>
      <c r="P10" s="1"/>
      <c r="Q10" s="1"/>
      <c r="R10" s="7"/>
      <c r="S10" s="7"/>
      <c r="T10" s="7"/>
      <c r="U10" s="7"/>
      <c r="V10" s="7"/>
      <c r="W10" s="7"/>
      <c r="X10" s="7"/>
      <c r="Y10" s="7"/>
      <c r="Z10" s="7"/>
      <c r="AA10" s="7"/>
    </row>
    <row r="11" spans="2:27" s="8" customFormat="1" ht="13.8">
      <c r="B11" s="123" t="s">
        <v>8</v>
      </c>
      <c r="C11" s="123"/>
      <c r="D11" s="9" t="s">
        <v>9</v>
      </c>
      <c r="E11" s="7"/>
      <c r="F11" s="7"/>
      <c r="G11" s="7"/>
      <c r="H11" s="7"/>
      <c r="I11" s="7"/>
      <c r="J11" s="7"/>
    </row>
    <row r="12" spans="2:27" s="8" customFormat="1" ht="8.25" customHeight="1">
      <c r="B12" s="11"/>
      <c r="C12" s="6"/>
      <c r="D12" s="6"/>
      <c r="E12" s="6"/>
      <c r="F12" s="6"/>
      <c r="G12" s="6"/>
      <c r="H12" s="6"/>
      <c r="I12" s="6"/>
      <c r="J12" s="6"/>
      <c r="K12" s="6"/>
      <c r="L12" s="4"/>
      <c r="M12" s="4"/>
      <c r="N12" s="1"/>
      <c r="O12" s="1"/>
      <c r="P12" s="1"/>
      <c r="Q12" s="1"/>
      <c r="R12" s="7"/>
      <c r="S12" s="7"/>
      <c r="T12" s="7"/>
      <c r="U12" s="7"/>
      <c r="V12" s="7"/>
      <c r="W12" s="7"/>
      <c r="X12" s="7"/>
      <c r="Y12" s="7"/>
      <c r="Z12" s="7"/>
      <c r="AA12" s="7"/>
    </row>
    <row r="13" spans="2:27" s="8" customFormat="1" ht="13.8">
      <c r="B13" s="10" t="s">
        <v>10</v>
      </c>
      <c r="C13" s="124" t="s">
        <v>11</v>
      </c>
      <c r="D13" s="124"/>
      <c r="E13" s="6"/>
      <c r="F13" s="6"/>
      <c r="G13" s="6"/>
      <c r="H13" s="6"/>
      <c r="I13" s="6"/>
      <c r="J13" s="6"/>
      <c r="K13" s="6"/>
      <c r="L13" s="4"/>
      <c r="M13" s="4"/>
      <c r="N13" s="1"/>
      <c r="O13" s="1"/>
      <c r="P13" s="1"/>
      <c r="Q13" s="1"/>
      <c r="R13" s="7"/>
      <c r="S13" s="7"/>
      <c r="T13" s="7"/>
      <c r="U13" s="7"/>
      <c r="V13" s="7"/>
      <c r="W13" s="7"/>
      <c r="X13" s="7"/>
      <c r="Y13" s="7"/>
      <c r="Z13" s="7"/>
      <c r="AA13" s="7"/>
    </row>
    <row r="14" spans="2:27" s="8" customFormat="1" ht="8.25" customHeight="1">
      <c r="B14" s="11"/>
      <c r="C14" s="6"/>
      <c r="D14" s="6"/>
      <c r="E14" s="6"/>
      <c r="F14" s="6"/>
      <c r="G14" s="6"/>
      <c r="H14" s="6"/>
      <c r="I14" s="6"/>
      <c r="J14" s="6"/>
      <c r="K14" s="6"/>
      <c r="L14" s="4"/>
      <c r="M14" s="4"/>
      <c r="N14" s="1"/>
      <c r="O14" s="1"/>
      <c r="P14" s="1"/>
      <c r="Q14" s="1"/>
      <c r="R14" s="7"/>
      <c r="S14" s="7"/>
      <c r="T14" s="7"/>
      <c r="U14" s="7"/>
      <c r="V14" s="7"/>
      <c r="W14" s="7"/>
      <c r="X14" s="7"/>
      <c r="Y14" s="7"/>
      <c r="Z14" s="7"/>
      <c r="AA14" s="7"/>
    </row>
    <row r="15" spans="2:27" ht="3" customHeight="1"/>
    <row r="16" spans="2:27" s="48" customFormat="1">
      <c r="B16" s="46" t="s">
        <v>12</v>
      </c>
      <c r="C16" s="47">
        <v>1</v>
      </c>
      <c r="D16" s="46"/>
      <c r="E16" s="46"/>
      <c r="F16" s="46"/>
      <c r="G16" s="46"/>
      <c r="H16" s="46"/>
      <c r="I16" s="46"/>
      <c r="J16" s="46"/>
      <c r="K16" s="46"/>
      <c r="L16" s="46"/>
    </row>
    <row r="17" spans="2:103" s="50" customFormat="1" ht="13.8">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row>
    <row r="18" spans="2:103" s="14" customFormat="1" ht="13.2">
      <c r="B18" s="112" t="s">
        <v>13</v>
      </c>
      <c r="C18" s="111" t="s">
        <v>14</v>
      </c>
      <c r="D18" s="111" t="s">
        <v>15</v>
      </c>
      <c r="E18" s="111" t="s">
        <v>17</v>
      </c>
      <c r="F18" s="111" t="s">
        <v>16</v>
      </c>
      <c r="G18" s="111" t="s">
        <v>18</v>
      </c>
      <c r="H18" s="111" t="s">
        <v>19</v>
      </c>
      <c r="I18" s="111" t="s">
        <v>20</v>
      </c>
      <c r="J18" s="111"/>
      <c r="K18" s="111"/>
      <c r="L18" s="111"/>
      <c r="M18" s="111"/>
      <c r="N18" s="111"/>
      <c r="O18" s="111"/>
    </row>
    <row r="19" spans="2:103" s="14" customFormat="1" ht="26.4">
      <c r="B19" s="112"/>
      <c r="C19" s="111"/>
      <c r="D19" s="111"/>
      <c r="E19" s="111"/>
      <c r="F19" s="111"/>
      <c r="G19" s="111"/>
      <c r="H19" s="111"/>
      <c r="I19" s="13" t="s">
        <v>21</v>
      </c>
      <c r="J19" s="13" t="s">
        <v>22</v>
      </c>
      <c r="K19" s="13" t="s">
        <v>23</v>
      </c>
      <c r="L19" s="13" t="s">
        <v>24</v>
      </c>
      <c r="M19" s="13" t="s">
        <v>25</v>
      </c>
      <c r="N19" s="13" t="s">
        <v>26</v>
      </c>
      <c r="O19" s="13" t="s">
        <v>27</v>
      </c>
    </row>
    <row r="20" spans="2:103" s="23" customFormat="1" ht="33.75" customHeight="1">
      <c r="B20" s="112" t="s">
        <v>28</v>
      </c>
      <c r="C20" s="73" t="s">
        <v>29</v>
      </c>
      <c r="D20" s="113" t="s">
        <v>92</v>
      </c>
      <c r="E20" s="74" t="s">
        <v>31</v>
      </c>
      <c r="F20" s="75" t="s">
        <v>30</v>
      </c>
      <c r="G20" s="76">
        <v>13</v>
      </c>
      <c r="H20" s="77">
        <v>13</v>
      </c>
      <c r="I20" s="78">
        <v>64.87</v>
      </c>
      <c r="J20" s="78">
        <v>3.4190000000000005</v>
      </c>
      <c r="K20" s="78">
        <v>3.4580000000000002</v>
      </c>
      <c r="L20" s="78">
        <v>4.992</v>
      </c>
      <c r="M20" s="78">
        <v>122.2</v>
      </c>
      <c r="N20" s="78">
        <v>6.5000000000000002E-2</v>
      </c>
      <c r="O20" s="78">
        <v>47.97</v>
      </c>
      <c r="P20" s="87"/>
      <c r="Q20" s="87"/>
      <c r="R20" s="87"/>
      <c r="S20" s="87"/>
      <c r="T20" s="87"/>
      <c r="U20" s="87"/>
      <c r="V20" s="87"/>
      <c r="W20" s="87"/>
      <c r="X20" s="87"/>
      <c r="Y20" s="87"/>
      <c r="Z20" s="87"/>
      <c r="AA20" s="87"/>
      <c r="AB20" s="87"/>
      <c r="AC20" s="87"/>
      <c r="AD20" s="87"/>
      <c r="AE20" s="87"/>
      <c r="AF20" s="87"/>
      <c r="AG20" s="87"/>
      <c r="AH20" s="87"/>
      <c r="AI20" s="87"/>
      <c r="AJ20" s="87"/>
      <c r="AK20" s="87"/>
      <c r="AL20" s="87"/>
      <c r="AM20" s="87"/>
      <c r="AN20" s="87"/>
      <c r="AO20" s="87"/>
      <c r="AP20" s="87"/>
      <c r="AQ20" s="87"/>
      <c r="AR20" s="87"/>
      <c r="AS20" s="87"/>
      <c r="AT20" s="87"/>
      <c r="AU20" s="87"/>
      <c r="AV20" s="87"/>
      <c r="AW20" s="87"/>
      <c r="AX20" s="87"/>
      <c r="AY20" s="87"/>
      <c r="AZ20" s="87"/>
      <c r="BA20" s="87"/>
      <c r="BB20" s="87"/>
      <c r="BC20" s="87"/>
      <c r="BD20" s="87"/>
      <c r="BE20" s="87"/>
      <c r="BF20" s="87"/>
      <c r="BG20" s="87"/>
      <c r="BH20" s="87"/>
      <c r="BI20" s="87"/>
      <c r="BJ20" s="87"/>
      <c r="BK20" s="87"/>
      <c r="BL20" s="87"/>
      <c r="BM20" s="87"/>
      <c r="BN20" s="87"/>
      <c r="BO20" s="87"/>
      <c r="BP20" s="87"/>
      <c r="BQ20" s="87"/>
      <c r="BR20" s="87"/>
      <c r="BS20" s="87"/>
      <c r="BT20" s="87"/>
      <c r="BU20" s="87"/>
      <c r="BV20" s="87"/>
      <c r="BW20" s="87"/>
      <c r="BX20" s="87"/>
      <c r="BY20" s="87"/>
      <c r="BZ20" s="87"/>
      <c r="CA20" s="87"/>
      <c r="CB20" s="87"/>
      <c r="CC20" s="87"/>
      <c r="CD20" s="87"/>
      <c r="CE20" s="87"/>
      <c r="CF20" s="87"/>
      <c r="CG20" s="87"/>
      <c r="CH20" s="87"/>
      <c r="CI20" s="87"/>
      <c r="CJ20" s="87"/>
      <c r="CK20" s="87"/>
      <c r="CL20" s="87"/>
      <c r="CM20" s="87"/>
      <c r="CN20" s="87"/>
      <c r="CO20" s="87"/>
      <c r="CP20" s="87"/>
      <c r="CQ20" s="87"/>
      <c r="CR20" s="87"/>
      <c r="CS20" s="87"/>
      <c r="CT20" s="87"/>
      <c r="CU20" s="87"/>
      <c r="CV20" s="87"/>
      <c r="CW20" s="87"/>
      <c r="CX20" s="87"/>
      <c r="CY20" s="87"/>
    </row>
    <row r="21" spans="2:103" s="30" customFormat="1" ht="24" customHeight="1">
      <c r="B21" s="112"/>
      <c r="C21" s="73" t="s">
        <v>93</v>
      </c>
      <c r="D21" s="113"/>
      <c r="E21" s="74" t="s">
        <v>95</v>
      </c>
      <c r="F21" s="79" t="s">
        <v>94</v>
      </c>
      <c r="G21" s="76">
        <v>80</v>
      </c>
      <c r="H21" s="77">
        <v>60</v>
      </c>
      <c r="I21" s="78">
        <v>42.6</v>
      </c>
      <c r="J21" s="78">
        <v>0.54</v>
      </c>
      <c r="K21" s="78">
        <v>0.18</v>
      </c>
      <c r="L21" s="78">
        <v>8.0399999999999991</v>
      </c>
      <c r="M21" s="78">
        <v>7.8</v>
      </c>
      <c r="N21" s="78">
        <v>0.18</v>
      </c>
      <c r="O21" s="78">
        <v>1.8</v>
      </c>
      <c r="P21" s="87"/>
      <c r="Q21" s="87"/>
      <c r="R21" s="87"/>
      <c r="S21" s="87"/>
      <c r="T21" s="87"/>
      <c r="U21" s="87"/>
      <c r="V21" s="87"/>
      <c r="W21" s="87"/>
      <c r="X21" s="87"/>
      <c r="Y21" s="87"/>
      <c r="Z21" s="87"/>
      <c r="AA21" s="87"/>
      <c r="AB21" s="87"/>
      <c r="AC21" s="87"/>
      <c r="AD21" s="87"/>
      <c r="AE21" s="87"/>
      <c r="AF21" s="87"/>
      <c r="AG21" s="87"/>
      <c r="AH21" s="87"/>
      <c r="AI21" s="87"/>
      <c r="AJ21" s="87"/>
      <c r="AK21" s="87"/>
      <c r="AL21" s="87"/>
      <c r="AM21" s="87"/>
      <c r="AN21" s="87"/>
      <c r="AO21" s="87"/>
      <c r="AP21" s="87"/>
      <c r="AQ21" s="87"/>
      <c r="AR21" s="87"/>
      <c r="AS21" s="87"/>
      <c r="AT21" s="87"/>
      <c r="AU21" s="87"/>
      <c r="AV21" s="87"/>
      <c r="AW21" s="87"/>
      <c r="AX21" s="87"/>
      <c r="AY21" s="87"/>
      <c r="AZ21" s="87"/>
      <c r="BA21" s="87"/>
      <c r="BB21" s="87"/>
      <c r="BC21" s="87"/>
      <c r="BD21" s="87"/>
      <c r="BE21" s="87"/>
      <c r="BF21" s="87"/>
      <c r="BG21" s="87"/>
      <c r="BH21" s="87"/>
      <c r="BI21" s="87"/>
      <c r="BJ21" s="87"/>
      <c r="BK21" s="87"/>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c r="CR21" s="87"/>
      <c r="CS21" s="87"/>
      <c r="CT21" s="87"/>
      <c r="CU21" s="87"/>
      <c r="CV21" s="87"/>
      <c r="CW21" s="87"/>
      <c r="CX21" s="87"/>
      <c r="CY21" s="87"/>
    </row>
    <row r="22" spans="2:103" s="27" customFormat="1" ht="24.75" customHeight="1">
      <c r="B22" s="112"/>
      <c r="C22" s="80" t="s">
        <v>35</v>
      </c>
      <c r="D22" s="113"/>
      <c r="E22" s="74" t="s">
        <v>37</v>
      </c>
      <c r="F22" s="33" t="s">
        <v>36</v>
      </c>
      <c r="G22" s="76">
        <v>6</v>
      </c>
      <c r="H22" s="77">
        <v>6</v>
      </c>
      <c r="I22" s="78">
        <v>23.82</v>
      </c>
      <c r="J22" s="78">
        <v>0</v>
      </c>
      <c r="K22" s="78">
        <v>0</v>
      </c>
      <c r="L22" s="78">
        <v>5.9579999999999993</v>
      </c>
      <c r="M22" s="78">
        <v>0</v>
      </c>
      <c r="N22" s="78">
        <v>6.000000000000001E-3</v>
      </c>
      <c r="O22" s="78">
        <v>0</v>
      </c>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row>
    <row r="23" spans="2:103" s="23" customFormat="1" ht="51.75" customHeight="1">
      <c r="B23" s="15" t="s">
        <v>55</v>
      </c>
      <c r="C23" s="73" t="s">
        <v>56</v>
      </c>
      <c r="D23" s="108" t="s">
        <v>143</v>
      </c>
      <c r="E23" s="74" t="s">
        <v>58</v>
      </c>
      <c r="F23" s="33" t="s">
        <v>57</v>
      </c>
      <c r="G23" s="76">
        <v>40</v>
      </c>
      <c r="H23" s="77">
        <v>40</v>
      </c>
      <c r="I23" s="78">
        <v>107.2</v>
      </c>
      <c r="J23" s="78">
        <v>3.56</v>
      </c>
      <c r="K23" s="78">
        <v>1.36</v>
      </c>
      <c r="L23" s="78">
        <v>19.52</v>
      </c>
      <c r="M23" s="78">
        <v>21.6</v>
      </c>
      <c r="N23" s="78">
        <v>1.2</v>
      </c>
      <c r="O23" s="78">
        <v>216.4</v>
      </c>
      <c r="P23" s="87"/>
      <c r="Q23" s="87"/>
      <c r="R23" s="87"/>
      <c r="S23" s="87"/>
      <c r="T23" s="87"/>
      <c r="U23" s="87"/>
      <c r="V23" s="87"/>
      <c r="W23" s="87"/>
      <c r="X23" s="87"/>
      <c r="Y23" s="87"/>
      <c r="Z23" s="87"/>
      <c r="AA23" s="87"/>
      <c r="AB23" s="87"/>
      <c r="AC23" s="87"/>
      <c r="AD23" s="87"/>
      <c r="AE23" s="87"/>
      <c r="AF23" s="87"/>
      <c r="AG23" s="87"/>
      <c r="AH23" s="87"/>
      <c r="AI23" s="87"/>
      <c r="AJ23" s="87"/>
      <c r="AK23" s="87"/>
      <c r="AL23" s="87"/>
      <c r="AM23" s="87"/>
      <c r="AN23" s="87"/>
      <c r="AO23" s="87"/>
      <c r="AP23" s="87"/>
      <c r="AQ23" s="87"/>
      <c r="AR23" s="87"/>
      <c r="AS23" s="87"/>
      <c r="AT23" s="87"/>
      <c r="AU23" s="87"/>
      <c r="AV23" s="87"/>
      <c r="AW23" s="87"/>
      <c r="AX23" s="87"/>
      <c r="AY23" s="87"/>
      <c r="AZ23" s="87"/>
      <c r="BA23" s="87"/>
      <c r="BB23" s="87"/>
      <c r="BC23" s="87"/>
      <c r="BD23" s="87"/>
      <c r="BE23" s="87"/>
      <c r="BF23" s="87"/>
      <c r="BG23" s="87"/>
      <c r="BH23" s="87"/>
      <c r="BI23" s="87"/>
      <c r="BJ23" s="87"/>
      <c r="BK23" s="87"/>
      <c r="BL23" s="87"/>
      <c r="BM23" s="87"/>
      <c r="BN23" s="87"/>
      <c r="BO23" s="87"/>
      <c r="BP23" s="87"/>
      <c r="BQ23" s="87"/>
      <c r="BR23" s="87"/>
      <c r="BS23" s="87"/>
      <c r="BT23" s="87"/>
      <c r="BU23" s="87"/>
      <c r="BV23" s="87"/>
      <c r="BW23" s="87"/>
      <c r="BX23" s="87"/>
      <c r="BY23" s="87"/>
      <c r="BZ23" s="87"/>
      <c r="CA23" s="87"/>
      <c r="CB23" s="87"/>
      <c r="CC23" s="87"/>
      <c r="CD23" s="87"/>
      <c r="CE23" s="87"/>
      <c r="CF23" s="87"/>
      <c r="CG23" s="87"/>
      <c r="CH23" s="87"/>
      <c r="CI23" s="87"/>
      <c r="CJ23" s="87"/>
      <c r="CK23" s="87"/>
      <c r="CL23" s="87"/>
      <c r="CM23" s="87"/>
      <c r="CN23" s="87"/>
      <c r="CO23" s="87"/>
      <c r="CP23" s="87"/>
      <c r="CQ23" s="87"/>
      <c r="CR23" s="87"/>
      <c r="CS23" s="87"/>
      <c r="CT23" s="87"/>
      <c r="CU23" s="87"/>
      <c r="CV23" s="87"/>
      <c r="CW23" s="87"/>
      <c r="CX23" s="87"/>
      <c r="CY23" s="87"/>
    </row>
    <row r="24" spans="2:103" s="67" customFormat="1" ht="50.25" customHeight="1">
      <c r="B24" s="114" t="s">
        <v>41</v>
      </c>
      <c r="C24" s="80" t="s">
        <v>42</v>
      </c>
      <c r="D24" s="109"/>
      <c r="E24" s="74" t="s">
        <v>141</v>
      </c>
      <c r="F24" s="33" t="s">
        <v>137</v>
      </c>
      <c r="G24" s="99">
        <f>IFERROR($H24/(VLOOKUP($F24,'[1]Tabla de composicion 2018'!$A$2:$AG$904,32,FALSE)/100),"")</f>
        <v>63</v>
      </c>
      <c r="H24" s="77">
        <v>63</v>
      </c>
      <c r="I24" s="98">
        <f>IFERROR(($H24*VLOOKUP($F24,'[1]Tabla de composicion 2018'!$A$2:$AG$904,5,FALSE))/100,"")</f>
        <v>122.22</v>
      </c>
      <c r="J24" s="98">
        <f>IFERROR(($H24*VLOOKUP($F24,'[1]Tabla de composicion 2018'!$A$2:$AG$904,7,FALSE))/100,"")</f>
        <v>12.348000000000003</v>
      </c>
      <c r="K24" s="98">
        <f>IFERROR(($H24*VLOOKUP($F24,'[1]Tabla de composicion 2018'!$A$2:$AG$904,8,FALSE))/100,"")</f>
        <v>8.0009999999999994</v>
      </c>
      <c r="L24" s="98">
        <f>IFERROR(($H24*VLOOKUP($F24,'[1]Tabla de composicion 2018'!$A$2:$AG$904,9,FALSE))/100,"")</f>
        <v>0.126</v>
      </c>
      <c r="M24" s="98">
        <f>IFERROR(($H24*VLOOKUP($F24,'[1]Tabla de composicion 2018'!$A$2:$AG$904,13,FALSE))/100,"")</f>
        <v>6.93</v>
      </c>
      <c r="N24" s="98">
        <f>IFERROR(($H24*VLOOKUP($F24,'[1]Tabla de composicion 2018'!$A$2:$AG$904,14,FALSE))/100,"")</f>
        <v>1.1340000000000001</v>
      </c>
      <c r="O24" s="98">
        <f>IFERROR(($H24*VLOOKUP($F24,'[1]Tabla de composicion 2018'!$A$2:$AG$904,15,FALSE))/100,"")</f>
        <v>37.799999999999997</v>
      </c>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row>
    <row r="25" spans="2:103" s="67" customFormat="1" ht="50.25" customHeight="1">
      <c r="B25" s="115"/>
      <c r="C25" s="80"/>
      <c r="D25" s="109"/>
      <c r="E25" s="74" t="s">
        <v>47</v>
      </c>
      <c r="F25" s="33" t="s">
        <v>46</v>
      </c>
      <c r="G25" s="76">
        <v>6</v>
      </c>
      <c r="H25" s="81">
        <v>4.8</v>
      </c>
      <c r="I25" s="78">
        <v>1.1039999999999999</v>
      </c>
      <c r="J25" s="78">
        <v>4.3200000000000002E-2</v>
      </c>
      <c r="K25" s="78">
        <v>4.7999999999999996E-3</v>
      </c>
      <c r="L25" s="78">
        <v>0.19679999999999997</v>
      </c>
      <c r="M25" s="78">
        <v>0.43199999999999994</v>
      </c>
      <c r="N25" s="78">
        <v>2.4E-2</v>
      </c>
      <c r="O25" s="78">
        <v>0.28799999999999998</v>
      </c>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row>
    <row r="26" spans="2:103" s="49" customFormat="1" ht="38.25" customHeight="1">
      <c r="B26" s="115"/>
      <c r="C26" s="80" t="s">
        <v>45</v>
      </c>
      <c r="D26" s="109"/>
      <c r="E26" s="74" t="s">
        <v>49</v>
      </c>
      <c r="F26" s="33" t="s">
        <v>48</v>
      </c>
      <c r="G26" s="76">
        <v>10.526315789473685</v>
      </c>
      <c r="H26" s="77">
        <v>10</v>
      </c>
      <c r="I26" s="78">
        <v>4</v>
      </c>
      <c r="J26" s="78">
        <v>0.14000000000000001</v>
      </c>
      <c r="K26" s="78">
        <v>0.01</v>
      </c>
      <c r="L26" s="78">
        <v>0.77</v>
      </c>
      <c r="M26" s="78">
        <v>2.4</v>
      </c>
      <c r="N26" s="78">
        <v>0.03</v>
      </c>
      <c r="O26" s="78">
        <v>0.4</v>
      </c>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row>
    <row r="27" spans="2:103" s="49" customFormat="1" ht="38.25" customHeight="1">
      <c r="B27" s="115"/>
      <c r="C27" s="80" t="s">
        <v>50</v>
      </c>
      <c r="D27" s="109"/>
      <c r="E27" s="74" t="s">
        <v>80</v>
      </c>
      <c r="F27" s="33" t="s">
        <v>79</v>
      </c>
      <c r="G27" s="76">
        <v>0.52631578947368418</v>
      </c>
      <c r="H27" s="77">
        <v>0.5</v>
      </c>
      <c r="I27" s="78">
        <v>0.72</v>
      </c>
      <c r="J27" s="78">
        <v>2.35E-2</v>
      </c>
      <c r="K27" s="78">
        <v>1.5E-3</v>
      </c>
      <c r="L27" s="78">
        <v>0.14649999999999999</v>
      </c>
      <c r="M27" s="78">
        <v>0.2</v>
      </c>
      <c r="N27" s="78">
        <v>6.5000000000000006E-3</v>
      </c>
      <c r="O27" s="78">
        <v>9.5000000000000001E-2</v>
      </c>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row>
    <row r="28" spans="2:103" s="49" customFormat="1" ht="38.25" customHeight="1">
      <c r="B28" s="115"/>
      <c r="C28" s="80" t="s">
        <v>50</v>
      </c>
      <c r="D28" s="109"/>
      <c r="E28" s="74" t="s">
        <v>142</v>
      </c>
      <c r="F28" s="33" t="s">
        <v>138</v>
      </c>
      <c r="G28" s="76">
        <v>3</v>
      </c>
      <c r="H28" s="77">
        <v>3</v>
      </c>
      <c r="I28" s="78">
        <v>27</v>
      </c>
      <c r="J28" s="78">
        <v>0</v>
      </c>
      <c r="K28" s="78">
        <v>3</v>
      </c>
      <c r="L28" s="78">
        <v>0</v>
      </c>
      <c r="M28" s="78">
        <v>0</v>
      </c>
      <c r="N28" s="78">
        <v>0</v>
      </c>
      <c r="O28" s="78">
        <v>0</v>
      </c>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row>
    <row r="29" spans="2:103" s="49" customFormat="1" ht="38.25" customHeight="1">
      <c r="B29" s="115"/>
      <c r="C29" s="80" t="s">
        <v>139</v>
      </c>
      <c r="D29" s="109"/>
      <c r="E29" s="74" t="s">
        <v>54</v>
      </c>
      <c r="F29" s="33" t="s">
        <v>53</v>
      </c>
      <c r="G29" s="82">
        <v>0.2</v>
      </c>
      <c r="H29" s="77">
        <v>0.2</v>
      </c>
      <c r="I29" s="78">
        <v>0</v>
      </c>
      <c r="J29" s="78">
        <v>0</v>
      </c>
      <c r="K29" s="78">
        <v>0</v>
      </c>
      <c r="L29" s="78">
        <v>0</v>
      </c>
      <c r="M29" s="78">
        <v>4.8000000000000008E-2</v>
      </c>
      <c r="N29" s="78">
        <v>5.9999999999999995E-4</v>
      </c>
      <c r="O29" s="78">
        <v>77.562000000000012</v>
      </c>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row>
    <row r="30" spans="2:103" s="49" customFormat="1" ht="38.25" customHeight="1">
      <c r="B30" s="115"/>
      <c r="C30" s="80" t="s">
        <v>139</v>
      </c>
      <c r="D30" s="109"/>
      <c r="E30" s="74" t="s">
        <v>140</v>
      </c>
      <c r="F30" s="33" t="s">
        <v>61</v>
      </c>
      <c r="G30" s="82">
        <v>0.1</v>
      </c>
      <c r="H30" s="77">
        <v>0.1</v>
      </c>
      <c r="I30" s="78">
        <v>0</v>
      </c>
      <c r="J30" s="78">
        <v>0</v>
      </c>
      <c r="K30" s="78">
        <v>0</v>
      </c>
      <c r="L30" s="78">
        <v>0</v>
      </c>
      <c r="M30" s="78">
        <v>0</v>
      </c>
      <c r="N30" s="78">
        <v>0</v>
      </c>
      <c r="O30" s="78">
        <v>0</v>
      </c>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row>
    <row r="31" spans="2:103" s="49" customFormat="1" ht="38.25" customHeight="1">
      <c r="B31" s="116"/>
      <c r="C31" s="80" t="s">
        <v>139</v>
      </c>
      <c r="D31" s="110"/>
      <c r="E31" s="74" t="s">
        <v>100</v>
      </c>
      <c r="F31" s="33" t="s">
        <v>61</v>
      </c>
      <c r="G31" s="82">
        <v>0.1</v>
      </c>
      <c r="H31" s="77">
        <v>0.1</v>
      </c>
      <c r="I31" s="78">
        <v>0</v>
      </c>
      <c r="J31" s="78">
        <v>0</v>
      </c>
      <c r="K31" s="78">
        <v>0</v>
      </c>
      <c r="L31" s="78">
        <v>0</v>
      </c>
      <c r="M31" s="78">
        <v>0</v>
      </c>
      <c r="N31" s="78">
        <v>0</v>
      </c>
      <c r="O31" s="78">
        <v>0</v>
      </c>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row>
    <row r="32" spans="2:103" s="23" customFormat="1" ht="34.5" customHeight="1">
      <c r="B32" s="114" t="s">
        <v>144</v>
      </c>
      <c r="C32" s="16" t="s">
        <v>45</v>
      </c>
      <c r="D32" s="118" t="s">
        <v>145</v>
      </c>
      <c r="E32" s="19" t="s">
        <v>47</v>
      </c>
      <c r="F32" s="26" t="s">
        <v>46</v>
      </c>
      <c r="G32" s="20">
        <v>6</v>
      </c>
      <c r="H32" s="29">
        <v>4.8</v>
      </c>
      <c r="I32" s="22">
        <v>1.1039999999999999</v>
      </c>
      <c r="J32" s="22">
        <v>4.3200000000000002E-2</v>
      </c>
      <c r="K32" s="22">
        <v>4.7999999999999996E-3</v>
      </c>
      <c r="L32" s="22">
        <v>0.19679999999999997</v>
      </c>
      <c r="M32" s="22">
        <v>0.43199999999999994</v>
      </c>
      <c r="N32" s="22">
        <v>2.4E-2</v>
      </c>
      <c r="O32" s="22">
        <v>0.28799999999999998</v>
      </c>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7"/>
      <c r="BM32" s="87"/>
      <c r="BN32" s="87"/>
      <c r="BO32" s="87"/>
      <c r="BP32" s="87"/>
      <c r="BQ32" s="87"/>
      <c r="BR32" s="87"/>
      <c r="BS32" s="87"/>
      <c r="BT32" s="87"/>
      <c r="BU32" s="87"/>
      <c r="BV32" s="87"/>
      <c r="BW32" s="87"/>
      <c r="BX32" s="87"/>
      <c r="BY32" s="87"/>
      <c r="BZ32" s="87"/>
      <c r="CA32" s="87"/>
      <c r="CB32" s="87"/>
      <c r="CC32" s="87"/>
      <c r="CD32" s="87"/>
      <c r="CE32" s="87"/>
      <c r="CF32" s="87"/>
      <c r="CG32" s="87"/>
      <c r="CH32" s="87"/>
      <c r="CI32" s="87"/>
      <c r="CJ32" s="87"/>
      <c r="CK32" s="87"/>
      <c r="CL32" s="87"/>
      <c r="CM32" s="87"/>
      <c r="CN32" s="87"/>
      <c r="CO32" s="87"/>
      <c r="CP32" s="87"/>
      <c r="CQ32" s="87"/>
      <c r="CR32" s="87"/>
      <c r="CS32" s="87"/>
      <c r="CT32" s="87"/>
      <c r="CU32" s="87"/>
      <c r="CV32" s="87"/>
      <c r="CW32" s="87"/>
      <c r="CX32" s="87"/>
      <c r="CY32" s="87"/>
    </row>
    <row r="33" spans="2:103" s="23" customFormat="1" ht="27.75" customHeight="1">
      <c r="B33" s="115"/>
      <c r="C33" s="16" t="s">
        <v>50</v>
      </c>
      <c r="D33" s="119"/>
      <c r="E33" s="19" t="s">
        <v>52</v>
      </c>
      <c r="F33" s="18" t="s">
        <v>51</v>
      </c>
      <c r="G33" s="20">
        <v>1</v>
      </c>
      <c r="H33" s="21">
        <v>1</v>
      </c>
      <c r="I33" s="22">
        <v>9</v>
      </c>
      <c r="J33" s="22">
        <v>0</v>
      </c>
      <c r="K33" s="22">
        <v>1</v>
      </c>
      <c r="L33" s="22">
        <v>0</v>
      </c>
      <c r="M33" s="22">
        <v>0</v>
      </c>
      <c r="N33" s="22">
        <v>0</v>
      </c>
      <c r="O33" s="22">
        <v>0</v>
      </c>
      <c r="P33" s="87"/>
      <c r="Q33" s="87"/>
      <c r="R33" s="87"/>
      <c r="S33" s="87"/>
      <c r="T33" s="87"/>
      <c r="U33" s="87"/>
      <c r="V33" s="87"/>
      <c r="W33" s="87"/>
      <c r="X33" s="87"/>
      <c r="Y33" s="87"/>
      <c r="Z33" s="87"/>
      <c r="AA33" s="87"/>
      <c r="AB33" s="87"/>
      <c r="AC33" s="87"/>
      <c r="AD33" s="87"/>
      <c r="AE33" s="87"/>
      <c r="AF33" s="87"/>
      <c r="AG33" s="87"/>
      <c r="AH33" s="87"/>
      <c r="AI33" s="87"/>
      <c r="AJ33" s="87"/>
      <c r="AK33" s="87"/>
      <c r="AL33" s="87"/>
      <c r="AM33" s="87"/>
      <c r="AN33" s="87"/>
      <c r="AO33" s="87"/>
      <c r="AP33" s="87"/>
      <c r="AQ33" s="87"/>
      <c r="AR33" s="87"/>
      <c r="AS33" s="87"/>
      <c r="AT33" s="87"/>
      <c r="AU33" s="87"/>
      <c r="AV33" s="87"/>
      <c r="AW33" s="87"/>
      <c r="AX33" s="87"/>
      <c r="AY33" s="87"/>
      <c r="AZ33" s="87"/>
      <c r="BA33" s="87"/>
      <c r="BB33" s="87"/>
      <c r="BC33" s="87"/>
      <c r="BD33" s="87"/>
      <c r="BE33" s="87"/>
      <c r="BF33" s="87"/>
      <c r="BG33" s="87"/>
      <c r="BH33" s="87"/>
      <c r="BI33" s="87"/>
      <c r="BJ33" s="87"/>
      <c r="BK33" s="87"/>
      <c r="BL33" s="87"/>
      <c r="BM33" s="87"/>
      <c r="BN33" s="87"/>
      <c r="BO33" s="87"/>
      <c r="BP33" s="87"/>
      <c r="BQ33" s="87"/>
      <c r="BR33" s="87"/>
      <c r="BS33" s="87"/>
      <c r="BT33" s="87"/>
      <c r="BU33" s="87"/>
      <c r="BV33" s="87"/>
      <c r="BW33" s="87"/>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87"/>
      <c r="CV33" s="87"/>
      <c r="CW33" s="87"/>
      <c r="CX33" s="87"/>
      <c r="CY33" s="87"/>
    </row>
    <row r="34" spans="2:103" s="30" customFormat="1" ht="21" customHeight="1">
      <c r="B34" s="115"/>
      <c r="C34" s="25" t="s">
        <v>38</v>
      </c>
      <c r="D34" s="119"/>
      <c r="E34" s="19" t="s">
        <v>54</v>
      </c>
      <c r="F34" s="26" t="s">
        <v>53</v>
      </c>
      <c r="G34" s="28">
        <v>0.2</v>
      </c>
      <c r="H34" s="21">
        <v>0.2</v>
      </c>
      <c r="I34" s="22">
        <v>0</v>
      </c>
      <c r="J34" s="22">
        <v>0</v>
      </c>
      <c r="K34" s="22">
        <v>0</v>
      </c>
      <c r="L34" s="22">
        <v>0</v>
      </c>
      <c r="M34" s="22">
        <v>4.8000000000000008E-2</v>
      </c>
      <c r="N34" s="22">
        <v>5.9999999999999995E-4</v>
      </c>
      <c r="O34" s="22">
        <v>77.562000000000012</v>
      </c>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87"/>
      <c r="AZ34" s="87"/>
      <c r="BA34" s="87"/>
      <c r="BB34" s="87"/>
      <c r="BC34" s="87"/>
      <c r="BD34" s="87"/>
      <c r="BE34" s="87"/>
      <c r="BF34" s="87"/>
      <c r="BG34" s="87"/>
      <c r="BH34" s="87"/>
      <c r="BI34" s="87"/>
      <c r="BJ34" s="87"/>
      <c r="BK34" s="87"/>
      <c r="BL34" s="87"/>
      <c r="BM34" s="87"/>
      <c r="BN34" s="87"/>
      <c r="BO34" s="87"/>
      <c r="BP34" s="87"/>
      <c r="BQ34" s="87"/>
      <c r="BR34" s="87"/>
      <c r="BS34" s="87"/>
      <c r="BT34" s="87"/>
      <c r="BU34" s="87"/>
      <c r="BV34" s="87"/>
      <c r="BW34" s="87"/>
      <c r="BX34" s="87"/>
      <c r="BY34" s="87"/>
      <c r="BZ34" s="87"/>
      <c r="CA34" s="87"/>
      <c r="CB34" s="87"/>
      <c r="CC34" s="87"/>
      <c r="CD34" s="87"/>
      <c r="CE34" s="87"/>
      <c r="CF34" s="87"/>
      <c r="CG34" s="87"/>
      <c r="CH34" s="87"/>
      <c r="CI34" s="87"/>
      <c r="CJ34" s="87"/>
      <c r="CK34" s="87"/>
      <c r="CL34" s="87"/>
      <c r="CM34" s="87"/>
      <c r="CN34" s="87"/>
      <c r="CO34" s="87"/>
      <c r="CP34" s="87"/>
      <c r="CQ34" s="87"/>
      <c r="CR34" s="87"/>
      <c r="CS34" s="87"/>
      <c r="CT34" s="87"/>
      <c r="CU34" s="87"/>
      <c r="CV34" s="87"/>
      <c r="CW34" s="87"/>
      <c r="CX34" s="87"/>
      <c r="CY34" s="87"/>
    </row>
    <row r="35" spans="2:103" s="27" customFormat="1" ht="28.5" customHeight="1">
      <c r="B35" s="116"/>
      <c r="C35" s="25" t="s">
        <v>35</v>
      </c>
      <c r="D35" s="120"/>
      <c r="E35" s="19" t="s">
        <v>37</v>
      </c>
      <c r="F35" s="26" t="s">
        <v>36</v>
      </c>
      <c r="G35" s="20">
        <v>1</v>
      </c>
      <c r="H35" s="21">
        <v>1</v>
      </c>
      <c r="I35" s="22">
        <v>3.97</v>
      </c>
      <c r="J35" s="22">
        <v>0</v>
      </c>
      <c r="K35" s="22">
        <v>0</v>
      </c>
      <c r="L35" s="22">
        <v>0.99299999999999999</v>
      </c>
      <c r="M35" s="22">
        <v>0</v>
      </c>
      <c r="N35" s="22">
        <v>1E-3</v>
      </c>
      <c r="O35" s="22">
        <v>0</v>
      </c>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row>
    <row r="36" spans="2:103" s="14" customFormat="1" ht="22.5" customHeight="1">
      <c r="B36" s="58" t="s">
        <v>60</v>
      </c>
      <c r="C36" s="31"/>
      <c r="D36" s="32" t="s">
        <v>60</v>
      </c>
      <c r="E36" s="34" t="s">
        <v>62</v>
      </c>
      <c r="F36" s="33" t="s">
        <v>61</v>
      </c>
      <c r="G36" s="35">
        <v>180</v>
      </c>
      <c r="H36" s="36">
        <v>180</v>
      </c>
      <c r="I36" s="37">
        <v>1</v>
      </c>
      <c r="J36" s="37">
        <v>0</v>
      </c>
      <c r="K36" s="37">
        <v>0</v>
      </c>
      <c r="L36" s="37">
        <v>0</v>
      </c>
      <c r="M36" s="37">
        <v>0</v>
      </c>
      <c r="N36" s="37">
        <v>0</v>
      </c>
      <c r="O36" s="37">
        <v>0</v>
      </c>
    </row>
    <row r="37" spans="2:103" s="38" customFormat="1" ht="13.2">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row>
    <row r="38" spans="2:103" s="14" customFormat="1" ht="13.2">
      <c r="B38" s="105" t="s">
        <v>63</v>
      </c>
      <c r="C38" s="106"/>
      <c r="D38" s="106"/>
      <c r="E38" s="106"/>
      <c r="F38" s="106"/>
      <c r="G38" s="106"/>
      <c r="H38" s="107"/>
      <c r="I38" s="39">
        <f>SUM(I20:I36)</f>
        <v>408.60800000000006</v>
      </c>
      <c r="J38" s="39">
        <f t="shared" ref="J38:O38" si="0">SUM(J20:J36)</f>
        <v>20.116900000000001</v>
      </c>
      <c r="K38" s="39">
        <f t="shared" si="0"/>
        <v>17.020099999999996</v>
      </c>
      <c r="L38" s="39">
        <f t="shared" si="0"/>
        <v>40.93910000000001</v>
      </c>
      <c r="M38" s="39">
        <f t="shared" si="0"/>
        <v>162.08999999999997</v>
      </c>
      <c r="N38" s="39">
        <f t="shared" si="0"/>
        <v>2.6716999999999995</v>
      </c>
      <c r="O38" s="39">
        <f t="shared" si="0"/>
        <v>460.16500000000008</v>
      </c>
    </row>
    <row r="39" spans="2:103" s="14" customFormat="1" ht="13.2">
      <c r="B39" s="105" t="s">
        <v>64</v>
      </c>
      <c r="C39" s="106"/>
      <c r="D39" s="106"/>
      <c r="E39" s="106"/>
      <c r="F39" s="106"/>
      <c r="G39" s="106"/>
      <c r="H39" s="107"/>
      <c r="I39" s="40">
        <v>1629</v>
      </c>
      <c r="J39" s="40">
        <v>57</v>
      </c>
      <c r="K39" s="40">
        <v>54.3</v>
      </c>
      <c r="L39" s="40">
        <v>228.1</v>
      </c>
      <c r="M39" s="40">
        <v>800</v>
      </c>
      <c r="N39" s="40">
        <v>6.2</v>
      </c>
      <c r="O39" s="41">
        <v>1200</v>
      </c>
    </row>
    <row r="40" spans="2:103" s="14" customFormat="1" ht="13.2">
      <c r="B40" s="105" t="s">
        <v>65</v>
      </c>
      <c r="C40" s="106"/>
      <c r="D40" s="106"/>
      <c r="E40" s="106"/>
      <c r="F40" s="106"/>
      <c r="G40" s="106"/>
      <c r="H40" s="107"/>
      <c r="I40" s="39">
        <f>I38/I39*100</f>
        <v>25.08336402701044</v>
      </c>
      <c r="J40" s="39">
        <f t="shared" ref="J40:N40" si="1">J38/J39*100</f>
        <v>35.292807017543858</v>
      </c>
      <c r="K40" s="39">
        <f t="shared" si="1"/>
        <v>31.344567219152847</v>
      </c>
      <c r="L40" s="39">
        <f t="shared" si="1"/>
        <v>17.947873739587905</v>
      </c>
      <c r="M40" s="39">
        <f t="shared" si="1"/>
        <v>20.261249999999997</v>
      </c>
      <c r="N40" s="39">
        <f t="shared" si="1"/>
        <v>43.091935483870955</v>
      </c>
      <c r="O40" s="42">
        <f>O38/O39*100</f>
        <v>38.347083333333337</v>
      </c>
    </row>
    <row r="44" spans="2:103" s="54" customFormat="1" ht="13.2">
      <c r="B44" s="64"/>
      <c r="C44" s="52"/>
      <c r="D44" s="51"/>
      <c r="E44" s="51"/>
      <c r="F44" s="51"/>
      <c r="G44" s="51"/>
      <c r="H44" s="51"/>
      <c r="I44" s="53"/>
      <c r="J44" s="53"/>
      <c r="K44" s="53"/>
      <c r="L44" s="53"/>
      <c r="M44" s="53"/>
      <c r="N44" s="53"/>
      <c r="O44" s="53"/>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row>
    <row r="45" spans="2:103" s="1" customFormat="1" ht="13.8">
      <c r="B45" s="11" t="s">
        <v>12</v>
      </c>
      <c r="C45" s="12">
        <v>2</v>
      </c>
      <c r="D45" s="11"/>
      <c r="E45" s="11"/>
      <c r="F45" s="11"/>
      <c r="G45" s="11"/>
      <c r="H45" s="11"/>
      <c r="I45" s="11"/>
      <c r="J45" s="11"/>
      <c r="K45" s="11"/>
      <c r="L45" s="11"/>
    </row>
    <row r="46" spans="2:103" s="50" customFormat="1" ht="10.5" customHeight="1">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row>
    <row r="47" spans="2:103" ht="11.25" customHeight="1"/>
    <row r="48" spans="2:103" s="14" customFormat="1" ht="13.2">
      <c r="B48" s="112" t="s">
        <v>13</v>
      </c>
      <c r="C48" s="111" t="s">
        <v>14</v>
      </c>
      <c r="D48" s="111" t="s">
        <v>15</v>
      </c>
      <c r="E48" s="111" t="s">
        <v>17</v>
      </c>
      <c r="F48" s="111" t="s">
        <v>16</v>
      </c>
      <c r="G48" s="111" t="s">
        <v>18</v>
      </c>
      <c r="H48" s="111" t="s">
        <v>19</v>
      </c>
      <c r="I48" s="111" t="s">
        <v>20</v>
      </c>
      <c r="J48" s="111"/>
      <c r="K48" s="111"/>
      <c r="L48" s="111"/>
      <c r="M48" s="111"/>
      <c r="N48" s="111"/>
      <c r="O48" s="111"/>
    </row>
    <row r="49" spans="2:103" s="14" customFormat="1" ht="26.4">
      <c r="B49" s="112"/>
      <c r="C49" s="111"/>
      <c r="D49" s="111"/>
      <c r="E49" s="111"/>
      <c r="F49" s="111"/>
      <c r="G49" s="111"/>
      <c r="H49" s="111"/>
      <c r="I49" s="13" t="s">
        <v>21</v>
      </c>
      <c r="J49" s="13" t="s">
        <v>22</v>
      </c>
      <c r="K49" s="13" t="s">
        <v>23</v>
      </c>
      <c r="L49" s="13" t="s">
        <v>24</v>
      </c>
      <c r="M49" s="13" t="s">
        <v>25</v>
      </c>
      <c r="N49" s="13" t="s">
        <v>26</v>
      </c>
      <c r="O49" s="13" t="s">
        <v>27</v>
      </c>
    </row>
    <row r="50" spans="2:103" s="23" customFormat="1" ht="33.75" customHeight="1">
      <c r="B50" s="91" t="s">
        <v>28</v>
      </c>
      <c r="C50" s="73" t="s">
        <v>29</v>
      </c>
      <c r="D50" s="93" t="s">
        <v>160</v>
      </c>
      <c r="E50" s="97" t="str">
        <f>IFERROR(VLOOKUP($F50,'[1]Tabla de composicion 2018'!$A$2:$AG$904,2,FALSE),"")</f>
        <v>yogurt, bebible, entero, con azúcar</v>
      </c>
      <c r="F50" s="36" t="s">
        <v>159</v>
      </c>
      <c r="G50" s="99">
        <f>IFERROR($H50/(VLOOKUP($F50,'[1]Tabla de composicion 2018'!$A$2:$AG$904,32,FALSE)/100),"")</f>
        <v>200</v>
      </c>
      <c r="H50" s="77">
        <v>200</v>
      </c>
      <c r="I50" s="98">
        <f>IFERROR(($H50*VLOOKUP($F50,'[1]Tabla de composicion 2018'!$A$2:$AG$904,5,FALSE))/100,"")</f>
        <v>162</v>
      </c>
      <c r="J50" s="98">
        <f>IFERROR(($H50*VLOOKUP($F50,'[1]Tabla de composicion 2018'!$A$2:$AG$904,7,FALSE))/100,"")</f>
        <v>5.8</v>
      </c>
      <c r="K50" s="98">
        <f>IFERROR(($H50*VLOOKUP($F50,'[1]Tabla de composicion 2018'!$A$2:$AG$904,8,FALSE))/100,"")</f>
        <v>5.6</v>
      </c>
      <c r="L50" s="98">
        <f>IFERROR(($H50*VLOOKUP($F50,'[1]Tabla de composicion 2018'!$A$2:$AG$904,9,FALSE))/100,"")</f>
        <v>22.4</v>
      </c>
      <c r="M50" s="98">
        <f>IFERROR(($H50*VLOOKUP($F50,'[1]Tabla de composicion 2018'!$A$2:$AG$904,13,FALSE))/100,"")</f>
        <v>178</v>
      </c>
      <c r="N50" s="98">
        <f>IFERROR(($H50*VLOOKUP($F50,'[1]Tabla de composicion 2018'!$A$2:$AG$904,14,FALSE))/100,"")</f>
        <v>0</v>
      </c>
      <c r="O50" s="98">
        <f>IFERROR(($H50*VLOOKUP($F50,'[1]Tabla de composicion 2018'!$A$2:$AG$904,15,FALSE))/100,"")</f>
        <v>80</v>
      </c>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7"/>
      <c r="AU50" s="87"/>
      <c r="AV50" s="87"/>
      <c r="AW50" s="87"/>
      <c r="AX50" s="87"/>
      <c r="AY50" s="87"/>
      <c r="AZ50" s="87"/>
      <c r="BA50" s="87"/>
      <c r="BB50" s="87"/>
      <c r="BC50" s="87"/>
      <c r="BD50" s="87"/>
      <c r="BE50" s="87"/>
      <c r="BF50" s="87"/>
      <c r="BG50" s="87"/>
      <c r="BH50" s="87"/>
      <c r="BI50" s="87"/>
      <c r="BJ50" s="87"/>
      <c r="BK50" s="87"/>
      <c r="BL50" s="87"/>
      <c r="BM50" s="87"/>
      <c r="BN50" s="87"/>
      <c r="BO50" s="87"/>
      <c r="BP50" s="87"/>
      <c r="BQ50" s="87"/>
      <c r="BR50" s="87"/>
      <c r="BS50" s="87"/>
      <c r="BT50" s="87"/>
      <c r="BU50" s="87"/>
      <c r="BV50" s="87"/>
      <c r="BW50" s="87"/>
      <c r="BX50" s="87"/>
      <c r="BY50" s="87"/>
      <c r="BZ50" s="87"/>
      <c r="CA50" s="87"/>
      <c r="CB50" s="87"/>
      <c r="CC50" s="87"/>
      <c r="CD50" s="87"/>
      <c r="CE50" s="87"/>
      <c r="CF50" s="87"/>
      <c r="CG50" s="87"/>
      <c r="CH50" s="87"/>
      <c r="CI50" s="87"/>
      <c r="CJ50" s="87"/>
      <c r="CK50" s="87"/>
      <c r="CL50" s="87"/>
      <c r="CM50" s="87"/>
      <c r="CN50" s="87"/>
      <c r="CO50" s="87"/>
      <c r="CP50" s="87"/>
      <c r="CQ50" s="87"/>
      <c r="CR50" s="87"/>
      <c r="CS50" s="87"/>
      <c r="CT50" s="87"/>
      <c r="CU50" s="87"/>
      <c r="CV50" s="87"/>
      <c r="CW50" s="87"/>
      <c r="CX50" s="87"/>
      <c r="CY50" s="87"/>
    </row>
    <row r="51" spans="2:103" s="68" customFormat="1" ht="37.5" customHeight="1">
      <c r="B51" s="91" t="s">
        <v>55</v>
      </c>
      <c r="C51" s="73" t="s">
        <v>56</v>
      </c>
      <c r="D51" s="72" t="s">
        <v>158</v>
      </c>
      <c r="E51" s="74" t="s">
        <v>128</v>
      </c>
      <c r="F51" s="33" t="s">
        <v>129</v>
      </c>
      <c r="G51" s="76">
        <v>40</v>
      </c>
      <c r="H51" s="81">
        <v>40</v>
      </c>
      <c r="I51" s="78">
        <v>178</v>
      </c>
      <c r="J51" s="78">
        <v>3.68</v>
      </c>
      <c r="K51" s="78">
        <v>9.1999999999999993</v>
      </c>
      <c r="L51" s="78">
        <v>19.559999999999999</v>
      </c>
      <c r="M51" s="78">
        <v>19.2</v>
      </c>
      <c r="N51" s="78">
        <v>0.64</v>
      </c>
      <c r="O51" s="78">
        <v>169.2</v>
      </c>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7"/>
      <c r="AZ51" s="87"/>
      <c r="BA51" s="87"/>
      <c r="BB51" s="87"/>
      <c r="BC51" s="87"/>
      <c r="BD51" s="87"/>
      <c r="BE51" s="87"/>
      <c r="BF51" s="87"/>
      <c r="BG51" s="87"/>
      <c r="BH51" s="87"/>
      <c r="BI51" s="87"/>
      <c r="BJ51" s="87"/>
      <c r="BK51" s="87"/>
      <c r="BL51" s="87"/>
      <c r="BM51" s="87"/>
      <c r="BN51" s="87"/>
      <c r="BO51" s="87"/>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87"/>
      <c r="CS51" s="87"/>
      <c r="CT51" s="87"/>
      <c r="CU51" s="87"/>
      <c r="CV51" s="87"/>
      <c r="CW51" s="87"/>
      <c r="CX51" s="87"/>
      <c r="CY51" s="87"/>
    </row>
    <row r="52" spans="2:103" s="23" customFormat="1" ht="16.5" customHeight="1">
      <c r="B52" s="58" t="s">
        <v>59</v>
      </c>
      <c r="C52" s="16" t="s">
        <v>45</v>
      </c>
      <c r="D52" s="93" t="s">
        <v>135</v>
      </c>
      <c r="E52" s="97" t="str">
        <f>IFERROR(VLOOKUP($F52,'[1]Tabla de composicion 2018'!$A$2:$AG$904,2,FALSE),"")</f>
        <v>Manzana común cruda</v>
      </c>
      <c r="F52" s="44" t="s">
        <v>134</v>
      </c>
      <c r="G52" s="35">
        <f>IFERROR($H52/(VLOOKUP($F52,'[1]Tabla de composicion 2018'!$A$2:$AG$904,32,FALSE)/100),"")</f>
        <v>117.64705882352942</v>
      </c>
      <c r="H52" s="29">
        <v>100</v>
      </c>
      <c r="I52" s="98">
        <f>IFERROR(($H52*VLOOKUP($F52,'[1]Tabla de composicion 2018'!$A$2:$AG$904,5,FALSE))/100,"")</f>
        <v>72</v>
      </c>
      <c r="J52" s="98">
        <f>IFERROR(($H52*VLOOKUP($F52,'[1]Tabla de composicion 2018'!$A$2:$AG$904,7,FALSE))/100,"")</f>
        <v>0.3</v>
      </c>
      <c r="K52" s="98">
        <f>IFERROR(($H52*VLOOKUP($F52,'[1]Tabla de composicion 2018'!$A$2:$AG$904,8,FALSE))/100,"")</f>
        <v>0.2</v>
      </c>
      <c r="L52" s="98">
        <f>IFERROR(($H52*VLOOKUP($F52,'[1]Tabla de composicion 2018'!$A$2:$AG$904,9,FALSE))/100,"")</f>
        <v>16.5</v>
      </c>
      <c r="M52" s="98">
        <f>IFERROR(($H52*VLOOKUP($F52,'[1]Tabla de composicion 2018'!$A$2:$AG$904,13,FALSE))/100,"")</f>
        <v>16</v>
      </c>
      <c r="N52" s="98">
        <f>IFERROR(($H52*VLOOKUP($F52,'[1]Tabla de composicion 2018'!$A$2:$AG$904,14,FALSE))/100,"")</f>
        <v>0.3</v>
      </c>
      <c r="O52" s="98">
        <f>IFERROR(($H52*VLOOKUP($F52,'[1]Tabla de composicion 2018'!$A$2:$AG$904,15,FALSE))/100,"")</f>
        <v>2</v>
      </c>
      <c r="P52" s="87"/>
      <c r="Q52" s="87"/>
      <c r="R52" s="87"/>
      <c r="S52" s="87"/>
      <c r="T52" s="87"/>
      <c r="U52" s="87"/>
      <c r="V52" s="87"/>
      <c r="W52" s="87"/>
      <c r="X52" s="87"/>
      <c r="Y52" s="87"/>
      <c r="Z52" s="87"/>
      <c r="AA52" s="87"/>
      <c r="AB52" s="87"/>
      <c r="AC52" s="87"/>
      <c r="AD52" s="87"/>
      <c r="AE52" s="87"/>
      <c r="AF52" s="87"/>
      <c r="AG52" s="87"/>
      <c r="AH52" s="87"/>
      <c r="AI52" s="87"/>
      <c r="AJ52" s="87"/>
      <c r="AK52" s="87"/>
      <c r="AL52" s="87"/>
      <c r="AM52" s="87"/>
      <c r="AN52" s="87"/>
      <c r="AO52" s="87"/>
      <c r="AP52" s="87"/>
      <c r="AQ52" s="87"/>
      <c r="AR52" s="87"/>
      <c r="AS52" s="87"/>
      <c r="AT52" s="87"/>
      <c r="AU52" s="87"/>
      <c r="AV52" s="87"/>
      <c r="AW52" s="87"/>
      <c r="AX52" s="87"/>
      <c r="AY52" s="87"/>
      <c r="AZ52" s="87"/>
      <c r="BA52" s="87"/>
      <c r="BB52" s="87"/>
      <c r="BC52" s="87"/>
      <c r="BD52" s="87"/>
      <c r="BE52" s="87"/>
      <c r="BF52" s="87"/>
      <c r="BG52" s="87"/>
      <c r="BH52" s="87"/>
      <c r="BI52" s="87"/>
      <c r="BJ52" s="87"/>
      <c r="BK52" s="87"/>
      <c r="BL52" s="87"/>
      <c r="BM52" s="87"/>
      <c r="BN52" s="87"/>
      <c r="BO52" s="87"/>
      <c r="BP52" s="87"/>
      <c r="BQ52" s="87"/>
      <c r="BR52" s="87"/>
      <c r="BS52" s="87"/>
      <c r="BT52" s="87"/>
      <c r="BU52" s="87"/>
      <c r="BV52" s="87"/>
      <c r="BW52" s="87"/>
      <c r="BX52" s="87"/>
      <c r="BY52" s="87"/>
      <c r="BZ52" s="87"/>
      <c r="CA52" s="87"/>
      <c r="CB52" s="87"/>
      <c r="CC52" s="87"/>
      <c r="CD52" s="87"/>
      <c r="CE52" s="87"/>
      <c r="CF52" s="87"/>
      <c r="CG52" s="87"/>
      <c r="CH52" s="87"/>
      <c r="CI52" s="87"/>
      <c r="CJ52" s="87"/>
      <c r="CK52" s="87"/>
      <c r="CL52" s="87"/>
      <c r="CM52" s="87"/>
      <c r="CN52" s="87"/>
      <c r="CO52" s="87"/>
      <c r="CP52" s="87"/>
      <c r="CQ52" s="87"/>
      <c r="CR52" s="87"/>
      <c r="CS52" s="87"/>
      <c r="CT52" s="87"/>
      <c r="CU52" s="87"/>
      <c r="CV52" s="87"/>
      <c r="CW52" s="87"/>
      <c r="CX52" s="87"/>
      <c r="CY52" s="87"/>
    </row>
    <row r="53" spans="2:103" s="38" customFormat="1" ht="13.2">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row>
    <row r="54" spans="2:103" s="14" customFormat="1" ht="13.2">
      <c r="B54" s="105" t="s">
        <v>63</v>
      </c>
      <c r="C54" s="106"/>
      <c r="D54" s="106"/>
      <c r="E54" s="106"/>
      <c r="F54" s="106"/>
      <c r="G54" s="106"/>
      <c r="H54" s="107"/>
      <c r="I54" s="39">
        <f t="shared" ref="I54:O54" si="2">SUM(I50:I52)</f>
        <v>412</v>
      </c>
      <c r="J54" s="39">
        <f t="shared" si="2"/>
        <v>9.7800000000000011</v>
      </c>
      <c r="K54" s="39">
        <f t="shared" si="2"/>
        <v>14.999999999999998</v>
      </c>
      <c r="L54" s="39">
        <f t="shared" si="2"/>
        <v>58.459999999999994</v>
      </c>
      <c r="M54" s="39">
        <f t="shared" si="2"/>
        <v>213.2</v>
      </c>
      <c r="N54" s="39">
        <f t="shared" si="2"/>
        <v>0.94</v>
      </c>
      <c r="O54" s="39">
        <f t="shared" si="2"/>
        <v>251.2</v>
      </c>
    </row>
    <row r="55" spans="2:103" s="14" customFormat="1" ht="13.2">
      <c r="B55" s="105" t="s">
        <v>64</v>
      </c>
      <c r="C55" s="106"/>
      <c r="D55" s="106"/>
      <c r="E55" s="106"/>
      <c r="F55" s="106"/>
      <c r="G55" s="106"/>
      <c r="H55" s="107"/>
      <c r="I55" s="40">
        <v>1629</v>
      </c>
      <c r="J55" s="40">
        <v>57</v>
      </c>
      <c r="K55" s="40">
        <v>54.3</v>
      </c>
      <c r="L55" s="40">
        <v>228.1</v>
      </c>
      <c r="M55" s="40">
        <v>800</v>
      </c>
      <c r="N55" s="40">
        <v>6.2</v>
      </c>
      <c r="O55" s="41">
        <v>1200</v>
      </c>
    </row>
    <row r="56" spans="2:103" s="14" customFormat="1" ht="13.2">
      <c r="B56" s="105" t="s">
        <v>65</v>
      </c>
      <c r="C56" s="106"/>
      <c r="D56" s="106"/>
      <c r="E56" s="106"/>
      <c r="F56" s="106"/>
      <c r="G56" s="106"/>
      <c r="H56" s="107"/>
      <c r="I56" s="39">
        <f>I54/I55*100</f>
        <v>25.291589932473912</v>
      </c>
      <c r="J56" s="39">
        <f t="shared" ref="J56:N56" si="3">J54/J55*100</f>
        <v>17.15789473684211</v>
      </c>
      <c r="K56" s="39">
        <f t="shared" si="3"/>
        <v>27.624309392265189</v>
      </c>
      <c r="L56" s="39">
        <f t="shared" si="3"/>
        <v>25.629110039456375</v>
      </c>
      <c r="M56" s="39">
        <f t="shared" si="3"/>
        <v>26.649999999999995</v>
      </c>
      <c r="N56" s="39">
        <f t="shared" si="3"/>
        <v>15.161290322580644</v>
      </c>
      <c r="O56" s="42">
        <f>O54/O55*100</f>
        <v>20.93333333333333</v>
      </c>
    </row>
    <row r="58" spans="2:103" s="48" customFormat="1">
      <c r="B58" s="46" t="s">
        <v>12</v>
      </c>
      <c r="C58" s="47">
        <v>3</v>
      </c>
      <c r="D58" s="46"/>
      <c r="E58" s="46"/>
      <c r="F58" s="46"/>
      <c r="G58" s="46"/>
      <c r="H58" s="46"/>
      <c r="I58" s="46"/>
      <c r="J58" s="46"/>
      <c r="K58" s="46"/>
      <c r="L58" s="46"/>
    </row>
    <row r="59" spans="2:103" s="50" customFormat="1" ht="13.8">
      <c r="P59" s="86"/>
      <c r="Q59" s="86"/>
      <c r="R59" s="86"/>
      <c r="S59" s="86"/>
      <c r="T59" s="86"/>
      <c r="U59" s="86"/>
      <c r="V59" s="86"/>
      <c r="W59" s="86"/>
      <c r="X59" s="86"/>
      <c r="Y59" s="86"/>
      <c r="Z59" s="86"/>
      <c r="AA59" s="86"/>
      <c r="AB59" s="86"/>
      <c r="AC59" s="86"/>
      <c r="AD59" s="86"/>
      <c r="AE59" s="86"/>
      <c r="AF59" s="86"/>
      <c r="AG59" s="86"/>
      <c r="AH59" s="86"/>
      <c r="AI59" s="86"/>
      <c r="AJ59" s="86"/>
      <c r="AK59" s="86"/>
      <c r="AL59" s="86"/>
      <c r="AM59" s="86"/>
      <c r="AN59" s="86"/>
      <c r="AO59" s="86"/>
      <c r="AP59" s="86"/>
      <c r="AQ59" s="86"/>
      <c r="AR59" s="86"/>
      <c r="AS59" s="86"/>
      <c r="AT59" s="86"/>
      <c r="AU59" s="86"/>
      <c r="AV59" s="86"/>
      <c r="AW59" s="86"/>
      <c r="AX59" s="86"/>
      <c r="AY59" s="86"/>
      <c r="AZ59" s="86"/>
      <c r="BA59" s="86"/>
      <c r="BB59" s="86"/>
      <c r="BC59" s="86"/>
      <c r="BD59" s="86"/>
      <c r="BE59" s="86"/>
      <c r="BF59" s="86"/>
      <c r="BG59" s="86"/>
      <c r="BH59" s="86"/>
      <c r="BI59" s="86"/>
      <c r="BJ59" s="86"/>
      <c r="BK59" s="86"/>
      <c r="BL59" s="86"/>
      <c r="BM59" s="86"/>
      <c r="BN59" s="86"/>
      <c r="BO59" s="86"/>
      <c r="BP59" s="86"/>
      <c r="BQ59" s="86"/>
      <c r="BR59" s="86"/>
      <c r="BS59" s="86"/>
      <c r="BT59" s="86"/>
      <c r="BU59" s="86"/>
      <c r="BV59" s="86"/>
      <c r="BW59" s="86"/>
      <c r="BX59" s="86"/>
      <c r="BY59" s="86"/>
      <c r="BZ59" s="86"/>
      <c r="CA59" s="86"/>
      <c r="CB59" s="86"/>
      <c r="CC59" s="86"/>
      <c r="CD59" s="86"/>
      <c r="CE59" s="86"/>
      <c r="CF59" s="86"/>
      <c r="CG59" s="86"/>
      <c r="CH59" s="86"/>
      <c r="CI59" s="86"/>
      <c r="CJ59" s="86"/>
      <c r="CK59" s="86"/>
      <c r="CL59" s="86"/>
      <c r="CM59" s="86"/>
      <c r="CN59" s="86"/>
      <c r="CO59" s="86"/>
      <c r="CP59" s="86"/>
      <c r="CQ59" s="86"/>
      <c r="CR59" s="86"/>
      <c r="CS59" s="86"/>
      <c r="CT59" s="86"/>
      <c r="CU59" s="86"/>
      <c r="CV59" s="86"/>
      <c r="CW59" s="86"/>
      <c r="CX59" s="86"/>
      <c r="CY59" s="86"/>
    </row>
    <row r="60" spans="2:103" s="14" customFormat="1" ht="13.2">
      <c r="B60" s="112" t="s">
        <v>13</v>
      </c>
      <c r="C60" s="111" t="s">
        <v>14</v>
      </c>
      <c r="D60" s="111" t="s">
        <v>15</v>
      </c>
      <c r="E60" s="111" t="s">
        <v>17</v>
      </c>
      <c r="F60" s="111" t="s">
        <v>16</v>
      </c>
      <c r="G60" s="111" t="s">
        <v>18</v>
      </c>
      <c r="H60" s="111" t="s">
        <v>19</v>
      </c>
      <c r="I60" s="111" t="s">
        <v>20</v>
      </c>
      <c r="J60" s="111"/>
      <c r="K60" s="111"/>
      <c r="L60" s="111"/>
      <c r="M60" s="111"/>
      <c r="N60" s="111"/>
      <c r="O60" s="111"/>
    </row>
    <row r="61" spans="2:103" s="14" customFormat="1" ht="26.4">
      <c r="B61" s="112"/>
      <c r="C61" s="111"/>
      <c r="D61" s="111"/>
      <c r="E61" s="111"/>
      <c r="F61" s="111"/>
      <c r="G61" s="111"/>
      <c r="H61" s="111"/>
      <c r="I61" s="13" t="s">
        <v>21</v>
      </c>
      <c r="J61" s="13" t="s">
        <v>22</v>
      </c>
      <c r="K61" s="13" t="s">
        <v>23</v>
      </c>
      <c r="L61" s="13" t="s">
        <v>24</v>
      </c>
      <c r="M61" s="13" t="s">
        <v>25</v>
      </c>
      <c r="N61" s="13" t="s">
        <v>26</v>
      </c>
      <c r="O61" s="13" t="s">
        <v>27</v>
      </c>
    </row>
    <row r="62" spans="2:103" s="23" customFormat="1" ht="33.75" customHeight="1">
      <c r="B62" s="112" t="s">
        <v>28</v>
      </c>
      <c r="C62" s="16" t="s">
        <v>29</v>
      </c>
      <c r="D62" s="113" t="s">
        <v>131</v>
      </c>
      <c r="E62" s="19" t="s">
        <v>31</v>
      </c>
      <c r="F62" s="18" t="s">
        <v>30</v>
      </c>
      <c r="G62" s="20">
        <v>13</v>
      </c>
      <c r="H62" s="21">
        <v>13</v>
      </c>
      <c r="I62" s="22">
        <v>64.87</v>
      </c>
      <c r="J62" s="22">
        <v>3.4190000000000005</v>
      </c>
      <c r="K62" s="22">
        <v>3.4580000000000002</v>
      </c>
      <c r="L62" s="22">
        <v>4.992</v>
      </c>
      <c r="M62" s="22">
        <v>122.2</v>
      </c>
      <c r="N62" s="22">
        <v>6.5000000000000002E-2</v>
      </c>
      <c r="O62" s="22">
        <v>47.97</v>
      </c>
      <c r="P62" s="87"/>
      <c r="Q62" s="87"/>
      <c r="R62" s="87"/>
      <c r="S62" s="87"/>
      <c r="T62" s="87"/>
      <c r="U62" s="87"/>
      <c r="V62" s="87"/>
      <c r="W62" s="87"/>
      <c r="X62" s="87"/>
      <c r="Y62" s="87"/>
      <c r="Z62" s="87"/>
      <c r="AA62" s="87"/>
      <c r="AB62" s="87"/>
      <c r="AC62" s="87"/>
      <c r="AD62" s="87"/>
      <c r="AE62" s="87"/>
      <c r="AF62" s="87"/>
      <c r="AG62" s="87"/>
      <c r="AH62" s="87"/>
      <c r="AI62" s="87"/>
      <c r="AJ62" s="87"/>
      <c r="AK62" s="87"/>
      <c r="AL62" s="87"/>
      <c r="AM62" s="87"/>
      <c r="AN62" s="87"/>
      <c r="AO62" s="87"/>
      <c r="AP62" s="87"/>
      <c r="AQ62" s="87"/>
      <c r="AR62" s="87"/>
      <c r="AS62" s="87"/>
      <c r="AT62" s="87"/>
      <c r="AU62" s="87"/>
      <c r="AV62" s="87"/>
      <c r="AW62" s="87"/>
      <c r="AX62" s="87"/>
      <c r="AY62" s="87"/>
      <c r="AZ62" s="87"/>
      <c r="BA62" s="87"/>
      <c r="BB62" s="87"/>
      <c r="BC62" s="87"/>
      <c r="BD62" s="87"/>
      <c r="BE62" s="87"/>
      <c r="BF62" s="87"/>
      <c r="BG62" s="87"/>
      <c r="BH62" s="87"/>
      <c r="BI62" s="87"/>
      <c r="BJ62" s="87"/>
      <c r="BK62" s="87"/>
      <c r="BL62" s="87"/>
      <c r="BM62" s="87"/>
      <c r="BN62" s="87"/>
      <c r="BO62" s="87"/>
      <c r="BP62" s="87"/>
      <c r="BQ62" s="87"/>
      <c r="BR62" s="87"/>
      <c r="BS62" s="87"/>
      <c r="BT62" s="87"/>
      <c r="BU62" s="87"/>
      <c r="BV62" s="87"/>
      <c r="BW62" s="87"/>
      <c r="BX62" s="87"/>
      <c r="BY62" s="87"/>
      <c r="BZ62" s="87"/>
      <c r="CA62" s="87"/>
      <c r="CB62" s="87"/>
      <c r="CC62" s="87"/>
      <c r="CD62" s="87"/>
      <c r="CE62" s="87"/>
      <c r="CF62" s="87"/>
      <c r="CG62" s="87"/>
      <c r="CH62" s="87"/>
      <c r="CI62" s="87"/>
      <c r="CJ62" s="87"/>
      <c r="CK62" s="87"/>
      <c r="CL62" s="87"/>
      <c r="CM62" s="87"/>
      <c r="CN62" s="87"/>
      <c r="CO62" s="87"/>
      <c r="CP62" s="87"/>
      <c r="CQ62" s="87"/>
      <c r="CR62" s="87"/>
      <c r="CS62" s="87"/>
      <c r="CT62" s="87"/>
      <c r="CU62" s="87"/>
      <c r="CV62" s="87"/>
      <c r="CW62" s="87"/>
      <c r="CX62" s="87"/>
      <c r="CY62" s="87"/>
    </row>
    <row r="63" spans="2:103" s="23" customFormat="1" ht="28.5" customHeight="1">
      <c r="B63" s="112"/>
      <c r="C63" s="16" t="s">
        <v>32</v>
      </c>
      <c r="D63" s="113"/>
      <c r="E63" s="19" t="s">
        <v>132</v>
      </c>
      <c r="F63" s="18" t="s">
        <v>133</v>
      </c>
      <c r="G63" s="20">
        <v>10</v>
      </c>
      <c r="H63" s="21">
        <v>10</v>
      </c>
      <c r="I63" s="22">
        <v>41.4</v>
      </c>
      <c r="J63" s="22">
        <v>1.47</v>
      </c>
      <c r="K63" s="22">
        <v>0.86</v>
      </c>
      <c r="L63" s="22">
        <v>6.62</v>
      </c>
      <c r="M63" s="22">
        <v>5.4</v>
      </c>
      <c r="N63" s="22">
        <v>0.4</v>
      </c>
      <c r="O63" s="22">
        <v>1.9</v>
      </c>
      <c r="P63" s="87"/>
      <c r="Q63" s="87"/>
      <c r="R63" s="87"/>
      <c r="S63" s="87"/>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c r="AR63" s="87"/>
      <c r="AS63" s="87"/>
      <c r="AT63" s="87"/>
      <c r="AU63" s="87"/>
      <c r="AV63" s="87"/>
      <c r="AW63" s="87"/>
      <c r="AX63" s="87"/>
      <c r="AY63" s="87"/>
      <c r="AZ63" s="87"/>
      <c r="BA63" s="87"/>
      <c r="BB63" s="87"/>
      <c r="BC63" s="87"/>
      <c r="BD63" s="87"/>
      <c r="BE63" s="87"/>
      <c r="BF63" s="87"/>
      <c r="BG63" s="87"/>
      <c r="BH63" s="87"/>
      <c r="BI63" s="87"/>
      <c r="BJ63" s="87"/>
      <c r="BK63" s="87"/>
      <c r="BL63" s="87"/>
      <c r="BM63" s="87"/>
      <c r="BN63" s="87"/>
      <c r="BO63" s="87"/>
      <c r="BP63" s="87"/>
      <c r="BQ63" s="87"/>
      <c r="BR63" s="87"/>
      <c r="BS63" s="87"/>
      <c r="BT63" s="87"/>
      <c r="BU63" s="87"/>
      <c r="BV63" s="87"/>
      <c r="BW63" s="87"/>
      <c r="BX63" s="87"/>
      <c r="BY63" s="87"/>
      <c r="BZ63" s="87"/>
      <c r="CA63" s="87"/>
      <c r="CB63" s="87"/>
      <c r="CC63" s="87"/>
      <c r="CD63" s="87"/>
      <c r="CE63" s="87"/>
      <c r="CF63" s="87"/>
      <c r="CG63" s="87"/>
      <c r="CH63" s="87"/>
      <c r="CI63" s="87"/>
      <c r="CJ63" s="87"/>
      <c r="CK63" s="87"/>
      <c r="CL63" s="87"/>
      <c r="CM63" s="87"/>
      <c r="CN63" s="87"/>
      <c r="CO63" s="87"/>
      <c r="CP63" s="87"/>
      <c r="CQ63" s="87"/>
      <c r="CR63" s="87"/>
      <c r="CS63" s="87"/>
      <c r="CT63" s="87"/>
      <c r="CU63" s="87"/>
      <c r="CV63" s="87"/>
      <c r="CW63" s="87"/>
      <c r="CX63" s="87"/>
      <c r="CY63" s="87"/>
    </row>
    <row r="64" spans="2:103" s="27" customFormat="1" ht="32.25" customHeight="1">
      <c r="B64" s="112"/>
      <c r="C64" s="25" t="s">
        <v>35</v>
      </c>
      <c r="D64" s="113"/>
      <c r="E64" s="19" t="s">
        <v>37</v>
      </c>
      <c r="F64" s="26" t="s">
        <v>36</v>
      </c>
      <c r="G64" s="20">
        <v>7</v>
      </c>
      <c r="H64" s="21">
        <v>7</v>
      </c>
      <c r="I64" s="22">
        <v>27.79</v>
      </c>
      <c r="J64" s="22">
        <v>0</v>
      </c>
      <c r="K64" s="22">
        <v>0</v>
      </c>
      <c r="L64" s="22">
        <v>6.9510000000000005</v>
      </c>
      <c r="M64" s="22">
        <v>0</v>
      </c>
      <c r="N64" s="22">
        <v>7.000000000000001E-3</v>
      </c>
      <c r="O64" s="22">
        <v>0</v>
      </c>
      <c r="P64" s="88"/>
      <c r="Q64" s="88"/>
      <c r="R64" s="88"/>
      <c r="S64" s="88"/>
      <c r="T64" s="88"/>
      <c r="U64" s="88"/>
      <c r="V64" s="88"/>
      <c r="W64" s="88"/>
      <c r="X64" s="88"/>
      <c r="Y64" s="88"/>
      <c r="Z64" s="88"/>
      <c r="AA64" s="88"/>
      <c r="AB64" s="88"/>
      <c r="AC64" s="88"/>
      <c r="AD64" s="88"/>
      <c r="AE64" s="88"/>
      <c r="AF64" s="88"/>
      <c r="AG64" s="88"/>
      <c r="AH64" s="88"/>
      <c r="AI64" s="88"/>
      <c r="AJ64" s="88"/>
      <c r="AK64" s="88"/>
      <c r="AL64" s="88"/>
      <c r="AM64" s="88"/>
      <c r="AN64" s="88"/>
      <c r="AO64" s="88"/>
      <c r="AP64" s="88"/>
      <c r="AQ64" s="88"/>
      <c r="AR64" s="88"/>
      <c r="AS64" s="88"/>
      <c r="AT64" s="88"/>
      <c r="AU64" s="88"/>
      <c r="AV64" s="88"/>
      <c r="AW64" s="88"/>
      <c r="AX64" s="88"/>
      <c r="AY64" s="88"/>
      <c r="AZ64" s="88"/>
      <c r="BA64" s="88"/>
      <c r="BB64" s="88"/>
      <c r="BC64" s="88"/>
      <c r="BD64" s="88"/>
      <c r="BE64" s="88"/>
      <c r="BF64" s="88"/>
      <c r="BG64" s="88"/>
      <c r="BH64" s="88"/>
      <c r="BI64" s="88"/>
      <c r="BJ64" s="88"/>
      <c r="BK64" s="88"/>
      <c r="BL64" s="88"/>
      <c r="BM64" s="88"/>
      <c r="BN64" s="88"/>
      <c r="BO64" s="88"/>
      <c r="BP64" s="88"/>
      <c r="BQ64" s="88"/>
      <c r="BR64" s="88"/>
      <c r="BS64" s="88"/>
      <c r="BT64" s="88"/>
      <c r="BU64" s="88"/>
      <c r="BV64" s="88"/>
      <c r="BW64" s="88"/>
      <c r="BX64" s="88"/>
      <c r="BY64" s="88"/>
      <c r="BZ64" s="88"/>
      <c r="CA64" s="88"/>
      <c r="CB64" s="88"/>
      <c r="CC64" s="88"/>
      <c r="CD64" s="88"/>
      <c r="CE64" s="88"/>
      <c r="CF64" s="88"/>
      <c r="CG64" s="88"/>
      <c r="CH64" s="88"/>
      <c r="CI64" s="88"/>
      <c r="CJ64" s="88"/>
      <c r="CK64" s="88"/>
      <c r="CL64" s="88"/>
      <c r="CM64" s="88"/>
      <c r="CN64" s="88"/>
      <c r="CO64" s="88"/>
      <c r="CP64" s="88"/>
      <c r="CQ64" s="88"/>
      <c r="CR64" s="88"/>
      <c r="CS64" s="88"/>
      <c r="CT64" s="88"/>
      <c r="CU64" s="88"/>
      <c r="CV64" s="88"/>
      <c r="CW64" s="88"/>
      <c r="CX64" s="88"/>
      <c r="CY64" s="88"/>
    </row>
    <row r="65" spans="2:103" s="70" customFormat="1" ht="52.5" customHeight="1">
      <c r="B65" s="114" t="s">
        <v>41</v>
      </c>
      <c r="C65" s="69" t="s">
        <v>42</v>
      </c>
      <c r="D65" s="108" t="s">
        <v>154</v>
      </c>
      <c r="E65" s="74" t="s">
        <v>74</v>
      </c>
      <c r="F65" s="75" t="s">
        <v>73</v>
      </c>
      <c r="G65" s="99">
        <f>IFERROR($H65/(VLOOKUP($F65,'[1]Tabla de composicion 2018'!$A$2:$AG$904,32,FALSE)/100),"")</f>
        <v>67.741935483870961</v>
      </c>
      <c r="H65" s="77">
        <v>63</v>
      </c>
      <c r="I65" s="98">
        <f>IFERROR(($H65*VLOOKUP($F65,'[1]Tabla de composicion 2018'!$A$2:$AG$904,5,FALSE))/100,"")</f>
        <v>104.58</v>
      </c>
      <c r="J65" s="98">
        <f>IFERROR(($H65*VLOOKUP($F65,'[1]Tabla de composicion 2018'!$A$2:$AG$904,7,FALSE))/100,"")</f>
        <v>13.040999999999999</v>
      </c>
      <c r="K65" s="98">
        <f>IFERROR(($H65*VLOOKUP($F65,'[1]Tabla de composicion 2018'!$A$2:$AG$904,8,FALSE))/100,"")</f>
        <v>5.7959999999999994</v>
      </c>
      <c r="L65" s="98">
        <f>IFERROR(($H65*VLOOKUP($F65,'[1]Tabla de composicion 2018'!$A$2:$AG$904,9,FALSE))/100,"")</f>
        <v>6.3E-2</v>
      </c>
      <c r="M65" s="98">
        <f>IFERROR(($H65*VLOOKUP($F65,'[1]Tabla de composicion 2018'!$A$2:$AG$904,13,FALSE))/100,"")</f>
        <v>6.93</v>
      </c>
      <c r="N65" s="98">
        <f>IFERROR(($H65*VLOOKUP($F65,'[1]Tabla de composicion 2018'!$A$2:$AG$904,14,FALSE))/100,"")</f>
        <v>0.44099999999999995</v>
      </c>
      <c r="O65" s="98">
        <f>IFERROR(($H65*VLOOKUP($F65,'[1]Tabla de composicion 2018'!$A$2:$AG$904,15,FALSE))/100,"")</f>
        <v>39.69</v>
      </c>
      <c r="P65" s="87"/>
      <c r="Q65" s="87"/>
      <c r="R65" s="87"/>
      <c r="S65" s="87"/>
      <c r="T65" s="87"/>
      <c r="U65" s="87"/>
      <c r="V65" s="87"/>
      <c r="W65" s="87"/>
      <c r="X65" s="87"/>
      <c r="Y65" s="87"/>
      <c r="Z65" s="87"/>
      <c r="AA65" s="87"/>
      <c r="AB65" s="87"/>
      <c r="AC65" s="87"/>
      <c r="AD65" s="87"/>
      <c r="AE65" s="87"/>
      <c r="AF65" s="87"/>
      <c r="AG65" s="87"/>
      <c r="AH65" s="87"/>
      <c r="AI65" s="87"/>
      <c r="AJ65" s="87"/>
      <c r="AK65" s="87"/>
      <c r="AL65" s="87"/>
      <c r="AM65" s="87"/>
      <c r="AN65" s="87"/>
      <c r="AO65" s="87"/>
      <c r="AP65" s="87"/>
      <c r="AQ65" s="87"/>
      <c r="AR65" s="87"/>
      <c r="AS65" s="87"/>
      <c r="AT65" s="87"/>
      <c r="AU65" s="87"/>
      <c r="AV65" s="87"/>
      <c r="AW65" s="87"/>
      <c r="AX65" s="87"/>
      <c r="AY65" s="87"/>
      <c r="AZ65" s="87"/>
      <c r="BA65" s="87"/>
      <c r="BB65" s="87"/>
      <c r="BC65" s="87"/>
      <c r="BD65" s="87"/>
      <c r="BE65" s="87"/>
      <c r="BF65" s="87"/>
      <c r="BG65" s="87"/>
      <c r="BH65" s="87"/>
      <c r="BI65" s="87"/>
      <c r="BJ65" s="87"/>
      <c r="BK65" s="87"/>
      <c r="BL65" s="87"/>
      <c r="BM65" s="87"/>
      <c r="BN65" s="87"/>
      <c r="BO65" s="87"/>
      <c r="BP65" s="87"/>
      <c r="BQ65" s="87"/>
      <c r="BR65" s="87"/>
      <c r="BS65" s="87"/>
      <c r="BT65" s="87"/>
      <c r="BU65" s="87"/>
      <c r="BV65" s="87"/>
      <c r="BW65" s="87"/>
      <c r="BX65" s="87"/>
      <c r="BY65" s="87"/>
      <c r="BZ65" s="87"/>
      <c r="CA65" s="87"/>
      <c r="CB65" s="87"/>
      <c r="CC65" s="87"/>
      <c r="CD65" s="87"/>
      <c r="CE65" s="87"/>
      <c r="CF65" s="87"/>
      <c r="CG65" s="87"/>
      <c r="CH65" s="87"/>
      <c r="CI65" s="87"/>
      <c r="CJ65" s="87"/>
      <c r="CK65" s="87"/>
      <c r="CL65" s="87"/>
      <c r="CM65" s="87"/>
      <c r="CN65" s="87"/>
      <c r="CO65" s="87"/>
      <c r="CP65" s="87"/>
      <c r="CQ65" s="87"/>
      <c r="CR65" s="87"/>
      <c r="CS65" s="87"/>
      <c r="CT65" s="87"/>
      <c r="CU65" s="87"/>
      <c r="CV65" s="87"/>
      <c r="CW65" s="87"/>
      <c r="CX65" s="87"/>
      <c r="CY65" s="87"/>
    </row>
    <row r="66" spans="2:103" s="23" customFormat="1" ht="33.75" customHeight="1">
      <c r="B66" s="115"/>
      <c r="C66" s="16" t="s">
        <v>45</v>
      </c>
      <c r="D66" s="109"/>
      <c r="E66" s="74" t="s">
        <v>44</v>
      </c>
      <c r="F66" s="75" t="s">
        <v>43</v>
      </c>
      <c r="G66" s="76">
        <v>1.7777777777777779</v>
      </c>
      <c r="H66" s="81">
        <v>1.6</v>
      </c>
      <c r="I66" s="78">
        <v>2.3839999999999999</v>
      </c>
      <c r="J66" s="78">
        <v>0.2016</v>
      </c>
      <c r="K66" s="78">
        <v>0.17280000000000001</v>
      </c>
      <c r="L66" s="78">
        <v>4.7999999999999996E-3</v>
      </c>
      <c r="M66" s="78">
        <v>0.84800000000000009</v>
      </c>
      <c r="N66" s="78">
        <v>2.7200000000000002E-2</v>
      </c>
      <c r="O66" s="78">
        <v>2.2240000000000002</v>
      </c>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row>
    <row r="67" spans="2:103" s="30" customFormat="1" ht="27.75" customHeight="1">
      <c r="B67" s="115"/>
      <c r="C67" s="16" t="s">
        <v>45</v>
      </c>
      <c r="D67" s="109"/>
      <c r="E67" s="74" t="s">
        <v>82</v>
      </c>
      <c r="F67" s="75" t="s">
        <v>81</v>
      </c>
      <c r="G67" s="76">
        <v>4.5</v>
      </c>
      <c r="H67" s="81">
        <v>4.5</v>
      </c>
      <c r="I67" s="78">
        <v>16.2</v>
      </c>
      <c r="J67" s="78">
        <v>0.5625</v>
      </c>
      <c r="K67" s="78">
        <v>7.6499999999999999E-2</v>
      </c>
      <c r="L67" s="78">
        <v>3.2534999999999998</v>
      </c>
      <c r="M67" s="78">
        <v>0.67500000000000004</v>
      </c>
      <c r="N67" s="78">
        <v>0.19349999999999998</v>
      </c>
      <c r="O67" s="78">
        <v>0.09</v>
      </c>
      <c r="P67" s="87"/>
      <c r="Q67" s="87"/>
      <c r="R67" s="87"/>
      <c r="S67" s="87"/>
      <c r="T67" s="87"/>
      <c r="U67" s="87"/>
      <c r="V67" s="87"/>
      <c r="W67" s="87"/>
      <c r="X67" s="87"/>
      <c r="Y67" s="87"/>
      <c r="Z67" s="87"/>
      <c r="AA67" s="87"/>
      <c r="AB67" s="87"/>
      <c r="AC67" s="87"/>
      <c r="AD67" s="87"/>
      <c r="AE67" s="87"/>
      <c r="AF67" s="87"/>
      <c r="AG67" s="87"/>
      <c r="AH67" s="87"/>
      <c r="AI67" s="87"/>
      <c r="AJ67" s="87"/>
      <c r="AK67" s="87"/>
      <c r="AL67" s="87"/>
      <c r="AM67" s="87"/>
      <c r="AN67" s="87"/>
      <c r="AO67" s="87"/>
      <c r="AP67" s="87"/>
      <c r="AQ67" s="87"/>
      <c r="AR67" s="87"/>
      <c r="AS67" s="87"/>
      <c r="AT67" s="87"/>
      <c r="AU67" s="87"/>
      <c r="AV67" s="87"/>
      <c r="AW67" s="87"/>
      <c r="AX67" s="87"/>
      <c r="AY67" s="87"/>
      <c r="AZ67" s="87"/>
      <c r="BA67" s="87"/>
      <c r="BB67" s="87"/>
      <c r="BC67" s="87"/>
      <c r="BD67" s="87"/>
      <c r="BE67" s="87"/>
      <c r="BF67" s="87"/>
      <c r="BG67" s="87"/>
      <c r="BH67" s="87"/>
      <c r="BI67" s="87"/>
      <c r="BJ67" s="87"/>
      <c r="BK67" s="87"/>
      <c r="BL67" s="87"/>
      <c r="BM67" s="87"/>
      <c r="BN67" s="87"/>
      <c r="BO67" s="87"/>
      <c r="BP67" s="87"/>
      <c r="BQ67" s="87"/>
      <c r="BR67" s="87"/>
      <c r="BS67" s="87"/>
      <c r="BT67" s="87"/>
      <c r="BU67" s="87"/>
      <c r="BV67" s="87"/>
      <c r="BW67" s="87"/>
      <c r="BX67" s="87"/>
      <c r="BY67" s="87"/>
      <c r="BZ67" s="87"/>
      <c r="CA67" s="87"/>
      <c r="CB67" s="87"/>
      <c r="CC67" s="87"/>
      <c r="CD67" s="87"/>
      <c r="CE67" s="87"/>
      <c r="CF67" s="87"/>
      <c r="CG67" s="87"/>
      <c r="CH67" s="87"/>
      <c r="CI67" s="87"/>
      <c r="CJ67" s="87"/>
      <c r="CK67" s="87"/>
      <c r="CL67" s="87"/>
      <c r="CM67" s="87"/>
      <c r="CN67" s="87"/>
      <c r="CO67" s="87"/>
      <c r="CP67" s="87"/>
      <c r="CQ67" s="87"/>
      <c r="CR67" s="87"/>
      <c r="CS67" s="87"/>
      <c r="CT67" s="87"/>
      <c r="CU67" s="87"/>
      <c r="CV67" s="87"/>
      <c r="CW67" s="87"/>
      <c r="CX67" s="87"/>
      <c r="CY67" s="87"/>
    </row>
    <row r="68" spans="2:103" s="23" customFormat="1" ht="33.75" customHeight="1">
      <c r="B68" s="115"/>
      <c r="C68" s="16" t="s">
        <v>45</v>
      </c>
      <c r="D68" s="109"/>
      <c r="E68" s="74" t="s">
        <v>152</v>
      </c>
      <c r="F68" s="75" t="s">
        <v>153</v>
      </c>
      <c r="G68" s="76">
        <v>1.1000000000000001</v>
      </c>
      <c r="H68" s="77">
        <v>1.1000000000000001</v>
      </c>
      <c r="I68" s="78">
        <v>3.7400000000000007</v>
      </c>
      <c r="J68" s="78">
        <v>0.12210000000000001</v>
      </c>
      <c r="K68" s="78">
        <v>7.0400000000000004E-2</v>
      </c>
      <c r="L68" s="78">
        <v>0.65229999999999999</v>
      </c>
      <c r="M68" s="78">
        <v>0.38500000000000001</v>
      </c>
      <c r="N68" s="78">
        <v>2.0899999999999998E-2</v>
      </c>
      <c r="O68" s="78">
        <v>0</v>
      </c>
      <c r="P68" s="87"/>
      <c r="Q68" s="87"/>
      <c r="R68" s="87"/>
      <c r="S68" s="87"/>
      <c r="T68" s="87"/>
      <c r="U68" s="87"/>
      <c r="V68" s="87"/>
      <c r="W68" s="87"/>
      <c r="X68" s="87"/>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7"/>
      <c r="BM68" s="87"/>
      <c r="BN68" s="87"/>
      <c r="BO68" s="87"/>
      <c r="BP68" s="87"/>
      <c r="BQ68" s="87"/>
      <c r="BR68" s="87"/>
      <c r="BS68" s="87"/>
      <c r="BT68" s="87"/>
      <c r="BU68" s="87"/>
      <c r="BV68" s="87"/>
      <c r="BW68" s="87"/>
      <c r="BX68" s="87"/>
      <c r="BY68" s="87"/>
      <c r="BZ68" s="87"/>
      <c r="CA68" s="87"/>
      <c r="CB68" s="87"/>
      <c r="CC68" s="87"/>
      <c r="CD68" s="87"/>
      <c r="CE68" s="87"/>
      <c r="CF68" s="87"/>
      <c r="CG68" s="87"/>
      <c r="CH68" s="87"/>
      <c r="CI68" s="87"/>
      <c r="CJ68" s="87"/>
      <c r="CK68" s="87"/>
      <c r="CL68" s="87"/>
      <c r="CM68" s="87"/>
      <c r="CN68" s="87"/>
      <c r="CO68" s="87"/>
      <c r="CP68" s="87"/>
      <c r="CQ68" s="87"/>
      <c r="CR68" s="87"/>
      <c r="CS68" s="87"/>
      <c r="CT68" s="87"/>
      <c r="CU68" s="87"/>
      <c r="CV68" s="87"/>
      <c r="CW68" s="87"/>
      <c r="CX68" s="87"/>
      <c r="CY68" s="87"/>
    </row>
    <row r="69" spans="2:103" s="23" customFormat="1" ht="27.75" customHeight="1">
      <c r="B69" s="115"/>
      <c r="C69" s="16" t="s">
        <v>45</v>
      </c>
      <c r="D69" s="109"/>
      <c r="E69" s="19" t="s">
        <v>80</v>
      </c>
      <c r="F69" s="26" t="s">
        <v>79</v>
      </c>
      <c r="G69" s="20">
        <v>1.0526315789473684</v>
      </c>
      <c r="H69" s="29">
        <v>1</v>
      </c>
      <c r="I69" s="22">
        <v>1.44</v>
      </c>
      <c r="J69" s="22">
        <v>4.7E-2</v>
      </c>
      <c r="K69" s="22">
        <v>3.0000000000000001E-3</v>
      </c>
      <c r="L69" s="22">
        <v>0.29299999999999998</v>
      </c>
      <c r="M69" s="22">
        <v>0.4</v>
      </c>
      <c r="N69" s="22">
        <v>1.3000000000000001E-2</v>
      </c>
      <c r="O69" s="22">
        <v>0.19</v>
      </c>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row>
    <row r="70" spans="2:103" s="30" customFormat="1" ht="21" customHeight="1">
      <c r="B70" s="115"/>
      <c r="C70" s="25" t="s">
        <v>50</v>
      </c>
      <c r="D70" s="109"/>
      <c r="E70" s="19" t="s">
        <v>142</v>
      </c>
      <c r="F70" s="26" t="s">
        <v>138</v>
      </c>
      <c r="G70" s="20">
        <v>3</v>
      </c>
      <c r="H70" s="21">
        <v>3</v>
      </c>
      <c r="I70" s="22">
        <v>27</v>
      </c>
      <c r="J70" s="22">
        <v>0</v>
      </c>
      <c r="K70" s="22">
        <v>3</v>
      </c>
      <c r="L70" s="22">
        <v>0</v>
      </c>
      <c r="M70" s="22">
        <v>0</v>
      </c>
      <c r="N70" s="22">
        <v>0</v>
      </c>
      <c r="O70" s="22">
        <v>0</v>
      </c>
      <c r="P70" s="87"/>
      <c r="Q70" s="87"/>
      <c r="R70" s="87"/>
      <c r="S70" s="87"/>
      <c r="T70" s="87"/>
      <c r="U70" s="87"/>
      <c r="V70" s="87"/>
      <c r="W70" s="87"/>
      <c r="X70" s="87"/>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7"/>
      <c r="BM70" s="87"/>
      <c r="BN70" s="87"/>
      <c r="BO70" s="87"/>
      <c r="BP70" s="87"/>
      <c r="BQ70" s="87"/>
      <c r="BR70" s="87"/>
      <c r="BS70" s="87"/>
      <c r="BT70" s="87"/>
      <c r="BU70" s="87"/>
      <c r="BV70" s="87"/>
      <c r="BW70" s="87"/>
      <c r="BX70" s="87"/>
      <c r="BY70" s="87"/>
      <c r="BZ70" s="87"/>
      <c r="CA70" s="87"/>
      <c r="CB70" s="87"/>
      <c r="CC70" s="87"/>
      <c r="CD70" s="87"/>
      <c r="CE70" s="87"/>
      <c r="CF70" s="87"/>
      <c r="CG70" s="87"/>
      <c r="CH70" s="87"/>
      <c r="CI70" s="87"/>
      <c r="CJ70" s="87"/>
      <c r="CK70" s="87"/>
      <c r="CL70" s="87"/>
      <c r="CM70" s="87"/>
      <c r="CN70" s="87"/>
      <c r="CO70" s="87"/>
      <c r="CP70" s="87"/>
      <c r="CQ70" s="87"/>
      <c r="CR70" s="87"/>
      <c r="CS70" s="87"/>
      <c r="CT70" s="87"/>
      <c r="CU70" s="87"/>
      <c r="CV70" s="87"/>
      <c r="CW70" s="87"/>
      <c r="CX70" s="87"/>
      <c r="CY70" s="87"/>
    </row>
    <row r="71" spans="2:103" s="30" customFormat="1" ht="27.75" customHeight="1">
      <c r="B71" s="115"/>
      <c r="C71" s="16" t="s">
        <v>139</v>
      </c>
      <c r="D71" s="109"/>
      <c r="E71" s="19" t="s">
        <v>54</v>
      </c>
      <c r="F71" s="18" t="s">
        <v>53</v>
      </c>
      <c r="G71" s="20">
        <v>0.1</v>
      </c>
      <c r="H71" s="29">
        <v>0.1</v>
      </c>
      <c r="I71" s="22">
        <v>0</v>
      </c>
      <c r="J71" s="22">
        <v>0</v>
      </c>
      <c r="K71" s="22">
        <v>0</v>
      </c>
      <c r="L71" s="22">
        <v>0</v>
      </c>
      <c r="M71" s="22">
        <v>2.4000000000000004E-2</v>
      </c>
      <c r="N71" s="22">
        <v>2.9999999999999997E-4</v>
      </c>
      <c r="O71" s="22">
        <v>38.781000000000006</v>
      </c>
      <c r="P71" s="87"/>
      <c r="Q71" s="87"/>
      <c r="R71" s="87"/>
      <c r="S71" s="87"/>
      <c r="T71" s="87"/>
      <c r="U71" s="87"/>
      <c r="V71" s="87"/>
      <c r="W71" s="87"/>
      <c r="X71" s="87"/>
      <c r="Y71" s="87"/>
      <c r="Z71" s="87"/>
      <c r="AA71" s="87"/>
      <c r="AB71" s="87"/>
      <c r="AC71" s="87"/>
      <c r="AD71" s="87"/>
      <c r="AE71" s="87"/>
      <c r="AF71" s="87"/>
      <c r="AG71" s="87"/>
      <c r="AH71" s="87"/>
      <c r="AI71" s="87"/>
      <c r="AJ71" s="87"/>
      <c r="AK71" s="87"/>
      <c r="AL71" s="87"/>
      <c r="AM71" s="87"/>
      <c r="AN71" s="87"/>
      <c r="AO71" s="87"/>
      <c r="AP71" s="87"/>
      <c r="AQ71" s="87"/>
      <c r="AR71" s="87"/>
      <c r="AS71" s="87"/>
      <c r="AT71" s="87"/>
      <c r="AU71" s="87"/>
      <c r="AV71" s="87"/>
      <c r="AW71" s="87"/>
      <c r="AX71" s="87"/>
      <c r="AY71" s="87"/>
      <c r="AZ71" s="87"/>
      <c r="BA71" s="87"/>
      <c r="BB71" s="87"/>
      <c r="BC71" s="87"/>
      <c r="BD71" s="87"/>
      <c r="BE71" s="87"/>
      <c r="BF71" s="87"/>
      <c r="BG71" s="87"/>
      <c r="BH71" s="87"/>
      <c r="BI71" s="87"/>
      <c r="BJ71" s="87"/>
      <c r="BK71" s="87"/>
      <c r="BL71" s="87"/>
      <c r="BM71" s="87"/>
      <c r="BN71" s="87"/>
      <c r="BO71" s="87"/>
      <c r="BP71" s="87"/>
      <c r="BQ71" s="87"/>
      <c r="BR71" s="87"/>
      <c r="BS71" s="87"/>
      <c r="BT71" s="87"/>
      <c r="BU71" s="87"/>
      <c r="BV71" s="87"/>
      <c r="BW71" s="87"/>
      <c r="BX71" s="87"/>
      <c r="BY71" s="87"/>
      <c r="BZ71" s="87"/>
      <c r="CA71" s="87"/>
      <c r="CB71" s="87"/>
      <c r="CC71" s="87"/>
      <c r="CD71" s="87"/>
      <c r="CE71" s="87"/>
      <c r="CF71" s="87"/>
      <c r="CG71" s="87"/>
      <c r="CH71" s="87"/>
      <c r="CI71" s="87"/>
      <c r="CJ71" s="87"/>
      <c r="CK71" s="87"/>
      <c r="CL71" s="87"/>
      <c r="CM71" s="87"/>
      <c r="CN71" s="87"/>
      <c r="CO71" s="87"/>
      <c r="CP71" s="87"/>
      <c r="CQ71" s="87"/>
      <c r="CR71" s="87"/>
      <c r="CS71" s="87"/>
      <c r="CT71" s="87"/>
      <c r="CU71" s="87"/>
      <c r="CV71" s="87"/>
      <c r="CW71" s="87"/>
      <c r="CX71" s="87"/>
      <c r="CY71" s="87"/>
    </row>
    <row r="72" spans="2:103" s="23" customFormat="1" ht="33.75" customHeight="1">
      <c r="B72" s="115"/>
      <c r="C72" s="16" t="s">
        <v>139</v>
      </c>
      <c r="D72" s="109"/>
      <c r="E72" s="19" t="s">
        <v>147</v>
      </c>
      <c r="F72" s="18" t="s">
        <v>61</v>
      </c>
      <c r="G72" s="20">
        <v>0.05</v>
      </c>
      <c r="H72" s="21">
        <v>0.1</v>
      </c>
      <c r="I72" s="22">
        <v>0</v>
      </c>
      <c r="J72" s="22">
        <v>0</v>
      </c>
      <c r="K72" s="22">
        <v>0</v>
      </c>
      <c r="L72" s="22">
        <v>0</v>
      </c>
      <c r="M72" s="22">
        <v>0</v>
      </c>
      <c r="N72" s="22">
        <v>0</v>
      </c>
      <c r="O72" s="22">
        <v>0</v>
      </c>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7"/>
      <c r="BM72" s="87"/>
      <c r="BN72" s="87"/>
      <c r="BO72" s="87"/>
      <c r="BP72" s="87"/>
      <c r="BQ72" s="87"/>
      <c r="BR72" s="87"/>
      <c r="BS72" s="87"/>
      <c r="BT72" s="87"/>
      <c r="BU72" s="87"/>
      <c r="BV72" s="87"/>
      <c r="BW72" s="87"/>
      <c r="BX72" s="87"/>
      <c r="BY72" s="87"/>
      <c r="BZ72" s="87"/>
      <c r="CA72" s="87"/>
      <c r="CB72" s="87"/>
      <c r="CC72" s="87"/>
      <c r="CD72" s="87"/>
      <c r="CE72" s="87"/>
      <c r="CF72" s="87"/>
      <c r="CG72" s="87"/>
      <c r="CH72" s="87"/>
      <c r="CI72" s="87"/>
      <c r="CJ72" s="87"/>
      <c r="CK72" s="87"/>
      <c r="CL72" s="87"/>
      <c r="CM72" s="87"/>
      <c r="CN72" s="87"/>
      <c r="CO72" s="87"/>
      <c r="CP72" s="87"/>
      <c r="CQ72" s="87"/>
      <c r="CR72" s="87"/>
      <c r="CS72" s="87"/>
      <c r="CT72" s="87"/>
      <c r="CU72" s="87"/>
      <c r="CV72" s="87"/>
      <c r="CW72" s="87"/>
      <c r="CX72" s="87"/>
      <c r="CY72" s="87"/>
    </row>
    <row r="73" spans="2:103" s="23" customFormat="1" ht="27.75" customHeight="1">
      <c r="B73" s="115"/>
      <c r="C73" s="16" t="s">
        <v>139</v>
      </c>
      <c r="D73" s="109"/>
      <c r="E73" s="19" t="s">
        <v>140</v>
      </c>
      <c r="F73" s="26" t="s">
        <v>61</v>
      </c>
      <c r="G73" s="20">
        <v>0.1</v>
      </c>
      <c r="H73" s="29">
        <v>0.1</v>
      </c>
      <c r="I73" s="22">
        <v>0</v>
      </c>
      <c r="J73" s="22">
        <v>0</v>
      </c>
      <c r="K73" s="22">
        <v>0</v>
      </c>
      <c r="L73" s="22">
        <v>0</v>
      </c>
      <c r="M73" s="22">
        <v>0</v>
      </c>
      <c r="N73" s="22">
        <v>0</v>
      </c>
      <c r="O73" s="22">
        <v>0</v>
      </c>
      <c r="P73" s="87"/>
      <c r="Q73" s="87"/>
      <c r="R73" s="87"/>
      <c r="S73" s="87"/>
      <c r="T73" s="87"/>
      <c r="U73" s="87"/>
      <c r="V73" s="87"/>
      <c r="W73" s="87"/>
      <c r="X73" s="87"/>
      <c r="Y73" s="87"/>
      <c r="Z73" s="87"/>
      <c r="AA73" s="87"/>
      <c r="AB73" s="87"/>
      <c r="AC73" s="87"/>
      <c r="AD73" s="87"/>
      <c r="AE73" s="87"/>
      <c r="AF73" s="87"/>
      <c r="AG73" s="87"/>
      <c r="AH73" s="87"/>
      <c r="AI73" s="87"/>
      <c r="AJ73" s="87"/>
      <c r="AK73" s="87"/>
      <c r="AL73" s="87"/>
      <c r="AM73" s="87"/>
      <c r="AN73" s="87"/>
      <c r="AO73" s="87"/>
      <c r="AP73" s="87"/>
      <c r="AQ73" s="87"/>
      <c r="AR73" s="87"/>
      <c r="AS73" s="87"/>
      <c r="AT73" s="87"/>
      <c r="AU73" s="87"/>
      <c r="AV73" s="87"/>
      <c r="AW73" s="87"/>
      <c r="AX73" s="87"/>
      <c r="AY73" s="87"/>
      <c r="AZ73" s="87"/>
      <c r="BA73" s="87"/>
      <c r="BB73" s="87"/>
      <c r="BC73" s="87"/>
      <c r="BD73" s="87"/>
      <c r="BE73" s="87"/>
      <c r="BF73" s="87"/>
      <c r="BG73" s="87"/>
      <c r="BH73" s="87"/>
      <c r="BI73" s="87"/>
      <c r="BJ73" s="87"/>
      <c r="BK73" s="87"/>
      <c r="BL73" s="87"/>
      <c r="BM73" s="87"/>
      <c r="BN73" s="87"/>
      <c r="BO73" s="87"/>
      <c r="BP73" s="87"/>
      <c r="BQ73" s="87"/>
      <c r="BR73" s="87"/>
      <c r="BS73" s="87"/>
      <c r="BT73" s="87"/>
      <c r="BU73" s="87"/>
      <c r="BV73" s="87"/>
      <c r="BW73" s="87"/>
      <c r="BX73" s="87"/>
      <c r="BY73" s="87"/>
      <c r="BZ73" s="87"/>
      <c r="CA73" s="87"/>
      <c r="CB73" s="87"/>
      <c r="CC73" s="87"/>
      <c r="CD73" s="87"/>
      <c r="CE73" s="87"/>
      <c r="CF73" s="87"/>
      <c r="CG73" s="87"/>
      <c r="CH73" s="87"/>
      <c r="CI73" s="87"/>
      <c r="CJ73" s="87"/>
      <c r="CK73" s="87"/>
      <c r="CL73" s="87"/>
      <c r="CM73" s="87"/>
      <c r="CN73" s="87"/>
      <c r="CO73" s="87"/>
      <c r="CP73" s="87"/>
      <c r="CQ73" s="87"/>
      <c r="CR73" s="87"/>
      <c r="CS73" s="87"/>
      <c r="CT73" s="87"/>
      <c r="CU73" s="87"/>
      <c r="CV73" s="87"/>
      <c r="CW73" s="87"/>
      <c r="CX73" s="87"/>
      <c r="CY73" s="87"/>
    </row>
    <row r="74" spans="2:103" s="30" customFormat="1" ht="21" customHeight="1">
      <c r="B74" s="116"/>
      <c r="C74" s="25" t="s">
        <v>139</v>
      </c>
      <c r="D74" s="110"/>
      <c r="E74" s="19" t="s">
        <v>100</v>
      </c>
      <c r="F74" s="26" t="s">
        <v>61</v>
      </c>
      <c r="G74" s="28">
        <v>0.1</v>
      </c>
      <c r="H74" s="21">
        <v>0.1</v>
      </c>
      <c r="I74" s="22">
        <v>0</v>
      </c>
      <c r="J74" s="22">
        <v>0</v>
      </c>
      <c r="K74" s="22">
        <v>0</v>
      </c>
      <c r="L74" s="22">
        <v>0</v>
      </c>
      <c r="M74" s="22">
        <v>0</v>
      </c>
      <c r="N74" s="22">
        <v>0</v>
      </c>
      <c r="O74" s="22">
        <v>0</v>
      </c>
      <c r="P74" s="87"/>
      <c r="Q74" s="87"/>
      <c r="R74" s="87"/>
      <c r="S74" s="87"/>
      <c r="T74" s="87"/>
      <c r="U74" s="87"/>
      <c r="V74" s="87"/>
      <c r="W74" s="87"/>
      <c r="X74" s="87"/>
      <c r="Y74" s="87"/>
      <c r="Z74" s="87"/>
      <c r="AA74" s="87"/>
      <c r="AB74" s="87"/>
      <c r="AC74" s="87"/>
      <c r="AD74" s="87"/>
      <c r="AE74" s="87"/>
      <c r="AF74" s="87"/>
      <c r="AG74" s="87"/>
      <c r="AH74" s="87"/>
      <c r="AI74" s="87"/>
      <c r="AJ74" s="87"/>
      <c r="AK74" s="87"/>
      <c r="AL74" s="87"/>
      <c r="AM74" s="87"/>
      <c r="AN74" s="87"/>
      <c r="AO74" s="87"/>
      <c r="AP74" s="87"/>
      <c r="AQ74" s="87"/>
      <c r="AR74" s="87"/>
      <c r="AS74" s="87"/>
      <c r="AT74" s="87"/>
      <c r="AU74" s="87"/>
      <c r="AV74" s="87"/>
      <c r="AW74" s="87"/>
      <c r="AX74" s="87"/>
      <c r="AY74" s="87"/>
      <c r="AZ74" s="87"/>
      <c r="BA74" s="87"/>
      <c r="BB74" s="87"/>
      <c r="BC74" s="87"/>
      <c r="BD74" s="87"/>
      <c r="BE74" s="87"/>
      <c r="BF74" s="87"/>
      <c r="BG74" s="87"/>
      <c r="BH74" s="87"/>
      <c r="BI74" s="87"/>
      <c r="BJ74" s="87"/>
      <c r="BK74" s="87"/>
      <c r="BL74" s="87"/>
      <c r="BM74" s="87"/>
      <c r="BN74" s="87"/>
      <c r="BO74" s="87"/>
      <c r="BP74" s="87"/>
      <c r="BQ74" s="87"/>
      <c r="BR74" s="87"/>
      <c r="BS74" s="87"/>
      <c r="BT74" s="87"/>
      <c r="BU74" s="87"/>
      <c r="BV74" s="87"/>
      <c r="BW74" s="87"/>
      <c r="BX74" s="87"/>
      <c r="BY74" s="87"/>
      <c r="BZ74" s="87"/>
      <c r="CA74" s="87"/>
      <c r="CB74" s="87"/>
      <c r="CC74" s="87"/>
      <c r="CD74" s="87"/>
      <c r="CE74" s="87"/>
      <c r="CF74" s="87"/>
      <c r="CG74" s="87"/>
      <c r="CH74" s="87"/>
      <c r="CI74" s="87"/>
      <c r="CJ74" s="87"/>
      <c r="CK74" s="87"/>
      <c r="CL74" s="87"/>
      <c r="CM74" s="87"/>
      <c r="CN74" s="87"/>
      <c r="CO74" s="87"/>
      <c r="CP74" s="87"/>
      <c r="CQ74" s="87"/>
      <c r="CR74" s="87"/>
      <c r="CS74" s="87"/>
      <c r="CT74" s="87"/>
      <c r="CU74" s="87"/>
      <c r="CV74" s="87"/>
      <c r="CW74" s="87"/>
      <c r="CX74" s="87"/>
      <c r="CY74" s="87"/>
    </row>
    <row r="75" spans="2:103" s="30" customFormat="1" ht="39.6">
      <c r="B75" s="112" t="s">
        <v>55</v>
      </c>
      <c r="C75" s="16" t="s">
        <v>56</v>
      </c>
      <c r="D75" s="117" t="s">
        <v>96</v>
      </c>
      <c r="E75" s="19" t="s">
        <v>86</v>
      </c>
      <c r="F75" s="18" t="s">
        <v>85</v>
      </c>
      <c r="G75" s="20">
        <v>71</v>
      </c>
      <c r="H75" s="29">
        <v>63.9</v>
      </c>
      <c r="I75" s="22">
        <v>90</v>
      </c>
      <c r="J75" s="22">
        <v>1.278</v>
      </c>
      <c r="K75" s="22">
        <v>0.12780000000000002</v>
      </c>
      <c r="L75" s="22">
        <v>27</v>
      </c>
      <c r="M75" s="22">
        <v>5.1120000000000001</v>
      </c>
      <c r="N75" s="22">
        <v>0.5112000000000001</v>
      </c>
      <c r="O75" s="22">
        <v>6.39</v>
      </c>
      <c r="P75" s="87"/>
      <c r="Q75" s="87"/>
      <c r="R75" s="87"/>
      <c r="S75" s="87"/>
      <c r="T75" s="87"/>
      <c r="U75" s="87"/>
      <c r="V75" s="87"/>
      <c r="W75" s="87"/>
      <c r="X75" s="87"/>
      <c r="Y75" s="87"/>
      <c r="Z75" s="87"/>
      <c r="AA75" s="87"/>
      <c r="AB75" s="87"/>
      <c r="AC75" s="87"/>
      <c r="AD75" s="87"/>
      <c r="AE75" s="87"/>
      <c r="AF75" s="87"/>
      <c r="AG75" s="87"/>
      <c r="AH75" s="87"/>
      <c r="AI75" s="87"/>
      <c r="AJ75" s="87"/>
      <c r="AK75" s="87"/>
      <c r="AL75" s="87"/>
      <c r="AM75" s="87"/>
      <c r="AN75" s="87"/>
      <c r="AO75" s="87"/>
      <c r="AP75" s="87"/>
      <c r="AQ75" s="87"/>
      <c r="AR75" s="87"/>
      <c r="AS75" s="87"/>
      <c r="AT75" s="87"/>
      <c r="AU75" s="87"/>
      <c r="AV75" s="87"/>
      <c r="AW75" s="87"/>
      <c r="AX75" s="87"/>
      <c r="AY75" s="87"/>
      <c r="AZ75" s="87"/>
      <c r="BA75" s="87"/>
      <c r="BB75" s="87"/>
      <c r="BC75" s="87"/>
      <c r="BD75" s="87"/>
      <c r="BE75" s="87"/>
      <c r="BF75" s="87"/>
      <c r="BG75" s="87"/>
      <c r="BH75" s="87"/>
      <c r="BI75" s="87"/>
      <c r="BJ75" s="87"/>
      <c r="BK75" s="87"/>
      <c r="BL75" s="87"/>
      <c r="BM75" s="87"/>
      <c r="BN75" s="87"/>
      <c r="BO75" s="87"/>
      <c r="BP75" s="87"/>
      <c r="BQ75" s="87"/>
      <c r="BR75" s="87"/>
      <c r="BS75" s="87"/>
      <c r="BT75" s="87"/>
      <c r="BU75" s="87"/>
      <c r="BV75" s="87"/>
      <c r="BW75" s="87"/>
      <c r="BX75" s="87"/>
      <c r="BY75" s="87"/>
      <c r="BZ75" s="87"/>
      <c r="CA75" s="87"/>
      <c r="CB75" s="87"/>
      <c r="CC75" s="87"/>
      <c r="CD75" s="87"/>
      <c r="CE75" s="87"/>
      <c r="CF75" s="87"/>
      <c r="CG75" s="87"/>
      <c r="CH75" s="87"/>
      <c r="CI75" s="87"/>
      <c r="CJ75" s="87"/>
      <c r="CK75" s="87"/>
      <c r="CL75" s="87"/>
      <c r="CM75" s="87"/>
      <c r="CN75" s="87"/>
      <c r="CO75" s="87"/>
      <c r="CP75" s="87"/>
      <c r="CQ75" s="87"/>
      <c r="CR75" s="87"/>
      <c r="CS75" s="87"/>
      <c r="CT75" s="87"/>
      <c r="CU75" s="87"/>
      <c r="CV75" s="87"/>
      <c r="CW75" s="87"/>
      <c r="CX75" s="87"/>
      <c r="CY75" s="87"/>
    </row>
    <row r="76" spans="2:103" s="23" customFormat="1" ht="27.75" customHeight="1">
      <c r="B76" s="112"/>
      <c r="C76" s="16" t="s">
        <v>50</v>
      </c>
      <c r="D76" s="117"/>
      <c r="E76" s="19" t="s">
        <v>98</v>
      </c>
      <c r="F76" s="26" t="s">
        <v>97</v>
      </c>
      <c r="G76" s="20">
        <v>1</v>
      </c>
      <c r="H76" s="29">
        <v>1</v>
      </c>
      <c r="I76" s="22">
        <v>7.43</v>
      </c>
      <c r="J76" s="22">
        <v>8.0000000000000002E-3</v>
      </c>
      <c r="K76" s="22">
        <v>0.82200000000000006</v>
      </c>
      <c r="L76" s="22">
        <v>0</v>
      </c>
      <c r="M76" s="22">
        <v>0.22</v>
      </c>
      <c r="N76" s="22">
        <v>2E-3</v>
      </c>
      <c r="O76" s="22">
        <v>2.2000000000000002</v>
      </c>
      <c r="P76" s="87"/>
      <c r="Q76" s="87"/>
      <c r="R76" s="87"/>
      <c r="S76" s="87"/>
      <c r="T76" s="87"/>
      <c r="U76" s="87"/>
      <c r="V76" s="87"/>
      <c r="W76" s="87"/>
      <c r="X76" s="87"/>
      <c r="Y76" s="87"/>
      <c r="Z76" s="87"/>
      <c r="AA76" s="87"/>
      <c r="AB76" s="87"/>
      <c r="AC76" s="87"/>
      <c r="AD76" s="87"/>
      <c r="AE76" s="87"/>
      <c r="AF76" s="87"/>
      <c r="AG76" s="87"/>
      <c r="AH76" s="87"/>
      <c r="AI76" s="87"/>
      <c r="AJ76" s="87"/>
      <c r="AK76" s="87"/>
      <c r="AL76" s="87"/>
      <c r="AM76" s="87"/>
      <c r="AN76" s="87"/>
      <c r="AO76" s="87"/>
      <c r="AP76" s="87"/>
      <c r="AQ76" s="87"/>
      <c r="AR76" s="87"/>
      <c r="AS76" s="87"/>
      <c r="AT76" s="87"/>
      <c r="AU76" s="87"/>
      <c r="AV76" s="87"/>
      <c r="AW76" s="87"/>
      <c r="AX76" s="87"/>
      <c r="AY76" s="87"/>
      <c r="AZ76" s="87"/>
      <c r="BA76" s="87"/>
      <c r="BB76" s="87"/>
      <c r="BC76" s="87"/>
      <c r="BD76" s="87"/>
      <c r="BE76" s="87"/>
      <c r="BF76" s="87"/>
      <c r="BG76" s="87"/>
      <c r="BH76" s="87"/>
      <c r="BI76" s="87"/>
      <c r="BJ76" s="87"/>
      <c r="BK76" s="87"/>
      <c r="BL76" s="87"/>
      <c r="BM76" s="87"/>
      <c r="BN76" s="87"/>
      <c r="BO76" s="87"/>
      <c r="BP76" s="87"/>
      <c r="BQ76" s="87"/>
      <c r="BR76" s="87"/>
      <c r="BS76" s="87"/>
      <c r="BT76" s="87"/>
      <c r="BU76" s="87"/>
      <c r="BV76" s="87"/>
      <c r="BW76" s="87"/>
      <c r="BX76" s="87"/>
      <c r="BY76" s="87"/>
      <c r="BZ76" s="87"/>
      <c r="CA76" s="87"/>
      <c r="CB76" s="87"/>
      <c r="CC76" s="87"/>
      <c r="CD76" s="87"/>
      <c r="CE76" s="87"/>
      <c r="CF76" s="87"/>
      <c r="CG76" s="87"/>
      <c r="CH76" s="87"/>
      <c r="CI76" s="87"/>
      <c r="CJ76" s="87"/>
      <c r="CK76" s="87"/>
      <c r="CL76" s="87"/>
      <c r="CM76" s="87"/>
      <c r="CN76" s="87"/>
      <c r="CO76" s="87"/>
      <c r="CP76" s="87"/>
      <c r="CQ76" s="87"/>
      <c r="CR76" s="87"/>
      <c r="CS76" s="87"/>
      <c r="CT76" s="87"/>
      <c r="CU76" s="87"/>
      <c r="CV76" s="87"/>
      <c r="CW76" s="87"/>
      <c r="CX76" s="87"/>
      <c r="CY76" s="87"/>
    </row>
    <row r="77" spans="2:103" s="30" customFormat="1" ht="21" customHeight="1">
      <c r="B77" s="112"/>
      <c r="C77" s="25" t="s">
        <v>38</v>
      </c>
      <c r="D77" s="117"/>
      <c r="E77" s="19" t="s">
        <v>54</v>
      </c>
      <c r="F77" s="26" t="s">
        <v>53</v>
      </c>
      <c r="G77" s="28">
        <v>0.2</v>
      </c>
      <c r="H77" s="21">
        <v>0.2</v>
      </c>
      <c r="I77" s="22">
        <v>0</v>
      </c>
      <c r="J77" s="22">
        <v>0</v>
      </c>
      <c r="K77" s="22">
        <v>0</v>
      </c>
      <c r="L77" s="22">
        <v>0</v>
      </c>
      <c r="M77" s="22">
        <v>4.8000000000000008E-2</v>
      </c>
      <c r="N77" s="22">
        <v>5.9999999999999995E-4</v>
      </c>
      <c r="O77" s="22">
        <v>77.562000000000012</v>
      </c>
      <c r="P77" s="87"/>
      <c r="Q77" s="87"/>
      <c r="R77" s="87"/>
      <c r="S77" s="87"/>
      <c r="T77" s="87"/>
      <c r="U77" s="87"/>
      <c r="V77" s="87"/>
      <c r="W77" s="87"/>
      <c r="X77" s="87"/>
      <c r="Y77" s="87"/>
      <c r="Z77" s="87"/>
      <c r="AA77" s="87"/>
      <c r="AB77" s="87"/>
      <c r="AC77" s="87"/>
      <c r="AD77" s="87"/>
      <c r="AE77" s="87"/>
      <c r="AF77" s="87"/>
      <c r="AG77" s="87"/>
      <c r="AH77" s="87"/>
      <c r="AI77" s="87"/>
      <c r="AJ77" s="87"/>
      <c r="AK77" s="87"/>
      <c r="AL77" s="87"/>
      <c r="AM77" s="87"/>
      <c r="AN77" s="87"/>
      <c r="AO77" s="87"/>
      <c r="AP77" s="87"/>
      <c r="AQ77" s="87"/>
      <c r="AR77" s="87"/>
      <c r="AS77" s="87"/>
      <c r="AT77" s="87"/>
      <c r="AU77" s="87"/>
      <c r="AV77" s="87"/>
      <c r="AW77" s="87"/>
      <c r="AX77" s="87"/>
      <c r="AY77" s="87"/>
      <c r="AZ77" s="87"/>
      <c r="BA77" s="87"/>
      <c r="BB77" s="87"/>
      <c r="BC77" s="87"/>
      <c r="BD77" s="87"/>
      <c r="BE77" s="87"/>
      <c r="BF77" s="87"/>
      <c r="BG77" s="87"/>
      <c r="BH77" s="87"/>
      <c r="BI77" s="87"/>
      <c r="BJ77" s="87"/>
      <c r="BK77" s="87"/>
      <c r="BL77" s="87"/>
      <c r="BM77" s="87"/>
      <c r="BN77" s="87"/>
      <c r="BO77" s="87"/>
      <c r="BP77" s="87"/>
      <c r="BQ77" s="87"/>
      <c r="BR77" s="87"/>
      <c r="BS77" s="87"/>
      <c r="BT77" s="87"/>
      <c r="BU77" s="87"/>
      <c r="BV77" s="87"/>
      <c r="BW77" s="87"/>
      <c r="BX77" s="87"/>
      <c r="BY77" s="87"/>
      <c r="BZ77" s="87"/>
      <c r="CA77" s="87"/>
      <c r="CB77" s="87"/>
      <c r="CC77" s="87"/>
      <c r="CD77" s="87"/>
      <c r="CE77" s="87"/>
      <c r="CF77" s="87"/>
      <c r="CG77" s="87"/>
      <c r="CH77" s="87"/>
      <c r="CI77" s="87"/>
      <c r="CJ77" s="87"/>
      <c r="CK77" s="87"/>
      <c r="CL77" s="87"/>
      <c r="CM77" s="87"/>
      <c r="CN77" s="87"/>
      <c r="CO77" s="87"/>
      <c r="CP77" s="87"/>
      <c r="CQ77" s="87"/>
      <c r="CR77" s="87"/>
      <c r="CS77" s="87"/>
      <c r="CT77" s="87"/>
      <c r="CU77" s="87"/>
      <c r="CV77" s="87"/>
      <c r="CW77" s="87"/>
      <c r="CX77" s="87"/>
      <c r="CY77" s="87"/>
    </row>
    <row r="78" spans="2:103" s="38" customFormat="1" ht="13.2">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row>
    <row r="79" spans="2:103" s="14" customFormat="1" ht="13.2">
      <c r="B79" s="105" t="s">
        <v>63</v>
      </c>
      <c r="C79" s="106"/>
      <c r="D79" s="106"/>
      <c r="E79" s="106"/>
      <c r="F79" s="106"/>
      <c r="G79" s="106"/>
      <c r="H79" s="107"/>
      <c r="I79" s="39">
        <f t="shared" ref="I79:O79" si="4">SUM(I62:I77)</f>
        <v>386.834</v>
      </c>
      <c r="J79" s="39">
        <f t="shared" si="4"/>
        <v>20.149199999999997</v>
      </c>
      <c r="K79" s="39">
        <f t="shared" si="4"/>
        <v>14.386500000000002</v>
      </c>
      <c r="L79" s="39">
        <f t="shared" si="4"/>
        <v>49.829599999999999</v>
      </c>
      <c r="M79" s="39">
        <f t="shared" si="4"/>
        <v>142.24200000000002</v>
      </c>
      <c r="N79" s="39">
        <f t="shared" si="4"/>
        <v>1.6816999999999998</v>
      </c>
      <c r="O79" s="39">
        <f t="shared" si="4"/>
        <v>216.99700000000001</v>
      </c>
    </row>
    <row r="80" spans="2:103" s="14" customFormat="1" ht="13.2">
      <c r="B80" s="105" t="s">
        <v>64</v>
      </c>
      <c r="C80" s="106"/>
      <c r="D80" s="106"/>
      <c r="E80" s="106"/>
      <c r="F80" s="106"/>
      <c r="G80" s="106"/>
      <c r="H80" s="107"/>
      <c r="I80" s="40">
        <v>1629</v>
      </c>
      <c r="J80" s="40">
        <v>57</v>
      </c>
      <c r="K80" s="40">
        <v>54.3</v>
      </c>
      <c r="L80" s="40">
        <v>228.1</v>
      </c>
      <c r="M80" s="40">
        <v>800</v>
      </c>
      <c r="N80" s="40">
        <v>6.2</v>
      </c>
      <c r="O80" s="41">
        <v>1200</v>
      </c>
    </row>
    <row r="81" spans="2:103" s="14" customFormat="1" ht="13.2">
      <c r="B81" s="105" t="s">
        <v>65</v>
      </c>
      <c r="C81" s="106"/>
      <c r="D81" s="106"/>
      <c r="E81" s="106"/>
      <c r="F81" s="106"/>
      <c r="G81" s="106"/>
      <c r="H81" s="107"/>
      <c r="I81" s="39">
        <f>I79/I80*100</f>
        <v>23.746715776550033</v>
      </c>
      <c r="J81" s="39">
        <f t="shared" ref="J81:N81" si="5">J79/J80*100</f>
        <v>35.349473684210523</v>
      </c>
      <c r="K81" s="39">
        <f t="shared" si="5"/>
        <v>26.494475138121555</v>
      </c>
      <c r="L81" s="39">
        <f t="shared" si="5"/>
        <v>21.845506356861026</v>
      </c>
      <c r="M81" s="39">
        <f t="shared" si="5"/>
        <v>17.780250000000002</v>
      </c>
      <c r="N81" s="39">
        <f t="shared" si="5"/>
        <v>27.124193548387094</v>
      </c>
      <c r="O81" s="42">
        <f>O79/O80*100</f>
        <v>18.083083333333335</v>
      </c>
    </row>
    <row r="84" spans="2:103" s="1" customFormat="1" ht="13.8">
      <c r="B84" s="11" t="s">
        <v>12</v>
      </c>
      <c r="C84" s="12">
        <v>4</v>
      </c>
      <c r="D84" s="11"/>
      <c r="E84" s="11"/>
      <c r="F84" s="11"/>
      <c r="G84" s="11"/>
      <c r="H84" s="11"/>
      <c r="I84" s="11"/>
      <c r="J84" s="11"/>
      <c r="K84" s="11"/>
      <c r="L84" s="11"/>
    </row>
    <row r="85" spans="2:103" s="50" customFormat="1" ht="13.8">
      <c r="P85" s="86"/>
      <c r="Q85" s="86"/>
      <c r="R85" s="86"/>
      <c r="S85" s="86"/>
      <c r="T85" s="86"/>
      <c r="U85" s="86"/>
      <c r="V85" s="86"/>
      <c r="W85" s="86"/>
      <c r="X85" s="86"/>
      <c r="Y85" s="86"/>
      <c r="Z85" s="86"/>
      <c r="AA85" s="86"/>
      <c r="AB85" s="86"/>
      <c r="AC85" s="86"/>
      <c r="AD85" s="86"/>
      <c r="AE85" s="86"/>
      <c r="AF85" s="86"/>
      <c r="AG85" s="86"/>
      <c r="AH85" s="86"/>
      <c r="AI85" s="86"/>
      <c r="AJ85" s="86"/>
      <c r="AK85" s="86"/>
      <c r="AL85" s="86"/>
      <c r="AM85" s="86"/>
      <c r="AN85" s="86"/>
      <c r="AO85" s="86"/>
      <c r="AP85" s="86"/>
      <c r="AQ85" s="86"/>
      <c r="AR85" s="86"/>
      <c r="AS85" s="86"/>
      <c r="AT85" s="86"/>
      <c r="AU85" s="86"/>
      <c r="AV85" s="86"/>
      <c r="AW85" s="86"/>
      <c r="AX85" s="86"/>
      <c r="AY85" s="86"/>
      <c r="AZ85" s="86"/>
      <c r="BA85" s="86"/>
      <c r="BB85" s="86"/>
      <c r="BC85" s="86"/>
      <c r="BD85" s="86"/>
      <c r="BE85" s="86"/>
      <c r="BF85" s="86"/>
      <c r="BG85" s="86"/>
      <c r="BH85" s="86"/>
      <c r="BI85" s="86"/>
      <c r="BJ85" s="86"/>
      <c r="BK85" s="86"/>
      <c r="BL85" s="86"/>
      <c r="BM85" s="86"/>
      <c r="BN85" s="86"/>
      <c r="BO85" s="86"/>
      <c r="BP85" s="86"/>
      <c r="BQ85" s="86"/>
      <c r="BR85" s="86"/>
      <c r="BS85" s="86"/>
      <c r="BT85" s="86"/>
      <c r="BU85" s="86"/>
      <c r="BV85" s="86"/>
      <c r="BW85" s="86"/>
      <c r="BX85" s="86"/>
      <c r="BY85" s="86"/>
      <c r="BZ85" s="86"/>
      <c r="CA85" s="86"/>
      <c r="CB85" s="86"/>
      <c r="CC85" s="86"/>
      <c r="CD85" s="86"/>
      <c r="CE85" s="86"/>
      <c r="CF85" s="86"/>
      <c r="CG85" s="86"/>
      <c r="CH85" s="86"/>
      <c r="CI85" s="86"/>
      <c r="CJ85" s="86"/>
      <c r="CK85" s="86"/>
      <c r="CL85" s="86"/>
      <c r="CM85" s="86"/>
      <c r="CN85" s="86"/>
      <c r="CO85" s="86"/>
      <c r="CP85" s="86"/>
      <c r="CQ85" s="86"/>
      <c r="CR85" s="86"/>
      <c r="CS85" s="86"/>
      <c r="CT85" s="86"/>
      <c r="CU85" s="86"/>
      <c r="CV85" s="86"/>
      <c r="CW85" s="86"/>
      <c r="CX85" s="86"/>
      <c r="CY85" s="86"/>
    </row>
    <row r="86" spans="2:103" s="14" customFormat="1" ht="13.2">
      <c r="B86" s="112" t="s">
        <v>13</v>
      </c>
      <c r="C86" s="111" t="s">
        <v>14</v>
      </c>
      <c r="D86" s="111" t="s">
        <v>15</v>
      </c>
      <c r="E86" s="111" t="s">
        <v>17</v>
      </c>
      <c r="F86" s="111" t="s">
        <v>16</v>
      </c>
      <c r="G86" s="111" t="s">
        <v>18</v>
      </c>
      <c r="H86" s="111" t="s">
        <v>19</v>
      </c>
      <c r="I86" s="111" t="s">
        <v>20</v>
      </c>
      <c r="J86" s="111"/>
      <c r="K86" s="111"/>
      <c r="L86" s="111"/>
      <c r="M86" s="111"/>
      <c r="N86" s="111"/>
      <c r="O86" s="111"/>
    </row>
    <row r="87" spans="2:103" s="14" customFormat="1" ht="26.4">
      <c r="B87" s="112"/>
      <c r="C87" s="111"/>
      <c r="D87" s="111"/>
      <c r="E87" s="111"/>
      <c r="F87" s="111"/>
      <c r="G87" s="111"/>
      <c r="H87" s="111"/>
      <c r="I87" s="13" t="s">
        <v>21</v>
      </c>
      <c r="J87" s="13" t="s">
        <v>22</v>
      </c>
      <c r="K87" s="13" t="s">
        <v>23</v>
      </c>
      <c r="L87" s="13" t="s">
        <v>24</v>
      </c>
      <c r="M87" s="13" t="s">
        <v>25</v>
      </c>
      <c r="N87" s="13" t="s">
        <v>26</v>
      </c>
      <c r="O87" s="13" t="s">
        <v>27</v>
      </c>
    </row>
    <row r="88" spans="2:103" s="23" customFormat="1" ht="27.75" customHeight="1">
      <c r="B88" s="112" t="s">
        <v>28</v>
      </c>
      <c r="C88" s="16" t="s">
        <v>29</v>
      </c>
      <c r="D88" s="108" t="s">
        <v>163</v>
      </c>
      <c r="E88" s="43" t="s">
        <v>31</v>
      </c>
      <c r="F88" s="18" t="s">
        <v>30</v>
      </c>
      <c r="G88" s="20">
        <v>13</v>
      </c>
      <c r="H88" s="21">
        <v>13</v>
      </c>
      <c r="I88" s="22">
        <v>64.87</v>
      </c>
      <c r="J88" s="22">
        <v>3.4190000000000005</v>
      </c>
      <c r="K88" s="22">
        <v>3.4580000000000002</v>
      </c>
      <c r="L88" s="22">
        <v>4.992</v>
      </c>
      <c r="M88" s="22">
        <v>122.2</v>
      </c>
      <c r="N88" s="22">
        <v>6.5000000000000002E-2</v>
      </c>
      <c r="O88" s="22">
        <v>47.97</v>
      </c>
      <c r="P88" s="87"/>
      <c r="Q88" s="87"/>
      <c r="R88" s="87"/>
      <c r="S88" s="87"/>
      <c r="T88" s="87"/>
      <c r="U88" s="87"/>
      <c r="V88" s="87"/>
      <c r="W88" s="87"/>
      <c r="X88" s="87"/>
      <c r="Y88" s="87"/>
      <c r="Z88" s="87"/>
      <c r="AA88" s="87"/>
      <c r="AB88" s="87"/>
      <c r="AC88" s="87"/>
      <c r="AD88" s="87"/>
      <c r="AE88" s="87"/>
      <c r="AF88" s="87"/>
      <c r="AG88" s="87"/>
      <c r="AH88" s="87"/>
      <c r="AI88" s="87"/>
      <c r="AJ88" s="87"/>
      <c r="AK88" s="87"/>
      <c r="AL88" s="87"/>
      <c r="AM88" s="87"/>
      <c r="AN88" s="87"/>
      <c r="AO88" s="87"/>
      <c r="AP88" s="87"/>
      <c r="AQ88" s="87"/>
      <c r="AR88" s="87"/>
      <c r="AS88" s="87"/>
      <c r="AT88" s="87"/>
      <c r="AU88" s="87"/>
      <c r="AV88" s="87"/>
      <c r="AW88" s="87"/>
      <c r="AX88" s="87"/>
      <c r="AY88" s="87"/>
      <c r="AZ88" s="87"/>
      <c r="BA88" s="87"/>
      <c r="BB88" s="87"/>
      <c r="BC88" s="87"/>
      <c r="BD88" s="87"/>
      <c r="BE88" s="87"/>
      <c r="BF88" s="87"/>
      <c r="BG88" s="87"/>
      <c r="BH88" s="87"/>
      <c r="BI88" s="87"/>
      <c r="BJ88" s="87"/>
      <c r="BK88" s="87"/>
      <c r="BL88" s="87"/>
      <c r="BM88" s="87"/>
      <c r="BN88" s="87"/>
      <c r="BO88" s="87"/>
      <c r="BP88" s="87"/>
      <c r="BQ88" s="87"/>
      <c r="BR88" s="87"/>
      <c r="BS88" s="87"/>
      <c r="BT88" s="87"/>
      <c r="BU88" s="87"/>
      <c r="BV88" s="87"/>
      <c r="BW88" s="87"/>
      <c r="BX88" s="87"/>
      <c r="BY88" s="87"/>
      <c r="BZ88" s="87"/>
      <c r="CA88" s="87"/>
      <c r="CB88" s="87"/>
      <c r="CC88" s="87"/>
      <c r="CD88" s="87"/>
      <c r="CE88" s="87"/>
      <c r="CF88" s="87"/>
      <c r="CG88" s="87"/>
      <c r="CH88" s="87"/>
      <c r="CI88" s="87"/>
      <c r="CJ88" s="87"/>
      <c r="CK88" s="87"/>
      <c r="CL88" s="87"/>
      <c r="CM88" s="87"/>
      <c r="CN88" s="87"/>
      <c r="CO88" s="87"/>
      <c r="CP88" s="87"/>
      <c r="CQ88" s="87"/>
      <c r="CR88" s="87"/>
      <c r="CS88" s="87"/>
      <c r="CT88" s="87"/>
      <c r="CU88" s="87"/>
      <c r="CV88" s="87"/>
      <c r="CW88" s="87"/>
      <c r="CX88" s="87"/>
      <c r="CY88" s="87"/>
    </row>
    <row r="89" spans="2:103" s="23" customFormat="1" ht="27.75" customHeight="1">
      <c r="B89" s="112"/>
      <c r="C89" s="16" t="s">
        <v>66</v>
      </c>
      <c r="D89" s="109"/>
      <c r="E89" s="34" t="str">
        <f>IFERROR(VLOOKUP($F89,'[1]Tabla de composicion 2018'!$A$2:$AG$904,2,FALSE),"")</f>
        <v>Cocoa, en polvo, sin azúcar</v>
      </c>
      <c r="F89" s="24" t="s">
        <v>162</v>
      </c>
      <c r="G89" s="103">
        <f>IFERROR($H89/(VLOOKUP($F89,'[1]Tabla de composicion 2018'!$A$2:$AG$904,32,FALSE)/100),"")</f>
        <v>4</v>
      </c>
      <c r="H89" s="21">
        <v>4</v>
      </c>
      <c r="I89" s="98">
        <f>IFERROR(($H89*VLOOKUP($F89,'[1]Tabla de composicion 2018'!$A$2:$AG$904,5,FALSE))/100,"")</f>
        <v>19.52</v>
      </c>
      <c r="J89" s="98">
        <f>IFERROR(($H89*VLOOKUP($F89,'[1]Tabla de composicion 2018'!$A$2:$AG$904,7,FALSE))/100,"")</f>
        <v>0.78</v>
      </c>
      <c r="K89" s="98">
        <f>IFERROR(($H89*VLOOKUP($F89,'[1]Tabla de composicion 2018'!$A$2:$AG$904,8,FALSE))/100,"")</f>
        <v>0.43200000000000005</v>
      </c>
      <c r="L89" s="98">
        <f>IFERROR(($H89*VLOOKUP($F89,'[1]Tabla de composicion 2018'!$A$2:$AG$904,9,FALSE))/100,"")</f>
        <v>2.3879999999999999</v>
      </c>
      <c r="M89" s="98">
        <f>IFERROR(($H89*VLOOKUP($F89,'[1]Tabla de composicion 2018'!$A$2:$AG$904,13,FALSE))/100,"")</f>
        <v>5.76</v>
      </c>
      <c r="N89" s="98">
        <f>IFERROR(($H89*VLOOKUP($F89,'[1]Tabla de composicion 2018'!$A$2:$AG$904,14,FALSE))/100,"")</f>
        <v>0.53200000000000003</v>
      </c>
      <c r="O89" s="98">
        <f>IFERROR(($H89*VLOOKUP($F89,'[1]Tabla de composicion 2018'!$A$2:$AG$904,15,FALSE))/100,"")</f>
        <v>0.84</v>
      </c>
      <c r="P89" s="87"/>
      <c r="Q89" s="87"/>
      <c r="R89" s="87"/>
      <c r="S89" s="87"/>
      <c r="T89" s="87"/>
      <c r="U89" s="87"/>
      <c r="V89" s="87"/>
      <c r="W89" s="87"/>
      <c r="X89" s="87"/>
      <c r="Y89" s="87"/>
      <c r="Z89" s="87"/>
      <c r="AA89" s="87"/>
      <c r="AB89" s="87"/>
      <c r="AC89" s="87"/>
      <c r="AD89" s="87"/>
      <c r="AE89" s="87"/>
      <c r="AF89" s="87"/>
      <c r="AG89" s="87"/>
      <c r="AH89" s="87"/>
      <c r="AI89" s="87"/>
      <c r="AJ89" s="87"/>
      <c r="AK89" s="87"/>
      <c r="AL89" s="87"/>
      <c r="AM89" s="87"/>
      <c r="AN89" s="87"/>
      <c r="AO89" s="87"/>
      <c r="AP89" s="87"/>
      <c r="AQ89" s="87"/>
      <c r="AR89" s="87"/>
      <c r="AS89" s="87"/>
      <c r="AT89" s="87"/>
      <c r="AU89" s="87"/>
      <c r="AV89" s="87"/>
      <c r="AW89" s="87"/>
      <c r="AX89" s="87"/>
      <c r="AY89" s="87"/>
      <c r="AZ89" s="87"/>
      <c r="BA89" s="87"/>
      <c r="BB89" s="87"/>
      <c r="BC89" s="87"/>
      <c r="BD89" s="87"/>
      <c r="BE89" s="87"/>
      <c r="BF89" s="87"/>
      <c r="BG89" s="87"/>
      <c r="BH89" s="87"/>
      <c r="BI89" s="87"/>
      <c r="BJ89" s="87"/>
      <c r="BK89" s="87"/>
      <c r="BL89" s="87"/>
      <c r="BM89" s="87"/>
      <c r="BN89" s="87"/>
      <c r="BO89" s="87"/>
      <c r="BP89" s="87"/>
      <c r="BQ89" s="87"/>
      <c r="BR89" s="87"/>
      <c r="BS89" s="87"/>
      <c r="BT89" s="87"/>
      <c r="BU89" s="87"/>
      <c r="BV89" s="87"/>
      <c r="BW89" s="87"/>
      <c r="BX89" s="87"/>
      <c r="BY89" s="87"/>
      <c r="BZ89" s="87"/>
      <c r="CA89" s="87"/>
      <c r="CB89" s="87"/>
      <c r="CC89" s="87"/>
      <c r="CD89" s="87"/>
      <c r="CE89" s="87"/>
      <c r="CF89" s="87"/>
      <c r="CG89" s="87"/>
      <c r="CH89" s="87"/>
      <c r="CI89" s="87"/>
      <c r="CJ89" s="87"/>
      <c r="CK89" s="87"/>
      <c r="CL89" s="87"/>
      <c r="CM89" s="87"/>
      <c r="CN89" s="87"/>
      <c r="CO89" s="87"/>
      <c r="CP89" s="87"/>
      <c r="CQ89" s="87"/>
      <c r="CR89" s="87"/>
      <c r="CS89" s="87"/>
      <c r="CT89" s="87"/>
      <c r="CU89" s="87"/>
      <c r="CV89" s="87"/>
      <c r="CW89" s="87"/>
      <c r="CX89" s="87"/>
      <c r="CY89" s="87"/>
    </row>
    <row r="90" spans="2:103" s="23" customFormat="1" ht="28.5" customHeight="1">
      <c r="B90" s="112"/>
      <c r="C90" s="25" t="s">
        <v>38</v>
      </c>
      <c r="D90" s="110"/>
      <c r="E90" s="19" t="s">
        <v>37</v>
      </c>
      <c r="F90" s="26" t="s">
        <v>36</v>
      </c>
      <c r="G90" s="103">
        <f>IFERROR($H90/(VLOOKUP($F90,'[1]Tabla de composicion 2018'!$A$2:$AG$904,32,FALSE)/100),"")</f>
        <v>6</v>
      </c>
      <c r="H90" s="21">
        <v>6</v>
      </c>
      <c r="I90" s="98">
        <v>92</v>
      </c>
      <c r="J90" s="98">
        <v>5.5</v>
      </c>
      <c r="K90" s="98">
        <v>2.6</v>
      </c>
      <c r="L90" s="98">
        <v>12</v>
      </c>
      <c r="M90" s="98">
        <v>99</v>
      </c>
      <c r="N90" s="98">
        <v>0.09</v>
      </c>
      <c r="O90" s="98">
        <v>63</v>
      </c>
      <c r="P90" s="87"/>
      <c r="Q90" s="87"/>
      <c r="R90" s="87"/>
      <c r="S90" s="87"/>
      <c r="T90" s="87"/>
      <c r="U90" s="87"/>
      <c r="V90" s="87"/>
      <c r="W90" s="87"/>
      <c r="X90" s="87"/>
      <c r="Y90" s="87"/>
      <c r="Z90" s="87"/>
      <c r="AA90" s="87"/>
      <c r="AB90" s="87"/>
      <c r="AC90" s="87"/>
      <c r="AD90" s="87"/>
      <c r="AE90" s="87"/>
      <c r="AF90" s="87"/>
      <c r="AG90" s="87"/>
      <c r="AH90" s="87"/>
      <c r="AI90" s="87"/>
      <c r="AJ90" s="87"/>
      <c r="AK90" s="87"/>
      <c r="AL90" s="87"/>
      <c r="AM90" s="87"/>
      <c r="AN90" s="87"/>
      <c r="AO90" s="87"/>
      <c r="AP90" s="87"/>
      <c r="AQ90" s="87"/>
      <c r="AR90" s="87"/>
      <c r="AS90" s="87"/>
      <c r="AT90" s="87"/>
      <c r="AU90" s="87"/>
      <c r="AV90" s="87"/>
      <c r="AW90" s="87"/>
      <c r="AX90" s="87"/>
      <c r="AY90" s="87"/>
      <c r="AZ90" s="87"/>
      <c r="BA90" s="87"/>
      <c r="BB90" s="87"/>
      <c r="BC90" s="87"/>
      <c r="BD90" s="87"/>
      <c r="BE90" s="87"/>
      <c r="BF90" s="87"/>
      <c r="BG90" s="87"/>
      <c r="BH90" s="87"/>
      <c r="BI90" s="87"/>
      <c r="BJ90" s="87"/>
      <c r="BK90" s="87"/>
      <c r="BL90" s="87"/>
      <c r="BM90" s="87"/>
      <c r="BN90" s="87"/>
      <c r="BO90" s="87"/>
      <c r="BP90" s="87"/>
      <c r="BQ90" s="87"/>
      <c r="BR90" s="87"/>
      <c r="BS90" s="87"/>
      <c r="BT90" s="87"/>
      <c r="BU90" s="87"/>
      <c r="BV90" s="87"/>
      <c r="BW90" s="87"/>
      <c r="BX90" s="87"/>
      <c r="BY90" s="87"/>
      <c r="BZ90" s="87"/>
      <c r="CA90" s="87"/>
      <c r="CB90" s="87"/>
      <c r="CC90" s="87"/>
      <c r="CD90" s="87"/>
      <c r="CE90" s="87"/>
      <c r="CF90" s="87"/>
      <c r="CG90" s="87"/>
      <c r="CH90" s="87"/>
      <c r="CI90" s="87"/>
      <c r="CJ90" s="87"/>
      <c r="CK90" s="87"/>
      <c r="CL90" s="87"/>
      <c r="CM90" s="87"/>
      <c r="CN90" s="87"/>
      <c r="CO90" s="87"/>
      <c r="CP90" s="87"/>
      <c r="CQ90" s="87"/>
      <c r="CR90" s="87"/>
      <c r="CS90" s="87"/>
      <c r="CT90" s="87"/>
      <c r="CU90" s="87"/>
      <c r="CV90" s="87"/>
      <c r="CW90" s="87"/>
      <c r="CX90" s="87"/>
      <c r="CY90" s="87"/>
    </row>
    <row r="91" spans="2:103" s="23" customFormat="1" ht="37.5" customHeight="1">
      <c r="B91" s="112" t="s">
        <v>55</v>
      </c>
      <c r="C91" s="16" t="s">
        <v>56</v>
      </c>
      <c r="D91" s="117" t="s">
        <v>155</v>
      </c>
      <c r="E91" s="19" t="s">
        <v>68</v>
      </c>
      <c r="F91" s="26" t="s">
        <v>67</v>
      </c>
      <c r="G91" s="20">
        <v>40</v>
      </c>
      <c r="H91" s="29">
        <v>40</v>
      </c>
      <c r="I91" s="22">
        <v>154.4</v>
      </c>
      <c r="J91" s="22">
        <v>3.08</v>
      </c>
      <c r="K91" s="22">
        <v>1.32</v>
      </c>
      <c r="L91" s="22">
        <v>31.04</v>
      </c>
      <c r="M91" s="22">
        <v>2.4</v>
      </c>
      <c r="N91" s="22">
        <v>1.08</v>
      </c>
      <c r="O91" s="22">
        <v>8.8000000000000007</v>
      </c>
      <c r="P91" s="87"/>
      <c r="Q91" s="87"/>
      <c r="R91" s="87"/>
      <c r="S91" s="87"/>
      <c r="T91" s="87"/>
      <c r="U91" s="87"/>
      <c r="V91" s="87"/>
      <c r="W91" s="87"/>
      <c r="X91" s="87"/>
      <c r="Y91" s="87"/>
      <c r="Z91" s="87"/>
      <c r="AA91" s="87"/>
      <c r="AB91" s="87"/>
      <c r="AC91" s="87"/>
      <c r="AD91" s="87"/>
      <c r="AE91" s="87"/>
      <c r="AF91" s="87"/>
      <c r="AG91" s="87"/>
      <c r="AH91" s="87"/>
      <c r="AI91" s="87"/>
      <c r="AJ91" s="87"/>
      <c r="AK91" s="87"/>
      <c r="AL91" s="87"/>
      <c r="AM91" s="87"/>
      <c r="AN91" s="87"/>
      <c r="AO91" s="87"/>
      <c r="AP91" s="87"/>
      <c r="AQ91" s="87"/>
      <c r="AR91" s="87"/>
      <c r="AS91" s="87"/>
      <c r="AT91" s="87"/>
      <c r="AU91" s="87"/>
      <c r="AV91" s="87"/>
      <c r="AW91" s="87"/>
      <c r="AX91" s="87"/>
      <c r="AY91" s="87"/>
      <c r="AZ91" s="87"/>
      <c r="BA91" s="87"/>
      <c r="BB91" s="87"/>
      <c r="BC91" s="87"/>
      <c r="BD91" s="87"/>
      <c r="BE91" s="87"/>
      <c r="BF91" s="87"/>
      <c r="BG91" s="87"/>
      <c r="BH91" s="87"/>
      <c r="BI91" s="87"/>
      <c r="BJ91" s="87"/>
      <c r="BK91" s="87"/>
      <c r="BL91" s="87"/>
      <c r="BM91" s="87"/>
      <c r="BN91" s="87"/>
      <c r="BO91" s="87"/>
      <c r="BP91" s="87"/>
      <c r="BQ91" s="87"/>
      <c r="BR91" s="87"/>
      <c r="BS91" s="87"/>
      <c r="BT91" s="87"/>
      <c r="BU91" s="87"/>
      <c r="BV91" s="87"/>
      <c r="BW91" s="87"/>
      <c r="BX91" s="87"/>
      <c r="BY91" s="87"/>
      <c r="BZ91" s="87"/>
      <c r="CA91" s="87"/>
      <c r="CB91" s="87"/>
      <c r="CC91" s="87"/>
      <c r="CD91" s="87"/>
      <c r="CE91" s="87"/>
      <c r="CF91" s="87"/>
      <c r="CG91" s="87"/>
      <c r="CH91" s="87"/>
      <c r="CI91" s="87"/>
      <c r="CJ91" s="87"/>
      <c r="CK91" s="87"/>
      <c r="CL91" s="87"/>
      <c r="CM91" s="87"/>
      <c r="CN91" s="87"/>
      <c r="CO91" s="87"/>
      <c r="CP91" s="87"/>
      <c r="CQ91" s="87"/>
      <c r="CR91" s="87"/>
      <c r="CS91" s="87"/>
      <c r="CT91" s="87"/>
      <c r="CU91" s="87"/>
      <c r="CV91" s="87"/>
      <c r="CW91" s="87"/>
      <c r="CX91" s="87"/>
      <c r="CY91" s="87"/>
    </row>
    <row r="92" spans="2:103" s="49" customFormat="1" ht="38.25" customHeight="1">
      <c r="B92" s="112"/>
      <c r="C92" s="25" t="s">
        <v>50</v>
      </c>
      <c r="D92" s="117"/>
      <c r="E92" s="19" t="s">
        <v>142</v>
      </c>
      <c r="F92" s="26" t="s">
        <v>138</v>
      </c>
      <c r="G92" s="21">
        <v>4</v>
      </c>
      <c r="H92" s="21">
        <v>4</v>
      </c>
      <c r="I92" s="22">
        <v>36</v>
      </c>
      <c r="J92" s="22">
        <v>0</v>
      </c>
      <c r="K92" s="22">
        <v>4</v>
      </c>
      <c r="L92" s="22">
        <v>0</v>
      </c>
      <c r="M92" s="22">
        <v>0</v>
      </c>
      <c r="N92" s="22">
        <v>0</v>
      </c>
      <c r="O92" s="22">
        <v>0</v>
      </c>
      <c r="P92" s="88"/>
      <c r="Q92" s="88"/>
      <c r="R92" s="88"/>
      <c r="S92" s="88"/>
      <c r="T92" s="88"/>
      <c r="U92" s="88"/>
      <c r="V92" s="88"/>
      <c r="W92" s="88"/>
      <c r="X92" s="88"/>
      <c r="Y92" s="88"/>
      <c r="Z92" s="88"/>
      <c r="AA92" s="88"/>
      <c r="AB92" s="88"/>
      <c r="AC92" s="88"/>
      <c r="AD92" s="88"/>
      <c r="AE92" s="88"/>
      <c r="AF92" s="88"/>
      <c r="AG92" s="88"/>
      <c r="AH92" s="88"/>
      <c r="AI92" s="88"/>
      <c r="AJ92" s="88"/>
      <c r="AK92" s="88"/>
      <c r="AL92" s="88"/>
      <c r="AM92" s="88"/>
      <c r="AN92" s="88"/>
      <c r="AO92" s="88"/>
      <c r="AP92" s="88"/>
      <c r="AQ92" s="88"/>
      <c r="AR92" s="88"/>
      <c r="AS92" s="88"/>
      <c r="AT92" s="88"/>
      <c r="AU92" s="88"/>
      <c r="AV92" s="88"/>
      <c r="AW92" s="88"/>
      <c r="AX92" s="88"/>
      <c r="AY92" s="88"/>
      <c r="AZ92" s="88"/>
      <c r="BA92" s="88"/>
      <c r="BB92" s="88"/>
      <c r="BC92" s="88"/>
      <c r="BD92" s="88"/>
      <c r="BE92" s="88"/>
      <c r="BF92" s="88"/>
      <c r="BG92" s="88"/>
      <c r="BH92" s="88"/>
      <c r="BI92" s="88"/>
      <c r="BJ92" s="88"/>
      <c r="BK92" s="88"/>
      <c r="BL92" s="88"/>
      <c r="BM92" s="88"/>
      <c r="BN92" s="88"/>
      <c r="BO92" s="88"/>
      <c r="BP92" s="88"/>
      <c r="BQ92" s="88"/>
      <c r="BR92" s="88"/>
      <c r="BS92" s="88"/>
      <c r="BT92" s="88"/>
      <c r="BU92" s="88"/>
      <c r="BV92" s="88"/>
      <c r="BW92" s="88"/>
      <c r="BX92" s="88"/>
      <c r="BY92" s="88"/>
      <c r="BZ92" s="88"/>
      <c r="CA92" s="88"/>
      <c r="CB92" s="88"/>
      <c r="CC92" s="88"/>
      <c r="CD92" s="88"/>
      <c r="CE92" s="88"/>
      <c r="CF92" s="88"/>
      <c r="CG92" s="88"/>
      <c r="CH92" s="88"/>
      <c r="CI92" s="88"/>
      <c r="CJ92" s="88"/>
      <c r="CK92" s="88"/>
      <c r="CL92" s="88"/>
      <c r="CM92" s="88"/>
      <c r="CN92" s="88"/>
      <c r="CO92" s="88"/>
      <c r="CP92" s="88"/>
      <c r="CQ92" s="88"/>
      <c r="CR92" s="88"/>
      <c r="CS92" s="88"/>
      <c r="CT92" s="88"/>
      <c r="CU92" s="88"/>
      <c r="CV92" s="88"/>
      <c r="CW92" s="88"/>
      <c r="CX92" s="88"/>
      <c r="CY92" s="88"/>
    </row>
    <row r="93" spans="2:103" s="30" customFormat="1" ht="18" customHeight="1">
      <c r="B93" s="112"/>
      <c r="C93" s="25" t="s">
        <v>38</v>
      </c>
      <c r="D93" s="117"/>
      <c r="E93" s="19" t="s">
        <v>54</v>
      </c>
      <c r="F93" s="26" t="s">
        <v>53</v>
      </c>
      <c r="G93" s="28">
        <v>0.2</v>
      </c>
      <c r="H93" s="22">
        <v>0.2</v>
      </c>
      <c r="I93" s="22">
        <v>0</v>
      </c>
      <c r="J93" s="22">
        <v>0</v>
      </c>
      <c r="K93" s="22">
        <v>0</v>
      </c>
      <c r="L93" s="22">
        <v>0</v>
      </c>
      <c r="M93" s="22">
        <v>4.8000000000000008E-2</v>
      </c>
      <c r="N93" s="22">
        <v>5.9999999999999995E-4</v>
      </c>
      <c r="O93" s="22">
        <v>77.562000000000012</v>
      </c>
      <c r="P93" s="87"/>
      <c r="Q93" s="87"/>
      <c r="R93" s="87"/>
      <c r="S93" s="87"/>
      <c r="T93" s="87"/>
      <c r="U93" s="87"/>
      <c r="V93" s="87"/>
      <c r="W93" s="87"/>
      <c r="X93" s="87"/>
      <c r="Y93" s="87"/>
      <c r="Z93" s="87"/>
      <c r="AA93" s="87"/>
      <c r="AB93" s="87"/>
      <c r="AC93" s="87"/>
      <c r="AD93" s="87"/>
      <c r="AE93" s="87"/>
      <c r="AF93" s="87"/>
      <c r="AG93" s="87"/>
      <c r="AH93" s="87"/>
      <c r="AI93" s="87"/>
      <c r="AJ93" s="87"/>
      <c r="AK93" s="87"/>
      <c r="AL93" s="87"/>
      <c r="AM93" s="87"/>
      <c r="AN93" s="87"/>
      <c r="AO93" s="87"/>
      <c r="AP93" s="87"/>
      <c r="AQ93" s="87"/>
      <c r="AR93" s="87"/>
      <c r="AS93" s="87"/>
      <c r="AT93" s="87"/>
      <c r="AU93" s="87"/>
      <c r="AV93" s="87"/>
      <c r="AW93" s="87"/>
      <c r="AX93" s="87"/>
      <c r="AY93" s="87"/>
      <c r="AZ93" s="87"/>
      <c r="BA93" s="87"/>
      <c r="BB93" s="87"/>
      <c r="BC93" s="87"/>
      <c r="BD93" s="87"/>
      <c r="BE93" s="87"/>
      <c r="BF93" s="87"/>
      <c r="BG93" s="87"/>
      <c r="BH93" s="87"/>
      <c r="BI93" s="87"/>
      <c r="BJ93" s="87"/>
      <c r="BK93" s="87"/>
      <c r="BL93" s="87"/>
      <c r="BM93" s="87"/>
      <c r="BN93" s="87"/>
      <c r="BO93" s="87"/>
      <c r="BP93" s="87"/>
      <c r="BQ93" s="87"/>
      <c r="BR93" s="87"/>
      <c r="BS93" s="87"/>
      <c r="BT93" s="87"/>
      <c r="BU93" s="87"/>
      <c r="BV93" s="87"/>
      <c r="BW93" s="87"/>
      <c r="BX93" s="87"/>
      <c r="BY93" s="87"/>
      <c r="BZ93" s="87"/>
      <c r="CA93" s="87"/>
      <c r="CB93" s="87"/>
      <c r="CC93" s="87"/>
      <c r="CD93" s="87"/>
      <c r="CE93" s="87"/>
      <c r="CF93" s="87"/>
      <c r="CG93" s="87"/>
      <c r="CH93" s="87"/>
      <c r="CI93" s="87"/>
      <c r="CJ93" s="87"/>
      <c r="CK93" s="87"/>
      <c r="CL93" s="87"/>
      <c r="CM93" s="87"/>
      <c r="CN93" s="87"/>
      <c r="CO93" s="87"/>
      <c r="CP93" s="87"/>
      <c r="CQ93" s="87"/>
      <c r="CR93" s="87"/>
      <c r="CS93" s="87"/>
      <c r="CT93" s="87"/>
      <c r="CU93" s="87"/>
      <c r="CV93" s="87"/>
      <c r="CW93" s="87"/>
      <c r="CX93" s="87"/>
      <c r="CY93" s="87"/>
    </row>
    <row r="94" spans="2:103" s="27" customFormat="1" ht="28.5" customHeight="1">
      <c r="B94" s="112"/>
      <c r="C94" s="25" t="s">
        <v>35</v>
      </c>
      <c r="D94" s="117"/>
      <c r="E94" s="19" t="s">
        <v>37</v>
      </c>
      <c r="F94" s="26" t="s">
        <v>36</v>
      </c>
      <c r="G94" s="20">
        <v>1</v>
      </c>
      <c r="H94" s="21">
        <v>1</v>
      </c>
      <c r="I94" s="22">
        <v>3.97</v>
      </c>
      <c r="J94" s="22">
        <v>0</v>
      </c>
      <c r="K94" s="22">
        <v>0</v>
      </c>
      <c r="L94" s="22">
        <v>0.99299999999999999</v>
      </c>
      <c r="M94" s="22">
        <v>0</v>
      </c>
      <c r="N94" s="22">
        <v>1E-3</v>
      </c>
      <c r="O94" s="22">
        <v>0</v>
      </c>
      <c r="P94" s="88"/>
      <c r="Q94" s="88"/>
      <c r="R94" s="88"/>
      <c r="S94" s="88"/>
      <c r="T94" s="88"/>
      <c r="U94" s="88"/>
      <c r="V94" s="88"/>
      <c r="W94" s="88"/>
      <c r="X94" s="88"/>
      <c r="Y94" s="88"/>
      <c r="Z94" s="88"/>
      <c r="AA94" s="88"/>
      <c r="AB94" s="88"/>
      <c r="AC94" s="88"/>
      <c r="AD94" s="88"/>
      <c r="AE94" s="88"/>
      <c r="AF94" s="88"/>
      <c r="AG94" s="88"/>
      <c r="AH94" s="88"/>
      <c r="AI94" s="88"/>
      <c r="AJ94" s="88"/>
      <c r="AK94" s="88"/>
      <c r="AL94" s="88"/>
      <c r="AM94" s="88"/>
      <c r="AN94" s="88"/>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8"/>
      <c r="BR94" s="88"/>
      <c r="BS94" s="88"/>
      <c r="BT94" s="88"/>
      <c r="BU94" s="88"/>
      <c r="BV94" s="88"/>
      <c r="BW94" s="88"/>
      <c r="BX94" s="88"/>
      <c r="BY94" s="88"/>
      <c r="BZ94" s="88"/>
      <c r="CA94" s="88"/>
      <c r="CB94" s="88"/>
      <c r="CC94" s="88"/>
      <c r="CD94" s="88"/>
      <c r="CE94" s="88"/>
      <c r="CF94" s="88"/>
      <c r="CG94" s="88"/>
      <c r="CH94" s="88"/>
      <c r="CI94" s="88"/>
      <c r="CJ94" s="88"/>
      <c r="CK94" s="88"/>
      <c r="CL94" s="88"/>
      <c r="CM94" s="88"/>
      <c r="CN94" s="88"/>
      <c r="CO94" s="88"/>
      <c r="CP94" s="88"/>
      <c r="CQ94" s="88"/>
      <c r="CR94" s="88"/>
      <c r="CS94" s="88"/>
      <c r="CT94" s="88"/>
      <c r="CU94" s="88"/>
      <c r="CV94" s="88"/>
      <c r="CW94" s="88"/>
      <c r="CX94" s="88"/>
      <c r="CY94" s="88"/>
    </row>
    <row r="95" spans="2:103" s="27" customFormat="1" ht="17.25" customHeight="1">
      <c r="B95" s="112"/>
      <c r="C95" s="25" t="s">
        <v>38</v>
      </c>
      <c r="D95" s="117"/>
      <c r="E95" s="19" t="s">
        <v>69</v>
      </c>
      <c r="F95" s="26" t="s">
        <v>39</v>
      </c>
      <c r="G95" s="28">
        <v>0.1</v>
      </c>
      <c r="H95" s="28">
        <v>0.1</v>
      </c>
      <c r="I95" s="22">
        <v>0</v>
      </c>
      <c r="J95" s="22">
        <v>0</v>
      </c>
      <c r="K95" s="22">
        <v>0</v>
      </c>
      <c r="L95" s="22">
        <v>0</v>
      </c>
      <c r="M95" s="22">
        <v>0</v>
      </c>
      <c r="N95" s="22">
        <v>0</v>
      </c>
      <c r="O95" s="22">
        <v>0</v>
      </c>
      <c r="P95" s="88"/>
      <c r="Q95" s="88"/>
      <c r="R95" s="88"/>
      <c r="S95" s="88"/>
      <c r="T95" s="88"/>
      <c r="U95" s="88"/>
      <c r="V95" s="88"/>
      <c r="W95" s="88"/>
      <c r="X95" s="88"/>
      <c r="Y95" s="88"/>
      <c r="Z95" s="88"/>
      <c r="AA95" s="88"/>
      <c r="AB95" s="88"/>
      <c r="AC95" s="88"/>
      <c r="AD95" s="88"/>
      <c r="AE95" s="88"/>
      <c r="AF95" s="88"/>
      <c r="AG95" s="88"/>
      <c r="AH95" s="88"/>
      <c r="AI95" s="88"/>
      <c r="AJ95" s="88"/>
      <c r="AK95" s="88"/>
      <c r="AL95" s="88"/>
      <c r="AM95" s="88"/>
      <c r="AN95" s="88"/>
      <c r="AO95" s="88"/>
      <c r="AP95" s="88"/>
      <c r="AQ95" s="88"/>
      <c r="AR95" s="88"/>
      <c r="AS95" s="88"/>
      <c r="AT95" s="88"/>
      <c r="AU95" s="88"/>
      <c r="AV95" s="88"/>
      <c r="AW95" s="88"/>
      <c r="AX95" s="88"/>
      <c r="AY95" s="88"/>
      <c r="AZ95" s="88"/>
      <c r="BA95" s="88"/>
      <c r="BB95" s="88"/>
      <c r="BC95" s="88"/>
      <c r="BD95" s="88"/>
      <c r="BE95" s="88"/>
      <c r="BF95" s="88"/>
      <c r="BG95" s="88"/>
      <c r="BH95" s="88"/>
      <c r="BI95" s="88"/>
      <c r="BJ95" s="88"/>
      <c r="BK95" s="88"/>
      <c r="BL95" s="88"/>
      <c r="BM95" s="88"/>
      <c r="BN95" s="88"/>
      <c r="BO95" s="88"/>
      <c r="BP95" s="88"/>
      <c r="BQ95" s="88"/>
      <c r="BR95" s="88"/>
      <c r="BS95" s="88"/>
      <c r="BT95" s="88"/>
      <c r="BU95" s="88"/>
      <c r="BV95" s="88"/>
      <c r="BW95" s="88"/>
      <c r="BX95" s="88"/>
      <c r="BY95" s="88"/>
      <c r="BZ95" s="88"/>
      <c r="CA95" s="88"/>
      <c r="CB95" s="88"/>
      <c r="CC95" s="88"/>
      <c r="CD95" s="88"/>
      <c r="CE95" s="88"/>
      <c r="CF95" s="88"/>
      <c r="CG95" s="88"/>
      <c r="CH95" s="88"/>
      <c r="CI95" s="88"/>
      <c r="CJ95" s="88"/>
      <c r="CK95" s="88"/>
      <c r="CL95" s="88"/>
      <c r="CM95" s="88"/>
      <c r="CN95" s="88"/>
      <c r="CO95" s="88"/>
      <c r="CP95" s="88"/>
      <c r="CQ95" s="88"/>
      <c r="CR95" s="88"/>
      <c r="CS95" s="88"/>
      <c r="CT95" s="88"/>
      <c r="CU95" s="88"/>
      <c r="CV95" s="88"/>
      <c r="CW95" s="88"/>
      <c r="CX95" s="88"/>
      <c r="CY95" s="88"/>
    </row>
    <row r="96" spans="2:103" s="23" customFormat="1" ht="16.5" customHeight="1">
      <c r="B96" s="58" t="s">
        <v>59</v>
      </c>
      <c r="C96" s="16" t="s">
        <v>45</v>
      </c>
      <c r="D96" s="102" t="s">
        <v>161</v>
      </c>
      <c r="E96" s="34" t="str">
        <f>IFERROR(VLOOKUP($F96,'[1]Tabla de composicion 2018'!$A$2:$AG$904,2,FALSE),"")</f>
        <v>Mandarina, cruda</v>
      </c>
      <c r="F96" s="35" t="s">
        <v>70</v>
      </c>
      <c r="G96" s="99">
        <f>IFERROR($H96/(VLOOKUP($F96,'[1]Tabla de composicion 2018'!$A$2:$AG$904,32,FALSE)/100),"")</f>
        <v>142.85714285714286</v>
      </c>
      <c r="H96" s="100">
        <v>100</v>
      </c>
      <c r="I96" s="101">
        <f>IFERROR(($H96*VLOOKUP($F96,'[1]Tabla de composicion 2018'!$A$2:$AG$904,5,FALSE))/100,"")</f>
        <v>54</v>
      </c>
      <c r="J96" s="98">
        <f>IFERROR(($H96*VLOOKUP($F96,'[1]Tabla de composicion 2018'!$A$2:$AG$904,7,FALSE))/100,"")</f>
        <v>0.9</v>
      </c>
      <c r="K96" s="98">
        <f>IFERROR(($H96*VLOOKUP($F96,'[1]Tabla de composicion 2018'!$A$2:$AG$904,8,FALSE))/100,"")</f>
        <v>0.1</v>
      </c>
      <c r="L96" s="98">
        <f>IFERROR(($H96*VLOOKUP($F96,'[1]Tabla de composicion 2018'!$A$2:$AG$904,9,FALSE))/100,"")</f>
        <v>11.4</v>
      </c>
      <c r="M96" s="98">
        <f>IFERROR(($H96*VLOOKUP($F96,'[1]Tabla de composicion 2018'!$A$2:$AG$904,13,FALSE))/100,"")</f>
        <v>35</v>
      </c>
      <c r="N96" s="98">
        <f>IFERROR(($H96*VLOOKUP($F96,'[1]Tabla de composicion 2018'!$A$2:$AG$904,14,FALSE))/100,"")</f>
        <v>0.3</v>
      </c>
      <c r="O96" s="98">
        <f>IFERROR(($H96*VLOOKUP($F96,'[1]Tabla de composicion 2018'!$A$2:$AG$904,15,FALSE))/100,"")</f>
        <v>2</v>
      </c>
      <c r="P96" s="87"/>
      <c r="Q96" s="87"/>
      <c r="R96" s="87"/>
      <c r="S96" s="87"/>
      <c r="T96" s="87"/>
      <c r="U96" s="87"/>
      <c r="V96" s="87"/>
      <c r="W96" s="87"/>
      <c r="X96" s="87"/>
      <c r="Y96" s="87"/>
      <c r="Z96" s="87"/>
      <c r="AA96" s="87"/>
      <c r="AB96" s="87"/>
      <c r="AC96" s="87"/>
      <c r="AD96" s="87"/>
      <c r="AE96" s="87"/>
      <c r="AF96" s="87"/>
      <c r="AG96" s="87"/>
      <c r="AH96" s="87"/>
      <c r="AI96" s="87"/>
      <c r="AJ96" s="87"/>
      <c r="AK96" s="87"/>
      <c r="AL96" s="87"/>
      <c r="AM96" s="87"/>
      <c r="AN96" s="87"/>
      <c r="AO96" s="87"/>
      <c r="AP96" s="87"/>
      <c r="AQ96" s="87"/>
      <c r="AR96" s="87"/>
      <c r="AS96" s="87"/>
      <c r="AT96" s="87"/>
      <c r="AU96" s="87"/>
      <c r="AV96" s="87"/>
      <c r="AW96" s="87"/>
      <c r="AX96" s="87"/>
      <c r="AY96" s="87"/>
      <c r="AZ96" s="87"/>
      <c r="BA96" s="87"/>
      <c r="BB96" s="87"/>
      <c r="BC96" s="87"/>
      <c r="BD96" s="87"/>
      <c r="BE96" s="87"/>
      <c r="BF96" s="87"/>
      <c r="BG96" s="87"/>
      <c r="BH96" s="87"/>
      <c r="BI96" s="87"/>
      <c r="BJ96" s="87"/>
      <c r="BK96" s="87"/>
      <c r="BL96" s="87"/>
      <c r="BM96" s="87"/>
      <c r="BN96" s="87"/>
      <c r="BO96" s="87"/>
      <c r="BP96" s="87"/>
      <c r="BQ96" s="87"/>
      <c r="BR96" s="87"/>
      <c r="BS96" s="87"/>
      <c r="BT96" s="87"/>
      <c r="BU96" s="87"/>
      <c r="BV96" s="87"/>
      <c r="BW96" s="87"/>
      <c r="BX96" s="87"/>
      <c r="BY96" s="87"/>
      <c r="BZ96" s="87"/>
      <c r="CA96" s="87"/>
      <c r="CB96" s="87"/>
      <c r="CC96" s="87"/>
      <c r="CD96" s="87"/>
      <c r="CE96" s="87"/>
      <c r="CF96" s="87"/>
      <c r="CG96" s="87"/>
      <c r="CH96" s="87"/>
      <c r="CI96" s="87"/>
      <c r="CJ96" s="87"/>
      <c r="CK96" s="87"/>
      <c r="CL96" s="87"/>
      <c r="CM96" s="87"/>
      <c r="CN96" s="87"/>
      <c r="CO96" s="87"/>
      <c r="CP96" s="87"/>
      <c r="CQ96" s="87"/>
      <c r="CR96" s="87"/>
      <c r="CS96" s="87"/>
      <c r="CT96" s="87"/>
      <c r="CU96" s="87"/>
      <c r="CV96" s="87"/>
      <c r="CW96" s="87"/>
      <c r="CX96" s="87"/>
      <c r="CY96" s="87"/>
    </row>
    <row r="97" spans="2:103" s="38" customFormat="1" ht="13.2">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row>
    <row r="98" spans="2:103" s="14" customFormat="1" ht="13.2">
      <c r="B98" s="105" t="s">
        <v>63</v>
      </c>
      <c r="C98" s="106"/>
      <c r="D98" s="106"/>
      <c r="E98" s="106"/>
      <c r="F98" s="106"/>
      <c r="G98" s="106"/>
      <c r="H98" s="107"/>
      <c r="I98" s="39">
        <f t="shared" ref="I98:O98" si="6">SUM(I88:I96)</f>
        <v>424.76</v>
      </c>
      <c r="J98" s="39">
        <f t="shared" si="6"/>
        <v>13.679000000000002</v>
      </c>
      <c r="K98" s="39">
        <f t="shared" si="6"/>
        <v>11.91</v>
      </c>
      <c r="L98" s="39">
        <f t="shared" si="6"/>
        <v>62.813000000000002</v>
      </c>
      <c r="M98" s="39">
        <f t="shared" si="6"/>
        <v>264.40800000000002</v>
      </c>
      <c r="N98" s="39">
        <f t="shared" si="6"/>
        <v>2.0685999999999996</v>
      </c>
      <c r="O98" s="39">
        <f t="shared" si="6"/>
        <v>200.17200000000003</v>
      </c>
    </row>
    <row r="99" spans="2:103" s="14" customFormat="1" ht="13.2">
      <c r="B99" s="105" t="s">
        <v>64</v>
      </c>
      <c r="C99" s="106"/>
      <c r="D99" s="106"/>
      <c r="E99" s="106"/>
      <c r="F99" s="106"/>
      <c r="G99" s="106"/>
      <c r="H99" s="107"/>
      <c r="I99" s="40">
        <v>1629</v>
      </c>
      <c r="J99" s="40">
        <v>57</v>
      </c>
      <c r="K99" s="40">
        <v>54.3</v>
      </c>
      <c r="L99" s="40">
        <v>228.1</v>
      </c>
      <c r="M99" s="40">
        <v>800</v>
      </c>
      <c r="N99" s="40">
        <v>6.2</v>
      </c>
      <c r="O99" s="41">
        <v>1200</v>
      </c>
    </row>
    <row r="100" spans="2:103" s="14" customFormat="1" ht="13.2">
      <c r="B100" s="105" t="s">
        <v>65</v>
      </c>
      <c r="C100" s="106"/>
      <c r="D100" s="106"/>
      <c r="E100" s="106"/>
      <c r="F100" s="106"/>
      <c r="G100" s="106"/>
      <c r="H100" s="107"/>
      <c r="I100" s="39">
        <f>I98/I99*100</f>
        <v>26.074892572130143</v>
      </c>
      <c r="J100" s="39">
        <f t="shared" ref="J100:N100" si="7">J98/J99*100</f>
        <v>23.998245614035092</v>
      </c>
      <c r="K100" s="39">
        <f t="shared" si="7"/>
        <v>21.933701657458567</v>
      </c>
      <c r="L100" s="39">
        <f t="shared" si="7"/>
        <v>27.537483559842173</v>
      </c>
      <c r="M100" s="39">
        <f t="shared" si="7"/>
        <v>33.051000000000002</v>
      </c>
      <c r="N100" s="39">
        <f t="shared" si="7"/>
        <v>33.364516129032253</v>
      </c>
      <c r="O100" s="42">
        <f>O98/O99*100</f>
        <v>16.681000000000001</v>
      </c>
    </row>
    <row r="103" spans="2:103" s="48" customFormat="1">
      <c r="B103" s="46" t="s">
        <v>12</v>
      </c>
      <c r="C103" s="47">
        <v>5</v>
      </c>
      <c r="D103" s="46"/>
      <c r="E103" s="46"/>
      <c r="F103" s="46"/>
      <c r="G103" s="46"/>
      <c r="H103" s="46"/>
      <c r="I103" s="46"/>
      <c r="J103" s="46"/>
      <c r="K103" s="46"/>
      <c r="L103" s="46"/>
    </row>
    <row r="104" spans="2:103" s="50" customFormat="1" ht="13.8">
      <c r="P104" s="86"/>
      <c r="Q104" s="86"/>
      <c r="R104" s="86"/>
      <c r="S104" s="86"/>
      <c r="T104" s="86"/>
      <c r="U104" s="86"/>
      <c r="V104" s="86"/>
      <c r="W104" s="86"/>
      <c r="X104" s="86"/>
      <c r="Y104" s="86"/>
      <c r="Z104" s="86"/>
      <c r="AA104" s="86"/>
      <c r="AB104" s="86"/>
      <c r="AC104" s="86"/>
      <c r="AD104" s="86"/>
      <c r="AE104" s="86"/>
      <c r="AF104" s="86"/>
      <c r="AG104" s="86"/>
      <c r="AH104" s="86"/>
      <c r="AI104" s="86"/>
      <c r="AJ104" s="86"/>
      <c r="AK104" s="86"/>
      <c r="AL104" s="86"/>
      <c r="AM104" s="86"/>
      <c r="AN104" s="86"/>
      <c r="AO104" s="86"/>
      <c r="AP104" s="86"/>
      <c r="AQ104" s="86"/>
      <c r="AR104" s="86"/>
      <c r="AS104" s="86"/>
      <c r="AT104" s="86"/>
      <c r="AU104" s="86"/>
      <c r="AV104" s="86"/>
      <c r="AW104" s="86"/>
      <c r="AX104" s="86"/>
      <c r="AY104" s="86"/>
      <c r="AZ104" s="86"/>
      <c r="BA104" s="86"/>
      <c r="BB104" s="86"/>
      <c r="BC104" s="86"/>
      <c r="BD104" s="86"/>
      <c r="BE104" s="86"/>
      <c r="BF104" s="86"/>
      <c r="BG104" s="86"/>
      <c r="BH104" s="86"/>
      <c r="BI104" s="86"/>
      <c r="BJ104" s="86"/>
      <c r="BK104" s="86"/>
      <c r="BL104" s="86"/>
      <c r="BM104" s="86"/>
      <c r="BN104" s="86"/>
      <c r="BO104" s="86"/>
      <c r="BP104" s="86"/>
      <c r="BQ104" s="86"/>
      <c r="BR104" s="86"/>
      <c r="BS104" s="86"/>
      <c r="BT104" s="86"/>
      <c r="BU104" s="86"/>
      <c r="BV104" s="86"/>
      <c r="BW104" s="86"/>
      <c r="BX104" s="86"/>
      <c r="BY104" s="86"/>
      <c r="BZ104" s="86"/>
      <c r="CA104" s="86"/>
      <c r="CB104" s="86"/>
      <c r="CC104" s="86"/>
      <c r="CD104" s="86"/>
      <c r="CE104" s="86"/>
      <c r="CF104" s="86"/>
      <c r="CG104" s="86"/>
      <c r="CH104" s="86"/>
      <c r="CI104" s="86"/>
      <c r="CJ104" s="86"/>
      <c r="CK104" s="86"/>
      <c r="CL104" s="86"/>
      <c r="CM104" s="86"/>
      <c r="CN104" s="86"/>
      <c r="CO104" s="86"/>
      <c r="CP104" s="86"/>
      <c r="CQ104" s="86"/>
      <c r="CR104" s="86"/>
      <c r="CS104" s="86"/>
      <c r="CT104" s="86"/>
      <c r="CU104" s="86"/>
      <c r="CV104" s="86"/>
      <c r="CW104" s="86"/>
      <c r="CX104" s="86"/>
      <c r="CY104" s="86"/>
    </row>
    <row r="105" spans="2:103" s="14" customFormat="1" ht="13.2">
      <c r="B105" s="112" t="s">
        <v>13</v>
      </c>
      <c r="C105" s="111" t="s">
        <v>14</v>
      </c>
      <c r="D105" s="111" t="s">
        <v>15</v>
      </c>
      <c r="E105" s="111" t="s">
        <v>17</v>
      </c>
      <c r="F105" s="111" t="s">
        <v>16</v>
      </c>
      <c r="G105" s="111" t="s">
        <v>18</v>
      </c>
      <c r="H105" s="111" t="s">
        <v>19</v>
      </c>
      <c r="I105" s="111" t="s">
        <v>20</v>
      </c>
      <c r="J105" s="111"/>
      <c r="K105" s="111"/>
      <c r="L105" s="111"/>
      <c r="M105" s="111"/>
      <c r="N105" s="111"/>
      <c r="O105" s="111"/>
    </row>
    <row r="106" spans="2:103" s="14" customFormat="1" ht="26.4">
      <c r="B106" s="112"/>
      <c r="C106" s="111"/>
      <c r="D106" s="111"/>
      <c r="E106" s="111"/>
      <c r="F106" s="111"/>
      <c r="G106" s="111"/>
      <c r="H106" s="111"/>
      <c r="I106" s="13" t="s">
        <v>21</v>
      </c>
      <c r="J106" s="13" t="s">
        <v>22</v>
      </c>
      <c r="K106" s="13" t="s">
        <v>23</v>
      </c>
      <c r="L106" s="13" t="s">
        <v>24</v>
      </c>
      <c r="M106" s="13" t="s">
        <v>25</v>
      </c>
      <c r="N106" s="13" t="s">
        <v>26</v>
      </c>
      <c r="O106" s="13" t="s">
        <v>27</v>
      </c>
    </row>
    <row r="107" spans="2:103" s="23" customFormat="1" ht="33.75" customHeight="1">
      <c r="B107" s="112" t="s">
        <v>28</v>
      </c>
      <c r="C107" s="16" t="s">
        <v>29</v>
      </c>
      <c r="D107" s="113" t="s">
        <v>87</v>
      </c>
      <c r="E107" s="43" t="s">
        <v>31</v>
      </c>
      <c r="F107" s="18" t="s">
        <v>30</v>
      </c>
      <c r="G107" s="20">
        <v>13</v>
      </c>
      <c r="H107" s="21">
        <v>13</v>
      </c>
      <c r="I107" s="22">
        <v>64.87</v>
      </c>
      <c r="J107" s="22">
        <v>3.4190000000000005</v>
      </c>
      <c r="K107" s="22">
        <v>3.4580000000000002</v>
      </c>
      <c r="L107" s="22">
        <v>4.992</v>
      </c>
      <c r="M107" s="22">
        <v>122.2</v>
      </c>
      <c r="N107" s="22">
        <v>6.5000000000000002E-2</v>
      </c>
      <c r="O107" s="22">
        <v>47.97</v>
      </c>
      <c r="P107" s="87"/>
      <c r="Q107" s="87"/>
      <c r="R107" s="87"/>
      <c r="S107" s="87"/>
      <c r="T107" s="87"/>
      <c r="U107" s="87"/>
      <c r="V107" s="87"/>
      <c r="W107" s="87"/>
      <c r="X107" s="87"/>
      <c r="Y107" s="87"/>
      <c r="Z107" s="87"/>
      <c r="AA107" s="87"/>
      <c r="AB107" s="87"/>
      <c r="AC107" s="87"/>
      <c r="AD107" s="87"/>
      <c r="AE107" s="87"/>
      <c r="AF107" s="87"/>
      <c r="AG107" s="87"/>
      <c r="AH107" s="87"/>
      <c r="AI107" s="87"/>
      <c r="AJ107" s="87"/>
      <c r="AK107" s="87"/>
      <c r="AL107" s="87"/>
      <c r="AM107" s="87"/>
      <c r="AN107" s="87"/>
      <c r="AO107" s="87"/>
      <c r="AP107" s="87"/>
      <c r="AQ107" s="87"/>
      <c r="AR107" s="87"/>
      <c r="AS107" s="87"/>
      <c r="AT107" s="87"/>
      <c r="AU107" s="87"/>
      <c r="AV107" s="87"/>
      <c r="AW107" s="87"/>
      <c r="AX107" s="87"/>
      <c r="AY107" s="87"/>
      <c r="AZ107" s="87"/>
      <c r="BA107" s="87"/>
      <c r="BB107" s="87"/>
      <c r="BC107" s="87"/>
      <c r="BD107" s="87"/>
      <c r="BE107" s="87"/>
      <c r="BF107" s="87"/>
      <c r="BG107" s="87"/>
      <c r="BH107" s="87"/>
      <c r="BI107" s="87"/>
      <c r="BJ107" s="87"/>
      <c r="BK107" s="87"/>
      <c r="BL107" s="87"/>
      <c r="BM107" s="87"/>
      <c r="BN107" s="87"/>
      <c r="BO107" s="87"/>
      <c r="BP107" s="87"/>
      <c r="BQ107" s="87"/>
      <c r="BR107" s="87"/>
      <c r="BS107" s="87"/>
      <c r="BT107" s="87"/>
      <c r="BU107" s="87"/>
      <c r="BV107" s="87"/>
      <c r="BW107" s="87"/>
      <c r="BX107" s="87"/>
      <c r="BY107" s="87"/>
      <c r="BZ107" s="87"/>
      <c r="CA107" s="87"/>
      <c r="CB107" s="87"/>
      <c r="CC107" s="87"/>
      <c r="CD107" s="87"/>
      <c r="CE107" s="87"/>
      <c r="CF107" s="87"/>
      <c r="CG107" s="87"/>
      <c r="CH107" s="87"/>
      <c r="CI107" s="87"/>
      <c r="CJ107" s="87"/>
      <c r="CK107" s="87"/>
      <c r="CL107" s="87"/>
      <c r="CM107" s="87"/>
      <c r="CN107" s="87"/>
      <c r="CO107" s="87"/>
      <c r="CP107" s="87"/>
      <c r="CQ107" s="87"/>
      <c r="CR107" s="87"/>
      <c r="CS107" s="87"/>
      <c r="CT107" s="87"/>
      <c r="CU107" s="87"/>
      <c r="CV107" s="87"/>
      <c r="CW107" s="87"/>
      <c r="CX107" s="87"/>
      <c r="CY107" s="87"/>
    </row>
    <row r="108" spans="2:103" s="23" customFormat="1" ht="28.5" customHeight="1">
      <c r="B108" s="112"/>
      <c r="C108" s="16" t="s">
        <v>32</v>
      </c>
      <c r="D108" s="113"/>
      <c r="E108" s="19" t="s">
        <v>89</v>
      </c>
      <c r="F108" s="18" t="s">
        <v>88</v>
      </c>
      <c r="G108" s="20">
        <v>10</v>
      </c>
      <c r="H108" s="21">
        <v>10</v>
      </c>
      <c r="I108" s="22">
        <v>34</v>
      </c>
      <c r="J108" s="22">
        <v>0.33</v>
      </c>
      <c r="K108" s="22">
        <v>0.03</v>
      </c>
      <c r="L108" s="22">
        <v>8.0500000000000007</v>
      </c>
      <c r="M108" s="22">
        <v>1.1000000000000001</v>
      </c>
      <c r="N108" s="22">
        <v>0.12</v>
      </c>
      <c r="O108" s="22">
        <v>0</v>
      </c>
      <c r="P108" s="87"/>
      <c r="Q108" s="87"/>
      <c r="R108" s="87"/>
      <c r="S108" s="87"/>
      <c r="T108" s="87"/>
      <c r="U108" s="87"/>
      <c r="V108" s="87"/>
      <c r="W108" s="87"/>
      <c r="X108" s="87"/>
      <c r="Y108" s="87"/>
      <c r="Z108" s="87"/>
      <c r="AA108" s="87"/>
      <c r="AB108" s="87"/>
      <c r="AC108" s="87"/>
      <c r="AD108" s="87"/>
      <c r="AE108" s="87"/>
      <c r="AF108" s="87"/>
      <c r="AG108" s="87"/>
      <c r="AH108" s="87"/>
      <c r="AI108" s="87"/>
      <c r="AJ108" s="87"/>
      <c r="AK108" s="87"/>
      <c r="AL108" s="87"/>
      <c r="AM108" s="87"/>
      <c r="AN108" s="87"/>
      <c r="AO108" s="87"/>
      <c r="AP108" s="87"/>
      <c r="AQ108" s="87"/>
      <c r="AR108" s="87"/>
      <c r="AS108" s="87"/>
      <c r="AT108" s="87"/>
      <c r="AU108" s="87"/>
      <c r="AV108" s="87"/>
      <c r="AW108" s="87"/>
      <c r="AX108" s="87"/>
      <c r="AY108" s="87"/>
      <c r="AZ108" s="87"/>
      <c r="BA108" s="87"/>
      <c r="BB108" s="87"/>
      <c r="BC108" s="87"/>
      <c r="BD108" s="87"/>
      <c r="BE108" s="87"/>
      <c r="BF108" s="87"/>
      <c r="BG108" s="87"/>
      <c r="BH108" s="87"/>
      <c r="BI108" s="87"/>
      <c r="BJ108" s="87"/>
      <c r="BK108" s="87"/>
      <c r="BL108" s="87"/>
      <c r="BM108" s="87"/>
      <c r="BN108" s="87"/>
      <c r="BO108" s="87"/>
      <c r="BP108" s="87"/>
      <c r="BQ108" s="87"/>
      <c r="BR108" s="87"/>
      <c r="BS108" s="87"/>
      <c r="BT108" s="87"/>
      <c r="BU108" s="87"/>
      <c r="BV108" s="87"/>
      <c r="BW108" s="87"/>
      <c r="BX108" s="87"/>
      <c r="BY108" s="87"/>
      <c r="BZ108" s="87"/>
      <c r="CA108" s="87"/>
      <c r="CB108" s="87"/>
      <c r="CC108" s="87"/>
      <c r="CD108" s="87"/>
      <c r="CE108" s="87"/>
      <c r="CF108" s="87"/>
      <c r="CG108" s="87"/>
      <c r="CH108" s="87"/>
      <c r="CI108" s="87"/>
      <c r="CJ108" s="87"/>
      <c r="CK108" s="87"/>
      <c r="CL108" s="87"/>
      <c r="CM108" s="87"/>
      <c r="CN108" s="87"/>
      <c r="CO108" s="87"/>
      <c r="CP108" s="87"/>
      <c r="CQ108" s="87"/>
      <c r="CR108" s="87"/>
      <c r="CS108" s="87"/>
      <c r="CT108" s="87"/>
      <c r="CU108" s="87"/>
      <c r="CV108" s="87"/>
      <c r="CW108" s="87"/>
      <c r="CX108" s="87"/>
      <c r="CY108" s="87"/>
    </row>
    <row r="109" spans="2:103" s="27" customFormat="1" ht="32.25" customHeight="1">
      <c r="B109" s="112"/>
      <c r="C109" s="25" t="s">
        <v>35</v>
      </c>
      <c r="D109" s="113"/>
      <c r="E109" s="19" t="s">
        <v>37</v>
      </c>
      <c r="F109" s="26" t="s">
        <v>36</v>
      </c>
      <c r="G109" s="20">
        <v>7</v>
      </c>
      <c r="H109" s="21">
        <v>7</v>
      </c>
      <c r="I109" s="22">
        <v>27.79</v>
      </c>
      <c r="J109" s="22">
        <v>0</v>
      </c>
      <c r="K109" s="22">
        <v>0</v>
      </c>
      <c r="L109" s="22">
        <v>6.9510000000000005</v>
      </c>
      <c r="M109" s="22">
        <v>0</v>
      </c>
      <c r="N109" s="22">
        <v>7.000000000000001E-3</v>
      </c>
      <c r="O109" s="22">
        <v>0</v>
      </c>
      <c r="P109" s="88"/>
      <c r="Q109" s="88"/>
      <c r="R109" s="88"/>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c r="AW109" s="88"/>
      <c r="AX109" s="88"/>
      <c r="AY109" s="88"/>
      <c r="AZ109" s="88"/>
      <c r="BA109" s="88"/>
      <c r="BB109" s="88"/>
      <c r="BC109" s="88"/>
      <c r="BD109" s="88"/>
      <c r="BE109" s="88"/>
      <c r="BF109" s="88"/>
      <c r="BG109" s="88"/>
      <c r="BH109" s="88"/>
      <c r="BI109" s="88"/>
      <c r="BJ109" s="88"/>
      <c r="BK109" s="88"/>
      <c r="BL109" s="88"/>
      <c r="BM109" s="88"/>
      <c r="BN109" s="88"/>
      <c r="BO109" s="88"/>
      <c r="BP109" s="88"/>
      <c r="BQ109" s="88"/>
      <c r="BR109" s="88"/>
      <c r="BS109" s="88"/>
      <c r="BT109" s="88"/>
      <c r="BU109" s="88"/>
      <c r="BV109" s="88"/>
      <c r="BW109" s="88"/>
      <c r="BX109" s="88"/>
      <c r="BY109" s="88"/>
      <c r="BZ109" s="88"/>
      <c r="CA109" s="88"/>
      <c r="CB109" s="88"/>
      <c r="CC109" s="88"/>
      <c r="CD109" s="88"/>
      <c r="CE109" s="88"/>
      <c r="CF109" s="88"/>
      <c r="CG109" s="88"/>
      <c r="CH109" s="88"/>
      <c r="CI109" s="88"/>
      <c r="CJ109" s="88"/>
      <c r="CK109" s="88"/>
      <c r="CL109" s="88"/>
      <c r="CM109" s="88"/>
      <c r="CN109" s="88"/>
      <c r="CO109" s="88"/>
      <c r="CP109" s="88"/>
      <c r="CQ109" s="88"/>
      <c r="CR109" s="88"/>
      <c r="CS109" s="88"/>
      <c r="CT109" s="88"/>
      <c r="CU109" s="88"/>
      <c r="CV109" s="88"/>
      <c r="CW109" s="88"/>
      <c r="CX109" s="88"/>
      <c r="CY109" s="88"/>
    </row>
    <row r="110" spans="2:103" s="27" customFormat="1" ht="27.75" customHeight="1">
      <c r="B110" s="112"/>
      <c r="C110" s="25" t="s">
        <v>38</v>
      </c>
      <c r="D110" s="113"/>
      <c r="E110" s="19" t="s">
        <v>40</v>
      </c>
      <c r="F110" s="26" t="s">
        <v>39</v>
      </c>
      <c r="G110" s="28">
        <v>0.2</v>
      </c>
      <c r="H110" s="28">
        <v>0.2</v>
      </c>
      <c r="I110" s="22">
        <v>0</v>
      </c>
      <c r="J110" s="22">
        <v>0</v>
      </c>
      <c r="K110" s="22">
        <v>0</v>
      </c>
      <c r="L110" s="22">
        <v>0</v>
      </c>
      <c r="M110" s="22">
        <v>0</v>
      </c>
      <c r="N110" s="22">
        <v>0</v>
      </c>
      <c r="O110" s="22">
        <v>0</v>
      </c>
      <c r="P110" s="88"/>
      <c r="Q110" s="88"/>
      <c r="R110" s="88"/>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c r="AS110" s="88"/>
      <c r="AT110" s="88"/>
      <c r="AU110" s="88"/>
      <c r="AV110" s="88"/>
      <c r="AW110" s="88"/>
      <c r="AX110" s="88"/>
      <c r="AY110" s="88"/>
      <c r="AZ110" s="88"/>
      <c r="BA110" s="88"/>
      <c r="BB110" s="88"/>
      <c r="BC110" s="88"/>
      <c r="BD110" s="88"/>
      <c r="BE110" s="88"/>
      <c r="BF110" s="88"/>
      <c r="BG110" s="88"/>
      <c r="BH110" s="88"/>
      <c r="BI110" s="88"/>
      <c r="BJ110" s="88"/>
      <c r="BK110" s="88"/>
      <c r="BL110" s="88"/>
      <c r="BM110" s="88"/>
      <c r="BN110" s="88"/>
      <c r="BO110" s="88"/>
      <c r="BP110" s="88"/>
      <c r="BQ110" s="88"/>
      <c r="BR110" s="88"/>
      <c r="BS110" s="88"/>
      <c r="BT110" s="88"/>
      <c r="BU110" s="88"/>
      <c r="BV110" s="88"/>
      <c r="BW110" s="88"/>
      <c r="BX110" s="88"/>
      <c r="BY110" s="88"/>
      <c r="BZ110" s="88"/>
      <c r="CA110" s="88"/>
      <c r="CB110" s="88"/>
      <c r="CC110" s="88"/>
      <c r="CD110" s="88"/>
      <c r="CE110" s="88"/>
      <c r="CF110" s="88"/>
      <c r="CG110" s="88"/>
      <c r="CH110" s="88"/>
      <c r="CI110" s="88"/>
      <c r="CJ110" s="88"/>
      <c r="CK110" s="88"/>
      <c r="CL110" s="88"/>
      <c r="CM110" s="88"/>
      <c r="CN110" s="88"/>
      <c r="CO110" s="88"/>
      <c r="CP110" s="88"/>
      <c r="CQ110" s="88"/>
      <c r="CR110" s="88"/>
      <c r="CS110" s="88"/>
      <c r="CT110" s="88"/>
      <c r="CU110" s="88"/>
      <c r="CV110" s="88"/>
      <c r="CW110" s="88"/>
      <c r="CX110" s="88"/>
      <c r="CY110" s="88"/>
    </row>
    <row r="111" spans="2:103" s="23" customFormat="1" ht="37.5" customHeight="1">
      <c r="B111" s="58" t="s">
        <v>55</v>
      </c>
      <c r="C111" s="16" t="s">
        <v>56</v>
      </c>
      <c r="D111" s="108" t="s">
        <v>156</v>
      </c>
      <c r="E111" s="74" t="s">
        <v>68</v>
      </c>
      <c r="F111" s="33" t="s">
        <v>67</v>
      </c>
      <c r="G111" s="76">
        <v>40</v>
      </c>
      <c r="H111" s="81">
        <v>40</v>
      </c>
      <c r="I111" s="78">
        <v>154.4</v>
      </c>
      <c r="J111" s="78">
        <v>3.08</v>
      </c>
      <c r="K111" s="78">
        <v>1.32</v>
      </c>
      <c r="L111" s="78">
        <v>31.04</v>
      </c>
      <c r="M111" s="78">
        <v>2.4</v>
      </c>
      <c r="N111" s="78">
        <v>1.08</v>
      </c>
      <c r="O111" s="78">
        <v>8.8000000000000007</v>
      </c>
      <c r="P111" s="87"/>
      <c r="Q111" s="87"/>
      <c r="R111" s="87"/>
      <c r="S111" s="87"/>
      <c r="T111" s="87"/>
      <c r="U111" s="87"/>
      <c r="V111" s="87"/>
      <c r="W111" s="87"/>
      <c r="X111" s="87"/>
      <c r="Y111" s="87"/>
      <c r="Z111" s="87"/>
      <c r="AA111" s="87"/>
      <c r="AB111" s="87"/>
      <c r="AC111" s="87"/>
      <c r="AD111" s="87"/>
      <c r="AE111" s="87"/>
      <c r="AF111" s="87"/>
      <c r="AG111" s="87"/>
      <c r="AH111" s="87"/>
      <c r="AI111" s="87"/>
      <c r="AJ111" s="87"/>
      <c r="AK111" s="87"/>
      <c r="AL111" s="87"/>
      <c r="AM111" s="87"/>
      <c r="AN111" s="87"/>
      <c r="AO111" s="87"/>
      <c r="AP111" s="87"/>
      <c r="AQ111" s="87"/>
      <c r="AR111" s="87"/>
      <c r="AS111" s="87"/>
      <c r="AT111" s="87"/>
      <c r="AU111" s="87"/>
      <c r="AV111" s="87"/>
      <c r="AW111" s="87"/>
      <c r="AX111" s="87"/>
      <c r="AY111" s="87"/>
      <c r="AZ111" s="87"/>
      <c r="BA111" s="87"/>
      <c r="BB111" s="87"/>
      <c r="BC111" s="87"/>
      <c r="BD111" s="87"/>
      <c r="BE111" s="87"/>
      <c r="BF111" s="87"/>
      <c r="BG111" s="87"/>
      <c r="BH111" s="87"/>
      <c r="BI111" s="87"/>
      <c r="BJ111" s="87"/>
      <c r="BK111" s="87"/>
      <c r="BL111" s="87"/>
      <c r="BM111" s="87"/>
      <c r="BN111" s="87"/>
      <c r="BO111" s="87"/>
      <c r="BP111" s="87"/>
      <c r="BQ111" s="87"/>
      <c r="BR111" s="87"/>
      <c r="BS111" s="87"/>
      <c r="BT111" s="87"/>
      <c r="BU111" s="87"/>
      <c r="BV111" s="87"/>
      <c r="BW111" s="87"/>
      <c r="BX111" s="87"/>
      <c r="BY111" s="87"/>
      <c r="BZ111" s="87"/>
      <c r="CA111" s="87"/>
      <c r="CB111" s="87"/>
      <c r="CC111" s="87"/>
      <c r="CD111" s="87"/>
      <c r="CE111" s="87"/>
      <c r="CF111" s="87"/>
      <c r="CG111" s="87"/>
      <c r="CH111" s="87"/>
      <c r="CI111" s="87"/>
      <c r="CJ111" s="87"/>
      <c r="CK111" s="87"/>
      <c r="CL111" s="87"/>
      <c r="CM111" s="87"/>
      <c r="CN111" s="87"/>
      <c r="CO111" s="87"/>
      <c r="CP111" s="87"/>
      <c r="CQ111" s="87"/>
      <c r="CR111" s="87"/>
      <c r="CS111" s="87"/>
      <c r="CT111" s="87"/>
      <c r="CU111" s="87"/>
      <c r="CV111" s="87"/>
      <c r="CW111" s="87"/>
      <c r="CX111" s="87"/>
      <c r="CY111" s="87"/>
    </row>
    <row r="112" spans="2:103" s="49" customFormat="1" ht="50.25" customHeight="1">
      <c r="B112" s="114" t="s">
        <v>41</v>
      </c>
      <c r="C112" s="25" t="s">
        <v>42</v>
      </c>
      <c r="D112" s="109"/>
      <c r="E112" s="74" t="s">
        <v>141</v>
      </c>
      <c r="F112" s="33" t="s">
        <v>137</v>
      </c>
      <c r="G112" s="99">
        <f>IFERROR($H112/(VLOOKUP($F112,'[1]Tabla de composicion 2018'!$A$2:$AG$904,32,FALSE)/100),"")</f>
        <v>63</v>
      </c>
      <c r="H112" s="77">
        <v>63</v>
      </c>
      <c r="I112" s="98">
        <f>IFERROR(($H112*VLOOKUP($F112,'[1]Tabla de composicion 2018'!$A$2:$AG$904,5,FALSE))/100,"")</f>
        <v>122.22</v>
      </c>
      <c r="J112" s="98">
        <f>IFERROR(($H112*VLOOKUP($F112,'[1]Tabla de composicion 2018'!$A$2:$AG$904,7,FALSE))/100,"")</f>
        <v>12.348000000000003</v>
      </c>
      <c r="K112" s="98">
        <f>IFERROR(($H112*VLOOKUP($F112,'[1]Tabla de composicion 2018'!$A$2:$AG$904,8,FALSE))/100,"")</f>
        <v>8.0009999999999994</v>
      </c>
      <c r="L112" s="98">
        <f>IFERROR(($H112*VLOOKUP($F112,'[1]Tabla de composicion 2018'!$A$2:$AG$904,9,FALSE))/100,"")</f>
        <v>0.126</v>
      </c>
      <c r="M112" s="98">
        <f>IFERROR(($H112*VLOOKUP($F112,'[1]Tabla de composicion 2018'!$A$2:$AG$904,13,FALSE))/100,"")</f>
        <v>6.93</v>
      </c>
      <c r="N112" s="98">
        <f>IFERROR(($H112*VLOOKUP($F112,'[1]Tabla de composicion 2018'!$A$2:$AG$904,14,FALSE))/100,"")</f>
        <v>1.1340000000000001</v>
      </c>
      <c r="O112" s="98">
        <f>IFERROR(($H112*VLOOKUP($F112,'[1]Tabla de composicion 2018'!$A$2:$AG$904,15,FALSE))/100,"")</f>
        <v>37.799999999999997</v>
      </c>
      <c r="P112" s="88"/>
      <c r="Q112" s="88"/>
      <c r="R112" s="88"/>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c r="AW112" s="88"/>
      <c r="AX112" s="88"/>
      <c r="AY112" s="88"/>
      <c r="AZ112" s="88"/>
      <c r="BA112" s="88"/>
      <c r="BB112" s="88"/>
      <c r="BC112" s="88"/>
      <c r="BD112" s="88"/>
      <c r="BE112" s="88"/>
      <c r="BF112" s="88"/>
      <c r="BG112" s="88"/>
      <c r="BH112" s="88"/>
      <c r="BI112" s="88"/>
      <c r="BJ112" s="88"/>
      <c r="BK112" s="88"/>
      <c r="BL112" s="88"/>
      <c r="BM112" s="88"/>
      <c r="BN112" s="88"/>
      <c r="BO112" s="88"/>
      <c r="BP112" s="88"/>
      <c r="BQ112" s="88"/>
      <c r="BR112" s="88"/>
      <c r="BS112" s="88"/>
      <c r="BT112" s="88"/>
      <c r="BU112" s="88"/>
      <c r="BV112" s="88"/>
      <c r="BW112" s="88"/>
      <c r="BX112" s="88"/>
      <c r="BY112" s="88"/>
      <c r="BZ112" s="88"/>
      <c r="CA112" s="88"/>
      <c r="CB112" s="88"/>
      <c r="CC112" s="88"/>
      <c r="CD112" s="88"/>
      <c r="CE112" s="88"/>
      <c r="CF112" s="88"/>
      <c r="CG112" s="88"/>
      <c r="CH112" s="88"/>
      <c r="CI112" s="88"/>
      <c r="CJ112" s="88"/>
      <c r="CK112" s="88"/>
      <c r="CL112" s="88"/>
      <c r="CM112" s="88"/>
      <c r="CN112" s="88"/>
      <c r="CO112" s="88"/>
      <c r="CP112" s="88"/>
      <c r="CQ112" s="88"/>
      <c r="CR112" s="88"/>
      <c r="CS112" s="88"/>
      <c r="CT112" s="88"/>
      <c r="CU112" s="88"/>
      <c r="CV112" s="88"/>
      <c r="CW112" s="88"/>
      <c r="CX112" s="88"/>
      <c r="CY112" s="88"/>
    </row>
    <row r="113" spans="2:103" s="49" customFormat="1" ht="38.25" customHeight="1">
      <c r="B113" s="115"/>
      <c r="C113" s="25" t="s">
        <v>45</v>
      </c>
      <c r="D113" s="109"/>
      <c r="E113" s="19" t="s">
        <v>49</v>
      </c>
      <c r="F113" s="26" t="s">
        <v>48</v>
      </c>
      <c r="G113" s="20">
        <v>10.526315789473685</v>
      </c>
      <c r="H113" s="21">
        <v>10</v>
      </c>
      <c r="I113" s="22">
        <v>4</v>
      </c>
      <c r="J113" s="22">
        <v>0.14000000000000001</v>
      </c>
      <c r="K113" s="22">
        <v>0.01</v>
      </c>
      <c r="L113" s="22">
        <v>0.77</v>
      </c>
      <c r="M113" s="22">
        <v>2.4</v>
      </c>
      <c r="N113" s="22">
        <v>0.03</v>
      </c>
      <c r="O113" s="22">
        <v>0.4</v>
      </c>
      <c r="P113" s="88"/>
      <c r="Q113" s="88"/>
      <c r="R113" s="88"/>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c r="AW113" s="88"/>
      <c r="AX113" s="88"/>
      <c r="AY113" s="88"/>
      <c r="AZ113" s="88"/>
      <c r="BA113" s="88"/>
      <c r="BB113" s="88"/>
      <c r="BC113" s="88"/>
      <c r="BD113" s="88"/>
      <c r="BE113" s="88"/>
      <c r="BF113" s="88"/>
      <c r="BG113" s="88"/>
      <c r="BH113" s="88"/>
      <c r="BI113" s="88"/>
      <c r="BJ113" s="88"/>
      <c r="BK113" s="88"/>
      <c r="BL113" s="88"/>
      <c r="BM113" s="88"/>
      <c r="BN113" s="88"/>
      <c r="BO113" s="88"/>
      <c r="BP113" s="88"/>
      <c r="BQ113" s="88"/>
      <c r="BR113" s="88"/>
      <c r="BS113" s="88"/>
      <c r="BT113" s="88"/>
      <c r="BU113" s="88"/>
      <c r="BV113" s="88"/>
      <c r="BW113" s="88"/>
      <c r="BX113" s="88"/>
      <c r="BY113" s="88"/>
      <c r="BZ113" s="88"/>
      <c r="CA113" s="88"/>
      <c r="CB113" s="88"/>
      <c r="CC113" s="88"/>
      <c r="CD113" s="88"/>
      <c r="CE113" s="88"/>
      <c r="CF113" s="88"/>
      <c r="CG113" s="88"/>
      <c r="CH113" s="88"/>
      <c r="CI113" s="88"/>
      <c r="CJ113" s="88"/>
      <c r="CK113" s="88"/>
      <c r="CL113" s="88"/>
      <c r="CM113" s="88"/>
      <c r="CN113" s="88"/>
      <c r="CO113" s="88"/>
      <c r="CP113" s="88"/>
      <c r="CQ113" s="88"/>
      <c r="CR113" s="88"/>
      <c r="CS113" s="88"/>
      <c r="CT113" s="88"/>
      <c r="CU113" s="88"/>
      <c r="CV113" s="88"/>
      <c r="CW113" s="88"/>
      <c r="CX113" s="88"/>
      <c r="CY113" s="88"/>
    </row>
    <row r="114" spans="2:103" s="49" customFormat="1" ht="38.25" customHeight="1">
      <c r="B114" s="115"/>
      <c r="C114" s="25" t="s">
        <v>50</v>
      </c>
      <c r="D114" s="109"/>
      <c r="E114" s="19" t="s">
        <v>80</v>
      </c>
      <c r="F114" s="26" t="s">
        <v>79</v>
      </c>
      <c r="G114" s="20">
        <v>0.52631578947368418</v>
      </c>
      <c r="H114" s="21">
        <v>0.5</v>
      </c>
      <c r="I114" s="22">
        <v>0.72</v>
      </c>
      <c r="J114" s="22">
        <v>2.35E-2</v>
      </c>
      <c r="K114" s="22">
        <v>1.5E-3</v>
      </c>
      <c r="L114" s="22">
        <v>0.14649999999999999</v>
      </c>
      <c r="M114" s="22">
        <v>0.2</v>
      </c>
      <c r="N114" s="22">
        <v>6.5000000000000006E-3</v>
      </c>
      <c r="O114" s="22">
        <v>9.5000000000000001E-2</v>
      </c>
      <c r="P114" s="88"/>
      <c r="Q114" s="88"/>
      <c r="R114" s="88"/>
      <c r="S114" s="88"/>
      <c r="T114" s="88"/>
      <c r="U114" s="88"/>
      <c r="V114" s="88"/>
      <c r="W114" s="88"/>
      <c r="X114" s="88"/>
      <c r="Y114" s="88"/>
      <c r="Z114" s="88"/>
      <c r="AA114" s="88"/>
      <c r="AB114" s="88"/>
      <c r="AC114" s="88"/>
      <c r="AD114" s="88"/>
      <c r="AE114" s="88"/>
      <c r="AF114" s="88"/>
      <c r="AG114" s="88"/>
      <c r="AH114" s="88"/>
      <c r="AI114" s="88"/>
      <c r="AJ114" s="88"/>
      <c r="AK114" s="88"/>
      <c r="AL114" s="88"/>
      <c r="AM114" s="88"/>
      <c r="AN114" s="88"/>
      <c r="AO114" s="88"/>
      <c r="AP114" s="88"/>
      <c r="AQ114" s="88"/>
      <c r="AR114" s="88"/>
      <c r="AS114" s="88"/>
      <c r="AT114" s="88"/>
      <c r="AU114" s="88"/>
      <c r="AV114" s="88"/>
      <c r="AW114" s="88"/>
      <c r="AX114" s="88"/>
      <c r="AY114" s="88"/>
      <c r="AZ114" s="88"/>
      <c r="BA114" s="88"/>
      <c r="BB114" s="88"/>
      <c r="BC114" s="88"/>
      <c r="BD114" s="88"/>
      <c r="BE114" s="88"/>
      <c r="BF114" s="88"/>
      <c r="BG114" s="88"/>
      <c r="BH114" s="88"/>
      <c r="BI114" s="88"/>
      <c r="BJ114" s="88"/>
      <c r="BK114" s="88"/>
      <c r="BL114" s="88"/>
      <c r="BM114" s="88"/>
      <c r="BN114" s="88"/>
      <c r="BO114" s="88"/>
      <c r="BP114" s="88"/>
      <c r="BQ114" s="88"/>
      <c r="BR114" s="88"/>
      <c r="BS114" s="88"/>
      <c r="BT114" s="88"/>
      <c r="BU114" s="88"/>
      <c r="BV114" s="88"/>
      <c r="BW114" s="88"/>
      <c r="BX114" s="88"/>
      <c r="BY114" s="88"/>
      <c r="BZ114" s="88"/>
      <c r="CA114" s="88"/>
      <c r="CB114" s="88"/>
      <c r="CC114" s="88"/>
      <c r="CD114" s="88"/>
      <c r="CE114" s="88"/>
      <c r="CF114" s="88"/>
      <c r="CG114" s="88"/>
      <c r="CH114" s="88"/>
      <c r="CI114" s="88"/>
      <c r="CJ114" s="88"/>
      <c r="CK114" s="88"/>
      <c r="CL114" s="88"/>
      <c r="CM114" s="88"/>
      <c r="CN114" s="88"/>
      <c r="CO114" s="88"/>
      <c r="CP114" s="88"/>
      <c r="CQ114" s="88"/>
      <c r="CR114" s="88"/>
      <c r="CS114" s="88"/>
      <c r="CT114" s="88"/>
      <c r="CU114" s="88"/>
      <c r="CV114" s="88"/>
      <c r="CW114" s="88"/>
      <c r="CX114" s="88"/>
      <c r="CY114" s="88"/>
    </row>
    <row r="115" spans="2:103" s="30" customFormat="1" ht="24.75" customHeight="1">
      <c r="B115" s="115"/>
      <c r="C115" s="16" t="s">
        <v>45</v>
      </c>
      <c r="D115" s="109"/>
      <c r="E115" s="19" t="s">
        <v>127</v>
      </c>
      <c r="F115" s="18" t="s">
        <v>75</v>
      </c>
      <c r="G115" s="20">
        <v>3.8</v>
      </c>
      <c r="H115" s="29">
        <v>3.04</v>
      </c>
      <c r="I115" s="22">
        <v>0.85120000000000007</v>
      </c>
      <c r="J115" s="22">
        <v>2.7360000000000002E-2</v>
      </c>
      <c r="K115" s="22">
        <v>3.0400000000000006E-3</v>
      </c>
      <c r="L115" s="22">
        <v>0.14896000000000001</v>
      </c>
      <c r="M115" s="22">
        <v>0.33439999999999998</v>
      </c>
      <c r="N115" s="22">
        <v>1.2160000000000002E-2</v>
      </c>
      <c r="O115" s="22">
        <v>9.1200000000000003E-2</v>
      </c>
      <c r="P115" s="87"/>
      <c r="Q115" s="87"/>
      <c r="R115" s="87"/>
      <c r="S115" s="87"/>
      <c r="T115" s="87"/>
      <c r="U115" s="87"/>
      <c r="V115" s="87"/>
      <c r="W115" s="87"/>
      <c r="X115" s="87"/>
      <c r="Y115" s="87"/>
      <c r="Z115" s="87"/>
      <c r="AA115" s="87"/>
      <c r="AB115" s="87"/>
      <c r="AC115" s="87"/>
      <c r="AD115" s="87"/>
      <c r="AE115" s="87"/>
      <c r="AF115" s="87"/>
      <c r="AG115" s="87"/>
      <c r="AH115" s="87"/>
      <c r="AI115" s="87"/>
      <c r="AJ115" s="87"/>
      <c r="AK115" s="87"/>
      <c r="AL115" s="87"/>
      <c r="AM115" s="87"/>
      <c r="AN115" s="87"/>
      <c r="AO115" s="87"/>
      <c r="AP115" s="87"/>
      <c r="AQ115" s="87"/>
      <c r="AR115" s="87"/>
      <c r="AS115" s="87"/>
      <c r="AT115" s="87"/>
      <c r="AU115" s="87"/>
      <c r="AV115" s="87"/>
      <c r="AW115" s="87"/>
      <c r="AX115" s="87"/>
      <c r="AY115" s="87"/>
      <c r="AZ115" s="87"/>
      <c r="BA115" s="87"/>
      <c r="BB115" s="87"/>
      <c r="BC115" s="87"/>
      <c r="BD115" s="87"/>
      <c r="BE115" s="87"/>
      <c r="BF115" s="87"/>
      <c r="BG115" s="87"/>
      <c r="BH115" s="87"/>
      <c r="BI115" s="87"/>
      <c r="BJ115" s="87"/>
      <c r="BK115" s="87"/>
      <c r="BL115" s="87"/>
      <c r="BM115" s="87"/>
      <c r="BN115" s="87"/>
      <c r="BO115" s="87"/>
      <c r="BP115" s="87"/>
      <c r="BQ115" s="87"/>
      <c r="BR115" s="87"/>
      <c r="BS115" s="87"/>
      <c r="BT115" s="87"/>
      <c r="BU115" s="87"/>
      <c r="BV115" s="87"/>
      <c r="BW115" s="87"/>
      <c r="BX115" s="87"/>
      <c r="BY115" s="87"/>
      <c r="BZ115" s="87"/>
      <c r="CA115" s="87"/>
      <c r="CB115" s="87"/>
      <c r="CC115" s="87"/>
      <c r="CD115" s="87"/>
      <c r="CE115" s="87"/>
      <c r="CF115" s="87"/>
      <c r="CG115" s="87"/>
      <c r="CH115" s="87"/>
      <c r="CI115" s="87"/>
      <c r="CJ115" s="87"/>
      <c r="CK115" s="87"/>
      <c r="CL115" s="87"/>
      <c r="CM115" s="87"/>
      <c r="CN115" s="87"/>
      <c r="CO115" s="87"/>
      <c r="CP115" s="87"/>
      <c r="CQ115" s="87"/>
      <c r="CR115" s="87"/>
      <c r="CS115" s="87"/>
      <c r="CT115" s="87"/>
      <c r="CU115" s="87"/>
      <c r="CV115" s="87"/>
      <c r="CW115" s="87"/>
      <c r="CX115" s="87"/>
      <c r="CY115" s="87"/>
    </row>
    <row r="116" spans="2:103" s="23" customFormat="1" ht="34.5" customHeight="1">
      <c r="B116" s="115"/>
      <c r="C116" s="16" t="s">
        <v>42</v>
      </c>
      <c r="D116" s="109"/>
      <c r="E116" s="19" t="s">
        <v>78</v>
      </c>
      <c r="F116" s="26" t="s">
        <v>77</v>
      </c>
      <c r="G116" s="20">
        <v>2.9411764705882355</v>
      </c>
      <c r="H116" s="29">
        <v>2.5</v>
      </c>
      <c r="I116" s="22">
        <v>1.175</v>
      </c>
      <c r="J116" s="22">
        <v>1.7500000000000002E-2</v>
      </c>
      <c r="K116" s="22">
        <v>2.5000000000000001E-3</v>
      </c>
      <c r="L116" s="22">
        <v>0.23749999999999999</v>
      </c>
      <c r="M116" s="22">
        <v>0.67500000000000004</v>
      </c>
      <c r="N116" s="22">
        <v>0.01</v>
      </c>
      <c r="O116" s="22">
        <v>0.875</v>
      </c>
      <c r="P116" s="87"/>
      <c r="Q116" s="87"/>
      <c r="R116" s="87"/>
      <c r="S116" s="87"/>
      <c r="T116" s="87"/>
      <c r="U116" s="87"/>
      <c r="V116" s="87"/>
      <c r="W116" s="87"/>
      <c r="X116" s="87"/>
      <c r="Y116" s="87"/>
      <c r="Z116" s="87"/>
      <c r="AA116" s="87"/>
      <c r="AB116" s="87"/>
      <c r="AC116" s="87"/>
      <c r="AD116" s="87"/>
      <c r="AE116" s="87"/>
      <c r="AF116" s="87"/>
      <c r="AG116" s="87"/>
      <c r="AH116" s="87"/>
      <c r="AI116" s="87"/>
      <c r="AJ116" s="87"/>
      <c r="AK116" s="87"/>
      <c r="AL116" s="87"/>
      <c r="AM116" s="87"/>
      <c r="AN116" s="87"/>
      <c r="AO116" s="87"/>
      <c r="AP116" s="87"/>
      <c r="AQ116" s="87"/>
      <c r="AR116" s="87"/>
      <c r="AS116" s="87"/>
      <c r="AT116" s="87"/>
      <c r="AU116" s="87"/>
      <c r="AV116" s="87"/>
      <c r="AW116" s="87"/>
      <c r="AX116" s="87"/>
      <c r="AY116" s="87"/>
      <c r="AZ116" s="87"/>
      <c r="BA116" s="87"/>
      <c r="BB116" s="87"/>
      <c r="BC116" s="87"/>
      <c r="BD116" s="87"/>
      <c r="BE116" s="87"/>
      <c r="BF116" s="87"/>
      <c r="BG116" s="87"/>
      <c r="BH116" s="87"/>
      <c r="BI116" s="87"/>
      <c r="BJ116" s="87"/>
      <c r="BK116" s="87"/>
      <c r="BL116" s="87"/>
      <c r="BM116" s="87"/>
      <c r="BN116" s="87"/>
      <c r="BO116" s="87"/>
      <c r="BP116" s="87"/>
      <c r="BQ116" s="87"/>
      <c r="BR116" s="87"/>
      <c r="BS116" s="87"/>
      <c r="BT116" s="87"/>
      <c r="BU116" s="87"/>
      <c r="BV116" s="87"/>
      <c r="BW116" s="87"/>
      <c r="BX116" s="87"/>
      <c r="BY116" s="87"/>
      <c r="BZ116" s="87"/>
      <c r="CA116" s="87"/>
      <c r="CB116" s="87"/>
      <c r="CC116" s="87"/>
      <c r="CD116" s="87"/>
      <c r="CE116" s="87"/>
      <c r="CF116" s="87"/>
      <c r="CG116" s="87"/>
      <c r="CH116" s="87"/>
      <c r="CI116" s="87"/>
      <c r="CJ116" s="87"/>
      <c r="CK116" s="87"/>
      <c r="CL116" s="87"/>
      <c r="CM116" s="87"/>
      <c r="CN116" s="87"/>
      <c r="CO116" s="87"/>
      <c r="CP116" s="87"/>
      <c r="CQ116" s="87"/>
      <c r="CR116" s="87"/>
      <c r="CS116" s="87"/>
      <c r="CT116" s="87"/>
      <c r="CU116" s="87"/>
      <c r="CV116" s="87"/>
      <c r="CW116" s="87"/>
      <c r="CX116" s="87"/>
      <c r="CY116" s="87"/>
    </row>
    <row r="117" spans="2:103" s="49" customFormat="1" ht="38.25" customHeight="1">
      <c r="B117" s="115"/>
      <c r="C117" s="25" t="s">
        <v>50</v>
      </c>
      <c r="D117" s="109"/>
      <c r="E117" s="19" t="s">
        <v>142</v>
      </c>
      <c r="F117" s="26" t="s">
        <v>138</v>
      </c>
      <c r="G117" s="21">
        <v>4</v>
      </c>
      <c r="H117" s="21">
        <v>4</v>
      </c>
      <c r="I117" s="22">
        <v>36</v>
      </c>
      <c r="J117" s="22">
        <v>0</v>
      </c>
      <c r="K117" s="22">
        <v>4</v>
      </c>
      <c r="L117" s="22">
        <v>0</v>
      </c>
      <c r="M117" s="22">
        <v>0</v>
      </c>
      <c r="N117" s="22">
        <v>0</v>
      </c>
      <c r="O117" s="22">
        <v>0</v>
      </c>
      <c r="P117" s="88"/>
      <c r="Q117" s="88"/>
      <c r="R117" s="88"/>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c r="AW117" s="88"/>
      <c r="AX117" s="88"/>
      <c r="AY117" s="88"/>
      <c r="AZ117" s="88"/>
      <c r="BA117" s="88"/>
      <c r="BB117" s="88"/>
      <c r="BC117" s="88"/>
      <c r="BD117" s="88"/>
      <c r="BE117" s="88"/>
      <c r="BF117" s="88"/>
      <c r="BG117" s="88"/>
      <c r="BH117" s="88"/>
      <c r="BI117" s="88"/>
      <c r="BJ117" s="88"/>
      <c r="BK117" s="88"/>
      <c r="BL117" s="88"/>
      <c r="BM117" s="88"/>
      <c r="BN117" s="88"/>
      <c r="BO117" s="88"/>
      <c r="BP117" s="88"/>
      <c r="BQ117" s="88"/>
      <c r="BR117" s="88"/>
      <c r="BS117" s="88"/>
      <c r="BT117" s="88"/>
      <c r="BU117" s="88"/>
      <c r="BV117" s="88"/>
      <c r="BW117" s="88"/>
      <c r="BX117" s="88"/>
      <c r="BY117" s="88"/>
      <c r="BZ117" s="88"/>
      <c r="CA117" s="88"/>
      <c r="CB117" s="88"/>
      <c r="CC117" s="88"/>
      <c r="CD117" s="88"/>
      <c r="CE117" s="88"/>
      <c r="CF117" s="88"/>
      <c r="CG117" s="88"/>
      <c r="CH117" s="88"/>
      <c r="CI117" s="88"/>
      <c r="CJ117" s="88"/>
      <c r="CK117" s="88"/>
      <c r="CL117" s="88"/>
      <c r="CM117" s="88"/>
      <c r="CN117" s="88"/>
      <c r="CO117" s="88"/>
      <c r="CP117" s="88"/>
      <c r="CQ117" s="88"/>
      <c r="CR117" s="88"/>
      <c r="CS117" s="88"/>
      <c r="CT117" s="88"/>
      <c r="CU117" s="88"/>
      <c r="CV117" s="88"/>
      <c r="CW117" s="88"/>
      <c r="CX117" s="88"/>
      <c r="CY117" s="88"/>
    </row>
    <row r="118" spans="2:103" s="49" customFormat="1" ht="38.25" customHeight="1">
      <c r="B118" s="115"/>
      <c r="C118" s="25" t="s">
        <v>139</v>
      </c>
      <c r="D118" s="109"/>
      <c r="E118" s="19" t="s">
        <v>54</v>
      </c>
      <c r="F118" s="26" t="s">
        <v>53</v>
      </c>
      <c r="G118" s="28">
        <v>0.2</v>
      </c>
      <c r="H118" s="21">
        <v>0.2</v>
      </c>
      <c r="I118" s="22">
        <v>0</v>
      </c>
      <c r="J118" s="22">
        <v>0</v>
      </c>
      <c r="K118" s="22">
        <v>0</v>
      </c>
      <c r="L118" s="22">
        <v>0</v>
      </c>
      <c r="M118" s="22">
        <v>4.8000000000000008E-2</v>
      </c>
      <c r="N118" s="22">
        <v>5.9999999999999995E-4</v>
      </c>
      <c r="O118" s="22">
        <v>77.562000000000012</v>
      </c>
      <c r="P118" s="88"/>
      <c r="Q118" s="88"/>
      <c r="R118" s="88"/>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c r="AW118" s="88"/>
      <c r="AX118" s="88"/>
      <c r="AY118" s="88"/>
      <c r="AZ118" s="88"/>
      <c r="BA118" s="88"/>
      <c r="BB118" s="88"/>
      <c r="BC118" s="88"/>
      <c r="BD118" s="88"/>
      <c r="BE118" s="88"/>
      <c r="BF118" s="88"/>
      <c r="BG118" s="88"/>
      <c r="BH118" s="88"/>
      <c r="BI118" s="88"/>
      <c r="BJ118" s="88"/>
      <c r="BK118" s="88"/>
      <c r="BL118" s="88"/>
      <c r="BM118" s="88"/>
      <c r="BN118" s="88"/>
      <c r="BO118" s="88"/>
      <c r="BP118" s="88"/>
      <c r="BQ118" s="88"/>
      <c r="BR118" s="88"/>
      <c r="BS118" s="88"/>
      <c r="BT118" s="88"/>
      <c r="BU118" s="88"/>
      <c r="BV118" s="88"/>
      <c r="BW118" s="88"/>
      <c r="BX118" s="88"/>
      <c r="BY118" s="88"/>
      <c r="BZ118" s="88"/>
      <c r="CA118" s="88"/>
      <c r="CB118" s="88"/>
      <c r="CC118" s="88"/>
      <c r="CD118" s="88"/>
      <c r="CE118" s="88"/>
      <c r="CF118" s="88"/>
      <c r="CG118" s="88"/>
      <c r="CH118" s="88"/>
      <c r="CI118" s="88"/>
      <c r="CJ118" s="88"/>
      <c r="CK118" s="88"/>
      <c r="CL118" s="88"/>
      <c r="CM118" s="88"/>
      <c r="CN118" s="88"/>
      <c r="CO118" s="88"/>
      <c r="CP118" s="88"/>
      <c r="CQ118" s="88"/>
      <c r="CR118" s="88"/>
      <c r="CS118" s="88"/>
      <c r="CT118" s="88"/>
      <c r="CU118" s="88"/>
      <c r="CV118" s="88"/>
      <c r="CW118" s="88"/>
      <c r="CX118" s="88"/>
      <c r="CY118" s="88"/>
    </row>
    <row r="119" spans="2:103" s="49" customFormat="1" ht="38.25" customHeight="1">
      <c r="B119" s="115"/>
      <c r="C119" s="25" t="s">
        <v>139</v>
      </c>
      <c r="D119" s="109"/>
      <c r="E119" s="19" t="s">
        <v>140</v>
      </c>
      <c r="F119" s="26" t="s">
        <v>61</v>
      </c>
      <c r="G119" s="28">
        <v>0.1</v>
      </c>
      <c r="H119" s="21">
        <v>0.1</v>
      </c>
      <c r="I119" s="22">
        <v>0</v>
      </c>
      <c r="J119" s="22">
        <v>0</v>
      </c>
      <c r="K119" s="22">
        <v>0</v>
      </c>
      <c r="L119" s="22">
        <v>0</v>
      </c>
      <c r="M119" s="22">
        <v>0</v>
      </c>
      <c r="N119" s="22">
        <v>0</v>
      </c>
      <c r="O119" s="22">
        <v>0</v>
      </c>
      <c r="P119" s="88"/>
      <c r="Q119" s="88"/>
      <c r="R119" s="88"/>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c r="AW119" s="88"/>
      <c r="AX119" s="88"/>
      <c r="AY119" s="88"/>
      <c r="AZ119" s="88"/>
      <c r="BA119" s="88"/>
      <c r="BB119" s="88"/>
      <c r="BC119" s="88"/>
      <c r="BD119" s="88"/>
      <c r="BE119" s="88"/>
      <c r="BF119" s="88"/>
      <c r="BG119" s="88"/>
      <c r="BH119" s="88"/>
      <c r="BI119" s="88"/>
      <c r="BJ119" s="88"/>
      <c r="BK119" s="88"/>
      <c r="BL119" s="88"/>
      <c r="BM119" s="88"/>
      <c r="BN119" s="88"/>
      <c r="BO119" s="88"/>
      <c r="BP119" s="88"/>
      <c r="BQ119" s="88"/>
      <c r="BR119" s="88"/>
      <c r="BS119" s="88"/>
      <c r="BT119" s="88"/>
      <c r="BU119" s="88"/>
      <c r="BV119" s="88"/>
      <c r="BW119" s="88"/>
      <c r="BX119" s="88"/>
      <c r="BY119" s="88"/>
      <c r="BZ119" s="88"/>
      <c r="CA119" s="88"/>
      <c r="CB119" s="88"/>
      <c r="CC119" s="88"/>
      <c r="CD119" s="88"/>
      <c r="CE119" s="88"/>
      <c r="CF119" s="88"/>
      <c r="CG119" s="88"/>
      <c r="CH119" s="88"/>
      <c r="CI119" s="88"/>
      <c r="CJ119" s="88"/>
      <c r="CK119" s="88"/>
      <c r="CL119" s="88"/>
      <c r="CM119" s="88"/>
      <c r="CN119" s="88"/>
      <c r="CO119" s="88"/>
      <c r="CP119" s="88"/>
      <c r="CQ119" s="88"/>
      <c r="CR119" s="88"/>
      <c r="CS119" s="88"/>
      <c r="CT119" s="88"/>
      <c r="CU119" s="88"/>
      <c r="CV119" s="88"/>
      <c r="CW119" s="88"/>
      <c r="CX119" s="88"/>
      <c r="CY119" s="88"/>
    </row>
    <row r="120" spans="2:103" s="49" customFormat="1" ht="38.25" customHeight="1">
      <c r="B120" s="116"/>
      <c r="C120" s="25" t="s">
        <v>139</v>
      </c>
      <c r="D120" s="110"/>
      <c r="E120" s="19" t="s">
        <v>100</v>
      </c>
      <c r="F120" s="26" t="s">
        <v>61</v>
      </c>
      <c r="G120" s="28">
        <v>0.1</v>
      </c>
      <c r="H120" s="21">
        <v>0.1</v>
      </c>
      <c r="I120" s="22">
        <v>0</v>
      </c>
      <c r="J120" s="22">
        <v>0</v>
      </c>
      <c r="K120" s="22">
        <v>0</v>
      </c>
      <c r="L120" s="22">
        <v>0</v>
      </c>
      <c r="M120" s="22">
        <v>0</v>
      </c>
      <c r="N120" s="22">
        <v>0</v>
      </c>
      <c r="O120" s="22">
        <v>0</v>
      </c>
      <c r="P120" s="88"/>
      <c r="Q120" s="88"/>
      <c r="R120" s="88"/>
      <c r="S120" s="88"/>
      <c r="T120" s="88"/>
      <c r="U120" s="88"/>
      <c r="V120" s="88"/>
      <c r="W120" s="88"/>
      <c r="X120" s="88"/>
      <c r="Y120" s="88"/>
      <c r="Z120" s="88"/>
      <c r="AA120" s="88"/>
      <c r="AB120" s="88"/>
      <c r="AC120" s="88"/>
      <c r="AD120" s="88"/>
      <c r="AE120" s="88"/>
      <c r="AF120" s="88"/>
      <c r="AG120" s="88"/>
      <c r="AH120" s="88"/>
      <c r="AI120" s="88"/>
      <c r="AJ120" s="88"/>
      <c r="AK120" s="88"/>
      <c r="AL120" s="88"/>
      <c r="AM120" s="88"/>
      <c r="AN120" s="88"/>
      <c r="AO120" s="88"/>
      <c r="AP120" s="88"/>
      <c r="AQ120" s="88"/>
      <c r="AR120" s="88"/>
      <c r="AS120" s="88"/>
      <c r="AT120" s="88"/>
      <c r="AU120" s="88"/>
      <c r="AV120" s="88"/>
      <c r="AW120" s="88"/>
      <c r="AX120" s="88"/>
      <c r="AY120" s="88"/>
      <c r="AZ120" s="88"/>
      <c r="BA120" s="88"/>
      <c r="BB120" s="88"/>
      <c r="BC120" s="88"/>
      <c r="BD120" s="88"/>
      <c r="BE120" s="88"/>
      <c r="BF120" s="88"/>
      <c r="BG120" s="88"/>
      <c r="BH120" s="88"/>
      <c r="BI120" s="88"/>
      <c r="BJ120" s="88"/>
      <c r="BK120" s="88"/>
      <c r="BL120" s="88"/>
      <c r="BM120" s="88"/>
      <c r="BN120" s="88"/>
      <c r="BO120" s="88"/>
      <c r="BP120" s="88"/>
      <c r="BQ120" s="88"/>
      <c r="BR120" s="88"/>
      <c r="BS120" s="88"/>
      <c r="BT120" s="88"/>
      <c r="BU120" s="88"/>
      <c r="BV120" s="88"/>
      <c r="BW120" s="88"/>
      <c r="BX120" s="88"/>
      <c r="BY120" s="88"/>
      <c r="BZ120" s="88"/>
      <c r="CA120" s="88"/>
      <c r="CB120" s="88"/>
      <c r="CC120" s="88"/>
      <c r="CD120" s="88"/>
      <c r="CE120" s="88"/>
      <c r="CF120" s="88"/>
      <c r="CG120" s="88"/>
      <c r="CH120" s="88"/>
      <c r="CI120" s="88"/>
      <c r="CJ120" s="88"/>
      <c r="CK120" s="88"/>
      <c r="CL120" s="88"/>
      <c r="CM120" s="88"/>
      <c r="CN120" s="88"/>
      <c r="CO120" s="88"/>
      <c r="CP120" s="88"/>
      <c r="CQ120" s="88"/>
      <c r="CR120" s="88"/>
      <c r="CS120" s="88"/>
      <c r="CT120" s="88"/>
      <c r="CU120" s="88"/>
      <c r="CV120" s="88"/>
      <c r="CW120" s="88"/>
      <c r="CX120" s="88"/>
      <c r="CY120" s="88"/>
    </row>
    <row r="121" spans="2:103" s="23" customFormat="1" ht="32.25" customHeight="1">
      <c r="B121" s="58" t="s">
        <v>59</v>
      </c>
      <c r="C121" s="16" t="s">
        <v>45</v>
      </c>
      <c r="D121" s="17" t="s">
        <v>83</v>
      </c>
      <c r="E121" s="34" t="str">
        <f>IFERROR(VLOOKUP($F121,'[1]Tabla de composicion 2018'!$A$2:$AG$904,2,FALSE),"")</f>
        <v>Sandía, cruda</v>
      </c>
      <c r="F121" s="104" t="s">
        <v>164</v>
      </c>
      <c r="G121" s="35">
        <f>IFERROR($H121/(VLOOKUP($F121,'[1]Tabla de composicion 2018'!$A$2:$AG$904,32,FALSE)/100),"")</f>
        <v>275</v>
      </c>
      <c r="H121" s="100">
        <v>110</v>
      </c>
      <c r="I121" s="98">
        <f>IFERROR(($H121*VLOOKUP($F121,'[1]Tabla de composicion 2018'!$A$2:$AG$904,5,FALSE))/100,"")</f>
        <v>18.7</v>
      </c>
      <c r="J121" s="98">
        <f>IFERROR(($H121*VLOOKUP($F121,'[1]Tabla de composicion 2018'!$A$2:$AG$904,7,FALSE))/100,"")</f>
        <v>0.44</v>
      </c>
      <c r="K121" s="98">
        <f>IFERROR(($H121*VLOOKUP($F121,'[1]Tabla de composicion 2018'!$A$2:$AG$904,8,FALSE))/100,"")</f>
        <v>0</v>
      </c>
      <c r="L121" s="98">
        <f>IFERROR(($H121*VLOOKUP($F121,'[1]Tabla de composicion 2018'!$A$2:$AG$904,9,FALSE))/100,"")</f>
        <v>4.07</v>
      </c>
      <c r="M121" s="98">
        <f>IFERROR(($H121*VLOOKUP($F121,'[1]Tabla de composicion 2018'!$A$2:$AG$904,13,FALSE))/100,"")</f>
        <v>4.4000000000000004</v>
      </c>
      <c r="N121" s="98">
        <f>IFERROR(($H121*VLOOKUP($F121,'[1]Tabla de composicion 2018'!$A$2:$AG$904,14,FALSE))/100,"")</f>
        <v>0.33</v>
      </c>
      <c r="O121" s="98">
        <f>IFERROR(($H121*VLOOKUP($F121,'[1]Tabla de composicion 2018'!$A$2:$AG$904,15,FALSE))/100,"")</f>
        <v>1.1000000000000001</v>
      </c>
      <c r="P121" s="87"/>
      <c r="Q121" s="87"/>
      <c r="R121" s="87"/>
      <c r="S121" s="87"/>
      <c r="T121" s="87"/>
      <c r="U121" s="87"/>
      <c r="V121" s="87"/>
      <c r="W121" s="87"/>
      <c r="X121" s="87"/>
      <c r="Y121" s="87"/>
      <c r="Z121" s="87"/>
      <c r="AA121" s="87"/>
      <c r="AB121" s="87"/>
      <c r="AC121" s="87"/>
      <c r="AD121" s="87"/>
      <c r="AE121" s="87"/>
      <c r="AF121" s="87"/>
      <c r="AG121" s="87"/>
      <c r="AH121" s="87"/>
      <c r="AI121" s="87"/>
      <c r="AJ121" s="87"/>
      <c r="AK121" s="87"/>
      <c r="AL121" s="87"/>
      <c r="AM121" s="87"/>
      <c r="AN121" s="87"/>
      <c r="AO121" s="87"/>
      <c r="AP121" s="87"/>
      <c r="AQ121" s="87"/>
      <c r="AR121" s="87"/>
      <c r="AS121" s="87"/>
      <c r="AT121" s="87"/>
      <c r="AU121" s="87"/>
      <c r="AV121" s="87"/>
      <c r="AW121" s="87"/>
      <c r="AX121" s="87"/>
      <c r="AY121" s="87"/>
      <c r="AZ121" s="87"/>
      <c r="BA121" s="87"/>
      <c r="BB121" s="87"/>
      <c r="BC121" s="87"/>
      <c r="BD121" s="87"/>
      <c r="BE121" s="87"/>
      <c r="BF121" s="87"/>
      <c r="BG121" s="87"/>
      <c r="BH121" s="87"/>
      <c r="BI121" s="87"/>
      <c r="BJ121" s="87"/>
      <c r="BK121" s="87"/>
      <c r="BL121" s="87"/>
      <c r="BM121" s="87"/>
      <c r="BN121" s="87"/>
      <c r="BO121" s="87"/>
      <c r="BP121" s="87"/>
      <c r="BQ121" s="87"/>
      <c r="BR121" s="87"/>
      <c r="BS121" s="87"/>
      <c r="BT121" s="87"/>
      <c r="BU121" s="87"/>
      <c r="BV121" s="87"/>
      <c r="BW121" s="87"/>
      <c r="BX121" s="87"/>
      <c r="BY121" s="87"/>
      <c r="BZ121" s="87"/>
      <c r="CA121" s="87"/>
      <c r="CB121" s="87"/>
      <c r="CC121" s="87"/>
      <c r="CD121" s="87"/>
      <c r="CE121" s="87"/>
      <c r="CF121" s="87"/>
      <c r="CG121" s="87"/>
      <c r="CH121" s="87"/>
      <c r="CI121" s="87"/>
      <c r="CJ121" s="87"/>
      <c r="CK121" s="87"/>
      <c r="CL121" s="87"/>
      <c r="CM121" s="87"/>
      <c r="CN121" s="87"/>
      <c r="CO121" s="87"/>
      <c r="CP121" s="87"/>
      <c r="CQ121" s="87"/>
      <c r="CR121" s="87"/>
      <c r="CS121" s="87"/>
      <c r="CT121" s="87"/>
      <c r="CU121" s="87"/>
      <c r="CV121" s="87"/>
      <c r="CW121" s="87"/>
      <c r="CX121" s="87"/>
      <c r="CY121" s="87"/>
    </row>
    <row r="122" spans="2:103" s="38" customFormat="1" ht="13.2">
      <c r="P122" s="89"/>
      <c r="Q122" s="89"/>
      <c r="R122" s="89"/>
      <c r="S122" s="89"/>
      <c r="T122" s="89"/>
      <c r="U122" s="89"/>
      <c r="V122" s="89"/>
      <c r="W122" s="89"/>
      <c r="X122" s="89"/>
      <c r="Y122" s="89"/>
      <c r="Z122" s="89"/>
      <c r="AA122" s="89"/>
      <c r="AB122" s="89"/>
      <c r="AC122" s="89"/>
      <c r="AD122" s="89"/>
      <c r="AE122" s="89"/>
      <c r="AF122" s="89"/>
      <c r="AG122" s="89"/>
      <c r="AH122" s="89"/>
      <c r="AI122" s="89"/>
      <c r="AJ122" s="89"/>
      <c r="AK122" s="89"/>
      <c r="AL122" s="89"/>
      <c r="AM122" s="89"/>
      <c r="AN122" s="89"/>
      <c r="AO122" s="89"/>
      <c r="AP122" s="89"/>
      <c r="AQ122" s="89"/>
      <c r="AR122" s="89"/>
      <c r="AS122" s="89"/>
      <c r="AT122" s="89"/>
      <c r="AU122" s="89"/>
      <c r="AV122" s="89"/>
      <c r="AW122" s="89"/>
      <c r="AX122" s="89"/>
      <c r="AY122" s="89"/>
      <c r="AZ122" s="89"/>
      <c r="BA122" s="89"/>
      <c r="BB122" s="89"/>
      <c r="BC122" s="89"/>
      <c r="BD122" s="89"/>
      <c r="BE122" s="89"/>
      <c r="BF122" s="89"/>
      <c r="BG122" s="89"/>
      <c r="BH122" s="89"/>
      <c r="BI122" s="89"/>
      <c r="BJ122" s="89"/>
      <c r="BK122" s="89"/>
      <c r="BL122" s="89"/>
      <c r="BM122" s="89"/>
      <c r="BN122" s="89"/>
      <c r="BO122" s="89"/>
      <c r="BP122" s="89"/>
      <c r="BQ122" s="89"/>
      <c r="BR122" s="89"/>
      <c r="BS122" s="89"/>
      <c r="BT122" s="89"/>
      <c r="BU122" s="89"/>
      <c r="BV122" s="89"/>
      <c r="BW122" s="89"/>
      <c r="BX122" s="89"/>
      <c r="BY122" s="89"/>
      <c r="BZ122" s="89"/>
      <c r="CA122" s="89"/>
      <c r="CB122" s="89"/>
      <c r="CC122" s="89"/>
      <c r="CD122" s="89"/>
      <c r="CE122" s="89"/>
      <c r="CF122" s="89"/>
      <c r="CG122" s="89"/>
      <c r="CH122" s="89"/>
      <c r="CI122" s="89"/>
      <c r="CJ122" s="89"/>
      <c r="CK122" s="89"/>
      <c r="CL122" s="89"/>
      <c r="CM122" s="89"/>
      <c r="CN122" s="89"/>
      <c r="CO122" s="89"/>
      <c r="CP122" s="89"/>
      <c r="CQ122" s="89"/>
      <c r="CR122" s="89"/>
      <c r="CS122" s="89"/>
      <c r="CT122" s="89"/>
      <c r="CU122" s="89"/>
      <c r="CV122" s="89"/>
      <c r="CW122" s="89"/>
      <c r="CX122" s="89"/>
      <c r="CY122" s="89"/>
    </row>
    <row r="123" spans="2:103" s="14" customFormat="1" ht="13.2">
      <c r="B123" s="105" t="s">
        <v>63</v>
      </c>
      <c r="C123" s="106"/>
      <c r="D123" s="106"/>
      <c r="E123" s="106"/>
      <c r="F123" s="106"/>
      <c r="G123" s="106"/>
      <c r="H123" s="107"/>
      <c r="I123" s="39">
        <f>SUM(I107:I121)</f>
        <v>464.72620000000001</v>
      </c>
      <c r="J123" s="39">
        <f t="shared" ref="J123:O123" si="8">SUM(J107:J121)</f>
        <v>19.825360000000003</v>
      </c>
      <c r="K123" s="39">
        <f t="shared" si="8"/>
        <v>16.826039999999999</v>
      </c>
      <c r="L123" s="39">
        <f t="shared" si="8"/>
        <v>56.531960000000005</v>
      </c>
      <c r="M123" s="39">
        <f t="shared" si="8"/>
        <v>140.6874</v>
      </c>
      <c r="N123" s="39">
        <f t="shared" si="8"/>
        <v>2.7952599999999999</v>
      </c>
      <c r="O123" s="39">
        <f t="shared" si="8"/>
        <v>174.69320000000002</v>
      </c>
    </row>
    <row r="124" spans="2:103" s="14" customFormat="1" ht="13.2">
      <c r="B124" s="105" t="s">
        <v>64</v>
      </c>
      <c r="C124" s="106"/>
      <c r="D124" s="106"/>
      <c r="E124" s="106"/>
      <c r="F124" s="106"/>
      <c r="G124" s="106"/>
      <c r="H124" s="107"/>
      <c r="I124" s="40">
        <v>1629</v>
      </c>
      <c r="J124" s="40">
        <v>57</v>
      </c>
      <c r="K124" s="40">
        <v>54.3</v>
      </c>
      <c r="L124" s="40">
        <v>228.1</v>
      </c>
      <c r="M124" s="40">
        <v>800</v>
      </c>
      <c r="N124" s="40">
        <v>6.2</v>
      </c>
      <c r="O124" s="41">
        <v>1200</v>
      </c>
    </row>
    <row r="125" spans="2:103" s="14" customFormat="1" ht="13.2">
      <c r="B125" s="105" t="s">
        <v>65</v>
      </c>
      <c r="C125" s="106"/>
      <c r="D125" s="106"/>
      <c r="E125" s="106"/>
      <c r="F125" s="106"/>
      <c r="G125" s="106"/>
      <c r="H125" s="107"/>
      <c r="I125" s="39">
        <f>I123/I124*100</f>
        <v>28.528311847759362</v>
      </c>
      <c r="J125" s="39">
        <f t="shared" ref="J125:N125" si="9">J123/J124*100</f>
        <v>34.781333333333343</v>
      </c>
      <c r="K125" s="39">
        <f t="shared" si="9"/>
        <v>30.987182320441985</v>
      </c>
      <c r="L125" s="39">
        <f t="shared" si="9"/>
        <v>24.783849188952217</v>
      </c>
      <c r="M125" s="39">
        <f t="shared" si="9"/>
        <v>17.585925</v>
      </c>
      <c r="N125" s="39">
        <f t="shared" si="9"/>
        <v>45.084838709677413</v>
      </c>
      <c r="O125" s="42">
        <f>O123/O124*100</f>
        <v>14.557766666666669</v>
      </c>
    </row>
    <row r="127" spans="2:103" s="48" customFormat="1">
      <c r="B127" s="46" t="s">
        <v>12</v>
      </c>
      <c r="C127" s="47">
        <v>6</v>
      </c>
      <c r="D127" s="46"/>
      <c r="E127" s="46"/>
      <c r="F127" s="46"/>
      <c r="G127" s="46"/>
      <c r="H127" s="46"/>
      <c r="I127" s="46"/>
      <c r="J127" s="46"/>
      <c r="K127" s="46"/>
      <c r="L127" s="46"/>
    </row>
    <row r="128" spans="2:103" s="38" customFormat="1" ht="13.2">
      <c r="P128" s="89"/>
      <c r="Q128" s="89"/>
      <c r="R128" s="89"/>
      <c r="S128" s="89"/>
      <c r="T128" s="89"/>
      <c r="U128" s="89"/>
      <c r="V128" s="89"/>
      <c r="W128" s="89"/>
      <c r="X128" s="89"/>
      <c r="Y128" s="89"/>
      <c r="Z128" s="89"/>
      <c r="AA128" s="89"/>
      <c r="AB128" s="89"/>
      <c r="AC128" s="89"/>
      <c r="AD128" s="89"/>
      <c r="AE128" s="89"/>
      <c r="AF128" s="89"/>
      <c r="AG128" s="89"/>
      <c r="AH128" s="89"/>
      <c r="AI128" s="89"/>
      <c r="AJ128" s="89"/>
      <c r="AK128" s="89"/>
      <c r="AL128" s="89"/>
      <c r="AM128" s="89"/>
      <c r="AN128" s="89"/>
      <c r="AO128" s="89"/>
      <c r="AP128" s="89"/>
      <c r="AQ128" s="89"/>
      <c r="AR128" s="89"/>
      <c r="AS128" s="89"/>
      <c r="AT128" s="89"/>
      <c r="AU128" s="89"/>
      <c r="AV128" s="89"/>
      <c r="AW128" s="89"/>
      <c r="AX128" s="89"/>
      <c r="AY128" s="89"/>
      <c r="AZ128" s="89"/>
      <c r="BA128" s="89"/>
      <c r="BB128" s="89"/>
      <c r="BC128" s="89"/>
      <c r="BD128" s="89"/>
      <c r="BE128" s="89"/>
      <c r="BF128" s="89"/>
      <c r="BG128" s="89"/>
      <c r="BH128" s="89"/>
      <c r="BI128" s="89"/>
      <c r="BJ128" s="89"/>
      <c r="BK128" s="89"/>
      <c r="BL128" s="89"/>
      <c r="BM128" s="89"/>
      <c r="BN128" s="89"/>
      <c r="BO128" s="89"/>
      <c r="BP128" s="89"/>
      <c r="BQ128" s="89"/>
      <c r="BR128" s="89"/>
      <c r="BS128" s="89"/>
      <c r="BT128" s="89"/>
      <c r="BU128" s="89"/>
      <c r="BV128" s="89"/>
      <c r="BW128" s="89"/>
      <c r="BX128" s="89"/>
      <c r="BY128" s="89"/>
      <c r="BZ128" s="89"/>
      <c r="CA128" s="89"/>
      <c r="CB128" s="89"/>
      <c r="CC128" s="89"/>
      <c r="CD128" s="89"/>
      <c r="CE128" s="89"/>
      <c r="CF128" s="89"/>
      <c r="CG128" s="89"/>
      <c r="CH128" s="89"/>
      <c r="CI128" s="89"/>
      <c r="CJ128" s="89"/>
      <c r="CK128" s="89"/>
      <c r="CL128" s="89"/>
      <c r="CM128" s="89"/>
      <c r="CN128" s="89"/>
      <c r="CO128" s="89"/>
      <c r="CP128" s="89"/>
      <c r="CQ128" s="89"/>
      <c r="CR128" s="89"/>
      <c r="CS128" s="89"/>
      <c r="CT128" s="89"/>
      <c r="CU128" s="89"/>
      <c r="CV128" s="89"/>
      <c r="CW128" s="89"/>
      <c r="CX128" s="89"/>
      <c r="CY128" s="89"/>
    </row>
    <row r="129" spans="2:103" s="14" customFormat="1" ht="13.2">
      <c r="B129" s="112" t="s">
        <v>13</v>
      </c>
      <c r="C129" s="111" t="s">
        <v>14</v>
      </c>
      <c r="D129" s="111" t="s">
        <v>15</v>
      </c>
      <c r="E129" s="111" t="s">
        <v>17</v>
      </c>
      <c r="F129" s="111" t="s">
        <v>16</v>
      </c>
      <c r="G129" s="111" t="s">
        <v>18</v>
      </c>
      <c r="H129" s="111" t="s">
        <v>19</v>
      </c>
      <c r="I129" s="111" t="s">
        <v>20</v>
      </c>
      <c r="J129" s="111"/>
      <c r="K129" s="111"/>
      <c r="L129" s="111"/>
      <c r="M129" s="111"/>
      <c r="N129" s="111"/>
      <c r="O129" s="111"/>
    </row>
    <row r="130" spans="2:103" s="14" customFormat="1" ht="26.4">
      <c r="B130" s="112"/>
      <c r="C130" s="111"/>
      <c r="D130" s="111"/>
      <c r="E130" s="111"/>
      <c r="F130" s="111"/>
      <c r="G130" s="111"/>
      <c r="H130" s="111"/>
      <c r="I130" s="13" t="s">
        <v>21</v>
      </c>
      <c r="J130" s="13" t="s">
        <v>22</v>
      </c>
      <c r="K130" s="13" t="s">
        <v>23</v>
      </c>
      <c r="L130" s="13" t="s">
        <v>24</v>
      </c>
      <c r="M130" s="13" t="s">
        <v>25</v>
      </c>
      <c r="N130" s="13" t="s">
        <v>26</v>
      </c>
      <c r="O130" s="13" t="s">
        <v>27</v>
      </c>
    </row>
    <row r="131" spans="2:103" s="23" customFormat="1" ht="41.25" customHeight="1">
      <c r="B131" s="112" t="s">
        <v>28</v>
      </c>
      <c r="C131" s="16" t="s">
        <v>29</v>
      </c>
      <c r="D131" s="113" t="s">
        <v>136</v>
      </c>
      <c r="E131" s="19" t="s">
        <v>31</v>
      </c>
      <c r="F131" s="18" t="s">
        <v>30</v>
      </c>
      <c r="G131" s="20">
        <v>13</v>
      </c>
      <c r="H131" s="21">
        <v>13</v>
      </c>
      <c r="I131" s="22">
        <v>64.87</v>
      </c>
      <c r="J131" s="22">
        <v>3.4190000000000005</v>
      </c>
      <c r="K131" s="22">
        <v>3.4580000000000002</v>
      </c>
      <c r="L131" s="22">
        <v>4.992</v>
      </c>
      <c r="M131" s="22">
        <v>122.2</v>
      </c>
      <c r="N131" s="22">
        <v>6.5000000000000002E-2</v>
      </c>
      <c r="O131" s="22">
        <v>47.97</v>
      </c>
      <c r="P131" s="87"/>
      <c r="Q131" s="87"/>
      <c r="R131" s="87"/>
      <c r="S131" s="87"/>
      <c r="T131" s="87"/>
      <c r="U131" s="87"/>
      <c r="V131" s="87"/>
      <c r="W131" s="87"/>
      <c r="X131" s="87"/>
      <c r="Y131" s="87"/>
      <c r="Z131" s="87"/>
      <c r="AA131" s="87"/>
      <c r="AB131" s="87"/>
      <c r="AC131" s="87"/>
      <c r="AD131" s="87"/>
      <c r="AE131" s="87"/>
      <c r="AF131" s="87"/>
      <c r="AG131" s="87"/>
      <c r="AH131" s="87"/>
      <c r="AI131" s="87"/>
      <c r="AJ131" s="87"/>
      <c r="AK131" s="87"/>
      <c r="AL131" s="87"/>
      <c r="AM131" s="87"/>
      <c r="AN131" s="87"/>
      <c r="AO131" s="87"/>
      <c r="AP131" s="87"/>
      <c r="AQ131" s="87"/>
      <c r="AR131" s="87"/>
      <c r="AS131" s="87"/>
      <c r="AT131" s="87"/>
      <c r="AU131" s="87"/>
      <c r="AV131" s="87"/>
      <c r="AW131" s="87"/>
      <c r="AX131" s="87"/>
      <c r="AY131" s="87"/>
      <c r="AZ131" s="87"/>
      <c r="BA131" s="87"/>
      <c r="BB131" s="87"/>
      <c r="BC131" s="87"/>
      <c r="BD131" s="87"/>
      <c r="BE131" s="87"/>
      <c r="BF131" s="87"/>
      <c r="BG131" s="87"/>
      <c r="BH131" s="87"/>
      <c r="BI131" s="87"/>
      <c r="BJ131" s="87"/>
      <c r="BK131" s="87"/>
      <c r="BL131" s="87"/>
      <c r="BM131" s="87"/>
      <c r="BN131" s="87"/>
      <c r="BO131" s="87"/>
      <c r="BP131" s="87"/>
      <c r="BQ131" s="87"/>
      <c r="BR131" s="87"/>
      <c r="BS131" s="87"/>
      <c r="BT131" s="87"/>
      <c r="BU131" s="87"/>
      <c r="BV131" s="87"/>
      <c r="BW131" s="87"/>
      <c r="BX131" s="87"/>
      <c r="BY131" s="87"/>
      <c r="BZ131" s="87"/>
      <c r="CA131" s="87"/>
      <c r="CB131" s="87"/>
      <c r="CC131" s="87"/>
      <c r="CD131" s="87"/>
      <c r="CE131" s="87"/>
      <c r="CF131" s="87"/>
      <c r="CG131" s="87"/>
      <c r="CH131" s="87"/>
      <c r="CI131" s="87"/>
      <c r="CJ131" s="87"/>
      <c r="CK131" s="87"/>
      <c r="CL131" s="87"/>
      <c r="CM131" s="87"/>
      <c r="CN131" s="87"/>
      <c r="CO131" s="87"/>
      <c r="CP131" s="87"/>
      <c r="CQ131" s="87"/>
      <c r="CR131" s="87"/>
      <c r="CS131" s="87"/>
      <c r="CT131" s="87"/>
      <c r="CU131" s="87"/>
      <c r="CV131" s="87"/>
      <c r="CW131" s="87"/>
      <c r="CX131" s="87"/>
      <c r="CY131" s="87"/>
    </row>
    <row r="132" spans="2:103" s="23" customFormat="1" ht="36" customHeight="1">
      <c r="B132" s="112"/>
      <c r="C132" s="16" t="s">
        <v>32</v>
      </c>
      <c r="D132" s="113"/>
      <c r="E132" s="19" t="s">
        <v>34</v>
      </c>
      <c r="F132" s="24" t="s">
        <v>33</v>
      </c>
      <c r="G132" s="20">
        <v>10</v>
      </c>
      <c r="H132" s="21">
        <v>10</v>
      </c>
      <c r="I132" s="22">
        <v>37</v>
      </c>
      <c r="J132" s="22">
        <v>0.03</v>
      </c>
      <c r="K132" s="22">
        <v>0.01</v>
      </c>
      <c r="L132" s="22">
        <v>9.14</v>
      </c>
      <c r="M132" s="22">
        <v>0.2</v>
      </c>
      <c r="N132" s="22">
        <v>0.05</v>
      </c>
      <c r="O132" s="22">
        <v>0.9</v>
      </c>
      <c r="P132" s="87"/>
      <c r="Q132" s="87"/>
      <c r="R132" s="87"/>
      <c r="S132" s="87"/>
      <c r="T132" s="87"/>
      <c r="U132" s="87"/>
      <c r="V132" s="87"/>
      <c r="W132" s="87"/>
      <c r="X132" s="87"/>
      <c r="Y132" s="87"/>
      <c r="Z132" s="87"/>
      <c r="AA132" s="87"/>
      <c r="AB132" s="87"/>
      <c r="AC132" s="87"/>
      <c r="AD132" s="87"/>
      <c r="AE132" s="87"/>
      <c r="AF132" s="87"/>
      <c r="AG132" s="87"/>
      <c r="AH132" s="87"/>
      <c r="AI132" s="87"/>
      <c r="AJ132" s="87"/>
      <c r="AK132" s="87"/>
      <c r="AL132" s="87"/>
      <c r="AM132" s="87"/>
      <c r="AN132" s="87"/>
      <c r="AO132" s="87"/>
      <c r="AP132" s="87"/>
      <c r="AQ132" s="87"/>
      <c r="AR132" s="87"/>
      <c r="AS132" s="87"/>
      <c r="AT132" s="87"/>
      <c r="AU132" s="87"/>
      <c r="AV132" s="87"/>
      <c r="AW132" s="87"/>
      <c r="AX132" s="87"/>
      <c r="AY132" s="87"/>
      <c r="AZ132" s="87"/>
      <c r="BA132" s="87"/>
      <c r="BB132" s="87"/>
      <c r="BC132" s="87"/>
      <c r="BD132" s="87"/>
      <c r="BE132" s="87"/>
      <c r="BF132" s="87"/>
      <c r="BG132" s="87"/>
      <c r="BH132" s="87"/>
      <c r="BI132" s="87"/>
      <c r="BJ132" s="87"/>
      <c r="BK132" s="87"/>
      <c r="BL132" s="87"/>
      <c r="BM132" s="87"/>
      <c r="BN132" s="87"/>
      <c r="BO132" s="87"/>
      <c r="BP132" s="87"/>
      <c r="BQ132" s="87"/>
      <c r="BR132" s="87"/>
      <c r="BS132" s="87"/>
      <c r="BT132" s="87"/>
      <c r="BU132" s="87"/>
      <c r="BV132" s="87"/>
      <c r="BW132" s="87"/>
      <c r="BX132" s="87"/>
      <c r="BY132" s="87"/>
      <c r="BZ132" s="87"/>
      <c r="CA132" s="87"/>
      <c r="CB132" s="87"/>
      <c r="CC132" s="87"/>
      <c r="CD132" s="87"/>
      <c r="CE132" s="87"/>
      <c r="CF132" s="87"/>
      <c r="CG132" s="87"/>
      <c r="CH132" s="87"/>
      <c r="CI132" s="87"/>
      <c r="CJ132" s="87"/>
      <c r="CK132" s="87"/>
      <c r="CL132" s="87"/>
      <c r="CM132" s="87"/>
      <c r="CN132" s="87"/>
      <c r="CO132" s="87"/>
      <c r="CP132" s="87"/>
      <c r="CQ132" s="87"/>
      <c r="CR132" s="87"/>
      <c r="CS132" s="87"/>
      <c r="CT132" s="87"/>
      <c r="CU132" s="87"/>
      <c r="CV132" s="87"/>
      <c r="CW132" s="87"/>
      <c r="CX132" s="87"/>
      <c r="CY132" s="87"/>
    </row>
    <row r="133" spans="2:103" s="27" customFormat="1" ht="39" customHeight="1">
      <c r="B133" s="112"/>
      <c r="C133" s="25" t="s">
        <v>35</v>
      </c>
      <c r="D133" s="113"/>
      <c r="E133" s="19" t="s">
        <v>37</v>
      </c>
      <c r="F133" s="26" t="s">
        <v>36</v>
      </c>
      <c r="G133" s="20">
        <v>7</v>
      </c>
      <c r="H133" s="21">
        <v>7</v>
      </c>
      <c r="I133" s="22">
        <v>27.79</v>
      </c>
      <c r="J133" s="22">
        <v>0</v>
      </c>
      <c r="K133" s="22">
        <v>0</v>
      </c>
      <c r="L133" s="22">
        <v>6.9510000000000005</v>
      </c>
      <c r="M133" s="22">
        <v>0</v>
      </c>
      <c r="N133" s="22">
        <v>7.000000000000001E-3</v>
      </c>
      <c r="O133" s="22">
        <v>0</v>
      </c>
      <c r="P133" s="88"/>
      <c r="Q133" s="88"/>
      <c r="R133" s="88"/>
      <c r="S133" s="88"/>
      <c r="T133" s="88"/>
      <c r="U133" s="88"/>
      <c r="V133" s="88"/>
      <c r="W133" s="88"/>
      <c r="X133" s="88"/>
      <c r="Y133" s="88"/>
      <c r="Z133" s="88"/>
      <c r="AA133" s="88"/>
      <c r="AB133" s="88"/>
      <c r="AC133" s="88"/>
      <c r="AD133" s="88"/>
      <c r="AE133" s="88"/>
      <c r="AF133" s="88"/>
      <c r="AG133" s="88"/>
      <c r="AH133" s="88"/>
      <c r="AI133" s="88"/>
      <c r="AJ133" s="88"/>
      <c r="AK133" s="88"/>
      <c r="AL133" s="88"/>
      <c r="AM133" s="88"/>
      <c r="AN133" s="88"/>
      <c r="AO133" s="88"/>
      <c r="AP133" s="88"/>
      <c r="AQ133" s="88"/>
      <c r="AR133" s="88"/>
      <c r="AS133" s="88"/>
      <c r="AT133" s="88"/>
      <c r="AU133" s="88"/>
      <c r="AV133" s="88"/>
      <c r="AW133" s="88"/>
      <c r="AX133" s="88"/>
      <c r="AY133" s="88"/>
      <c r="AZ133" s="88"/>
      <c r="BA133" s="88"/>
      <c r="BB133" s="88"/>
      <c r="BC133" s="88"/>
      <c r="BD133" s="88"/>
      <c r="BE133" s="88"/>
      <c r="BF133" s="88"/>
      <c r="BG133" s="88"/>
      <c r="BH133" s="88"/>
      <c r="BI133" s="88"/>
      <c r="BJ133" s="88"/>
      <c r="BK133" s="88"/>
      <c r="BL133" s="88"/>
      <c r="BM133" s="88"/>
      <c r="BN133" s="88"/>
      <c r="BO133" s="88"/>
      <c r="BP133" s="88"/>
      <c r="BQ133" s="88"/>
      <c r="BR133" s="88"/>
      <c r="BS133" s="88"/>
      <c r="BT133" s="88"/>
      <c r="BU133" s="88"/>
      <c r="BV133" s="88"/>
      <c r="BW133" s="88"/>
      <c r="BX133" s="88"/>
      <c r="BY133" s="88"/>
      <c r="BZ133" s="88"/>
      <c r="CA133" s="88"/>
      <c r="CB133" s="88"/>
      <c r="CC133" s="88"/>
      <c r="CD133" s="88"/>
      <c r="CE133" s="88"/>
      <c r="CF133" s="88"/>
      <c r="CG133" s="88"/>
      <c r="CH133" s="88"/>
      <c r="CI133" s="88"/>
      <c r="CJ133" s="88"/>
      <c r="CK133" s="88"/>
      <c r="CL133" s="88"/>
      <c r="CM133" s="88"/>
      <c r="CN133" s="88"/>
      <c r="CO133" s="88"/>
      <c r="CP133" s="88"/>
      <c r="CQ133" s="88"/>
      <c r="CR133" s="88"/>
      <c r="CS133" s="88"/>
      <c r="CT133" s="88"/>
      <c r="CU133" s="88"/>
      <c r="CV133" s="88"/>
      <c r="CW133" s="88"/>
      <c r="CX133" s="88"/>
      <c r="CY133" s="88"/>
    </row>
    <row r="134" spans="2:103" s="30" customFormat="1" ht="27.75" customHeight="1">
      <c r="B134" s="114" t="s">
        <v>41</v>
      </c>
      <c r="C134" s="16" t="s">
        <v>42</v>
      </c>
      <c r="D134" s="108" t="s">
        <v>157</v>
      </c>
      <c r="E134" s="74" t="s">
        <v>74</v>
      </c>
      <c r="F134" s="75" t="s">
        <v>73</v>
      </c>
      <c r="G134" s="99">
        <f>IFERROR($H134/(VLOOKUP($F134,'[1]Tabla de composicion 2018'!$A$2:$AG$904,32,FALSE)/100),"")</f>
        <v>67.741935483870961</v>
      </c>
      <c r="H134" s="77">
        <v>63</v>
      </c>
      <c r="I134" s="98">
        <f>IFERROR(($H134*VLOOKUP($F134,'[1]Tabla de composicion 2018'!$A$2:$AG$904,5,FALSE))/100,"")</f>
        <v>104.58</v>
      </c>
      <c r="J134" s="98">
        <f>IFERROR(($H134*VLOOKUP($F134,'[1]Tabla de composicion 2018'!$A$2:$AG$904,7,FALSE))/100,"")</f>
        <v>13.040999999999999</v>
      </c>
      <c r="K134" s="98">
        <f>IFERROR(($H134*VLOOKUP($F134,'[1]Tabla de composicion 2018'!$A$2:$AG$904,8,FALSE))/100,"")</f>
        <v>5.7959999999999994</v>
      </c>
      <c r="L134" s="98">
        <f>IFERROR(($H134*VLOOKUP($F134,'[1]Tabla de composicion 2018'!$A$2:$AG$904,9,FALSE))/100,"")</f>
        <v>6.3E-2</v>
      </c>
      <c r="M134" s="98">
        <f>IFERROR(($H134*VLOOKUP($F134,'[1]Tabla de composicion 2018'!$A$2:$AG$904,13,FALSE))/100,"")</f>
        <v>6.93</v>
      </c>
      <c r="N134" s="98">
        <f>IFERROR(($H134*VLOOKUP($F134,'[1]Tabla de composicion 2018'!$A$2:$AG$904,14,FALSE))/100,"")</f>
        <v>0.44099999999999995</v>
      </c>
      <c r="O134" s="98">
        <f>IFERROR(($H134*VLOOKUP($F134,'[1]Tabla de composicion 2018'!$A$2:$AG$904,15,FALSE))/100,"")</f>
        <v>39.69</v>
      </c>
      <c r="P134" s="87"/>
      <c r="Q134" s="87"/>
      <c r="R134" s="87"/>
      <c r="S134" s="87"/>
      <c r="T134" s="87"/>
      <c r="U134" s="87"/>
      <c r="V134" s="87"/>
      <c r="W134" s="87"/>
      <c r="X134" s="87"/>
      <c r="Y134" s="87"/>
      <c r="Z134" s="87"/>
      <c r="AA134" s="87"/>
      <c r="AB134" s="87"/>
      <c r="AC134" s="87"/>
      <c r="AD134" s="87"/>
      <c r="AE134" s="87"/>
      <c r="AF134" s="87"/>
      <c r="AG134" s="87"/>
      <c r="AH134" s="87"/>
      <c r="AI134" s="87"/>
      <c r="AJ134" s="87"/>
      <c r="AK134" s="87"/>
      <c r="AL134" s="87"/>
      <c r="AM134" s="87"/>
      <c r="AN134" s="87"/>
      <c r="AO134" s="87"/>
      <c r="AP134" s="87"/>
      <c r="AQ134" s="87"/>
      <c r="AR134" s="87"/>
      <c r="AS134" s="87"/>
      <c r="AT134" s="87"/>
      <c r="AU134" s="87"/>
      <c r="AV134" s="87"/>
      <c r="AW134" s="87"/>
      <c r="AX134" s="87"/>
      <c r="AY134" s="87"/>
      <c r="AZ134" s="87"/>
      <c r="BA134" s="87"/>
      <c r="BB134" s="87"/>
      <c r="BC134" s="87"/>
      <c r="BD134" s="87"/>
      <c r="BE134" s="87"/>
      <c r="BF134" s="87"/>
      <c r="BG134" s="87"/>
      <c r="BH134" s="87"/>
      <c r="BI134" s="87"/>
      <c r="BJ134" s="87"/>
      <c r="BK134" s="87"/>
      <c r="BL134" s="87"/>
      <c r="BM134" s="87"/>
      <c r="BN134" s="87"/>
      <c r="BO134" s="87"/>
      <c r="BP134" s="87"/>
      <c r="BQ134" s="87"/>
      <c r="BR134" s="87"/>
      <c r="BS134" s="87"/>
      <c r="BT134" s="87"/>
      <c r="BU134" s="87"/>
      <c r="BV134" s="87"/>
      <c r="BW134" s="87"/>
      <c r="BX134" s="87"/>
      <c r="BY134" s="87"/>
      <c r="BZ134" s="87"/>
      <c r="CA134" s="87"/>
      <c r="CB134" s="87"/>
      <c r="CC134" s="87"/>
      <c r="CD134" s="87"/>
      <c r="CE134" s="87"/>
      <c r="CF134" s="87"/>
      <c r="CG134" s="87"/>
      <c r="CH134" s="87"/>
      <c r="CI134" s="87"/>
      <c r="CJ134" s="87"/>
      <c r="CK134" s="87"/>
      <c r="CL134" s="87"/>
      <c r="CM134" s="87"/>
      <c r="CN134" s="87"/>
      <c r="CO134" s="87"/>
      <c r="CP134" s="87"/>
      <c r="CQ134" s="87"/>
      <c r="CR134" s="87"/>
      <c r="CS134" s="87"/>
      <c r="CT134" s="87"/>
      <c r="CU134" s="87"/>
      <c r="CV134" s="87"/>
      <c r="CW134" s="87"/>
      <c r="CX134" s="87"/>
      <c r="CY134" s="87"/>
    </row>
    <row r="135" spans="2:103" s="23" customFormat="1" ht="33.75" customHeight="1">
      <c r="B135" s="115"/>
      <c r="C135" s="16" t="s">
        <v>45</v>
      </c>
      <c r="D135" s="109"/>
      <c r="E135" s="74" t="s">
        <v>44</v>
      </c>
      <c r="F135" s="75" t="s">
        <v>43</v>
      </c>
      <c r="G135" s="82">
        <v>0.33333333333333331</v>
      </c>
      <c r="H135" s="77">
        <v>0.3</v>
      </c>
      <c r="I135" s="78">
        <v>0.44699999999999995</v>
      </c>
      <c r="J135" s="78">
        <v>3.78E-2</v>
      </c>
      <c r="K135" s="78">
        <v>3.2400000000000005E-2</v>
      </c>
      <c r="L135" s="78">
        <v>8.9999999999999998E-4</v>
      </c>
      <c r="M135" s="78">
        <v>0.15899999999999997</v>
      </c>
      <c r="N135" s="78">
        <v>5.1000000000000004E-3</v>
      </c>
      <c r="O135" s="78">
        <v>0.41699999999999998</v>
      </c>
      <c r="P135" s="87"/>
      <c r="Q135" s="87"/>
      <c r="R135" s="87"/>
      <c r="S135" s="87"/>
      <c r="T135" s="87"/>
      <c r="U135" s="87"/>
      <c r="V135" s="87"/>
      <c r="W135" s="87"/>
      <c r="X135" s="87"/>
      <c r="Y135" s="87"/>
      <c r="Z135" s="87"/>
      <c r="AA135" s="87"/>
      <c r="AB135" s="87"/>
      <c r="AC135" s="87"/>
      <c r="AD135" s="87"/>
      <c r="AE135" s="87"/>
      <c r="AF135" s="87"/>
      <c r="AG135" s="87"/>
      <c r="AH135" s="87"/>
      <c r="AI135" s="87"/>
      <c r="AJ135" s="87"/>
      <c r="AK135" s="87"/>
      <c r="AL135" s="87"/>
      <c r="AM135" s="87"/>
      <c r="AN135" s="87"/>
      <c r="AO135" s="87"/>
      <c r="AP135" s="87"/>
      <c r="AQ135" s="87"/>
      <c r="AR135" s="87"/>
      <c r="AS135" s="87"/>
      <c r="AT135" s="87"/>
      <c r="AU135" s="87"/>
      <c r="AV135" s="87"/>
      <c r="AW135" s="87"/>
      <c r="AX135" s="87"/>
      <c r="AY135" s="87"/>
      <c r="AZ135" s="87"/>
      <c r="BA135" s="87"/>
      <c r="BB135" s="87"/>
      <c r="BC135" s="87"/>
      <c r="BD135" s="87"/>
      <c r="BE135" s="87"/>
      <c r="BF135" s="87"/>
      <c r="BG135" s="87"/>
      <c r="BH135" s="87"/>
      <c r="BI135" s="87"/>
      <c r="BJ135" s="87"/>
      <c r="BK135" s="87"/>
      <c r="BL135" s="87"/>
      <c r="BM135" s="87"/>
      <c r="BN135" s="87"/>
      <c r="BO135" s="87"/>
      <c r="BP135" s="87"/>
      <c r="BQ135" s="87"/>
      <c r="BR135" s="87"/>
      <c r="BS135" s="87"/>
      <c r="BT135" s="87"/>
      <c r="BU135" s="87"/>
      <c r="BV135" s="87"/>
      <c r="BW135" s="87"/>
      <c r="BX135" s="87"/>
      <c r="BY135" s="87"/>
      <c r="BZ135" s="87"/>
      <c r="CA135" s="87"/>
      <c r="CB135" s="87"/>
      <c r="CC135" s="87"/>
      <c r="CD135" s="87"/>
      <c r="CE135" s="87"/>
      <c r="CF135" s="87"/>
      <c r="CG135" s="87"/>
      <c r="CH135" s="87"/>
      <c r="CI135" s="87"/>
      <c r="CJ135" s="87"/>
      <c r="CK135" s="87"/>
      <c r="CL135" s="87"/>
      <c r="CM135" s="87"/>
      <c r="CN135" s="87"/>
      <c r="CO135" s="87"/>
      <c r="CP135" s="87"/>
      <c r="CQ135" s="87"/>
      <c r="CR135" s="87"/>
      <c r="CS135" s="87"/>
      <c r="CT135" s="87"/>
      <c r="CU135" s="87"/>
      <c r="CV135" s="87"/>
      <c r="CW135" s="87"/>
      <c r="CX135" s="87"/>
      <c r="CY135" s="87"/>
    </row>
    <row r="136" spans="2:103" s="30" customFormat="1" ht="27.75" customHeight="1">
      <c r="B136" s="115"/>
      <c r="C136" s="16" t="s">
        <v>45</v>
      </c>
      <c r="D136" s="109"/>
      <c r="E136" s="19" t="s">
        <v>82</v>
      </c>
      <c r="F136" s="18" t="s">
        <v>81</v>
      </c>
      <c r="G136" s="20">
        <v>3.8</v>
      </c>
      <c r="H136" s="29">
        <v>3.8</v>
      </c>
      <c r="I136" s="22">
        <v>13.68</v>
      </c>
      <c r="J136" s="22">
        <v>0.47499999999999998</v>
      </c>
      <c r="K136" s="22">
        <v>6.4600000000000005E-2</v>
      </c>
      <c r="L136" s="22">
        <v>2.7473999999999994</v>
      </c>
      <c r="M136" s="22">
        <v>0.56999999999999995</v>
      </c>
      <c r="N136" s="22">
        <v>0.16339999999999999</v>
      </c>
      <c r="O136" s="22">
        <v>7.5999999999999998E-2</v>
      </c>
      <c r="P136" s="87"/>
      <c r="Q136" s="87"/>
      <c r="R136" s="87"/>
      <c r="S136" s="87"/>
      <c r="T136" s="87"/>
      <c r="U136" s="87"/>
      <c r="V136" s="87"/>
      <c r="W136" s="87"/>
      <c r="X136" s="87"/>
      <c r="Y136" s="87"/>
      <c r="Z136" s="87"/>
      <c r="AA136" s="87"/>
      <c r="AB136" s="87"/>
      <c r="AC136" s="87"/>
      <c r="AD136" s="87"/>
      <c r="AE136" s="87"/>
      <c r="AF136" s="87"/>
      <c r="AG136" s="87"/>
      <c r="AH136" s="87"/>
      <c r="AI136" s="87"/>
      <c r="AJ136" s="87"/>
      <c r="AK136" s="87"/>
      <c r="AL136" s="87"/>
      <c r="AM136" s="87"/>
      <c r="AN136" s="87"/>
      <c r="AO136" s="87"/>
      <c r="AP136" s="87"/>
      <c r="AQ136" s="87"/>
      <c r="AR136" s="87"/>
      <c r="AS136" s="87"/>
      <c r="AT136" s="87"/>
      <c r="AU136" s="87"/>
      <c r="AV136" s="87"/>
      <c r="AW136" s="87"/>
      <c r="AX136" s="87"/>
      <c r="AY136" s="87"/>
      <c r="AZ136" s="87"/>
      <c r="BA136" s="87"/>
      <c r="BB136" s="87"/>
      <c r="BC136" s="87"/>
      <c r="BD136" s="87"/>
      <c r="BE136" s="87"/>
      <c r="BF136" s="87"/>
      <c r="BG136" s="87"/>
      <c r="BH136" s="87"/>
      <c r="BI136" s="87"/>
      <c r="BJ136" s="87"/>
      <c r="BK136" s="87"/>
      <c r="BL136" s="87"/>
      <c r="BM136" s="87"/>
      <c r="BN136" s="87"/>
      <c r="BO136" s="87"/>
      <c r="BP136" s="87"/>
      <c r="BQ136" s="87"/>
      <c r="BR136" s="87"/>
      <c r="BS136" s="87"/>
      <c r="BT136" s="87"/>
      <c r="BU136" s="87"/>
      <c r="BV136" s="87"/>
      <c r="BW136" s="87"/>
      <c r="BX136" s="87"/>
      <c r="BY136" s="87"/>
      <c r="BZ136" s="87"/>
      <c r="CA136" s="87"/>
      <c r="CB136" s="87"/>
      <c r="CC136" s="87"/>
      <c r="CD136" s="87"/>
      <c r="CE136" s="87"/>
      <c r="CF136" s="87"/>
      <c r="CG136" s="87"/>
      <c r="CH136" s="87"/>
      <c r="CI136" s="87"/>
      <c r="CJ136" s="87"/>
      <c r="CK136" s="87"/>
      <c r="CL136" s="87"/>
      <c r="CM136" s="87"/>
      <c r="CN136" s="87"/>
      <c r="CO136" s="87"/>
      <c r="CP136" s="87"/>
      <c r="CQ136" s="87"/>
      <c r="CR136" s="87"/>
      <c r="CS136" s="87"/>
      <c r="CT136" s="87"/>
      <c r="CU136" s="87"/>
      <c r="CV136" s="87"/>
      <c r="CW136" s="87"/>
      <c r="CX136" s="87"/>
      <c r="CY136" s="87"/>
    </row>
    <row r="137" spans="2:103" s="23" customFormat="1" ht="33.75" customHeight="1">
      <c r="B137" s="115"/>
      <c r="C137" s="16" t="s">
        <v>45</v>
      </c>
      <c r="D137" s="109"/>
      <c r="E137" s="19" t="s">
        <v>152</v>
      </c>
      <c r="F137" s="18" t="s">
        <v>153</v>
      </c>
      <c r="G137" s="20">
        <v>6.3</v>
      </c>
      <c r="H137" s="21">
        <v>6.3</v>
      </c>
      <c r="I137" s="22">
        <v>21.42</v>
      </c>
      <c r="J137" s="22">
        <v>0.69929999999999992</v>
      </c>
      <c r="K137" s="22">
        <v>0.4032</v>
      </c>
      <c r="L137" s="22">
        <v>3.7358999999999996</v>
      </c>
      <c r="M137" s="22">
        <v>2.2050000000000001</v>
      </c>
      <c r="N137" s="22">
        <v>0.11969999999999999</v>
      </c>
      <c r="O137" s="22">
        <v>0</v>
      </c>
      <c r="P137" s="87"/>
      <c r="Q137" s="87"/>
      <c r="R137" s="87"/>
      <c r="S137" s="87"/>
      <c r="T137" s="87"/>
      <c r="U137" s="87"/>
      <c r="V137" s="87"/>
      <c r="W137" s="87"/>
      <c r="X137" s="87"/>
      <c r="Y137" s="87"/>
      <c r="Z137" s="87"/>
      <c r="AA137" s="87"/>
      <c r="AB137" s="87"/>
      <c r="AC137" s="87"/>
      <c r="AD137" s="87"/>
      <c r="AE137" s="87"/>
      <c r="AF137" s="87"/>
      <c r="AG137" s="87"/>
      <c r="AH137" s="87"/>
      <c r="AI137" s="87"/>
      <c r="AJ137" s="87"/>
      <c r="AK137" s="87"/>
      <c r="AL137" s="87"/>
      <c r="AM137" s="87"/>
      <c r="AN137" s="87"/>
      <c r="AO137" s="87"/>
      <c r="AP137" s="87"/>
      <c r="AQ137" s="87"/>
      <c r="AR137" s="87"/>
      <c r="AS137" s="87"/>
      <c r="AT137" s="87"/>
      <c r="AU137" s="87"/>
      <c r="AV137" s="87"/>
      <c r="AW137" s="87"/>
      <c r="AX137" s="87"/>
      <c r="AY137" s="87"/>
      <c r="AZ137" s="87"/>
      <c r="BA137" s="87"/>
      <c r="BB137" s="87"/>
      <c r="BC137" s="87"/>
      <c r="BD137" s="87"/>
      <c r="BE137" s="87"/>
      <c r="BF137" s="87"/>
      <c r="BG137" s="87"/>
      <c r="BH137" s="87"/>
      <c r="BI137" s="87"/>
      <c r="BJ137" s="87"/>
      <c r="BK137" s="87"/>
      <c r="BL137" s="87"/>
      <c r="BM137" s="87"/>
      <c r="BN137" s="87"/>
      <c r="BO137" s="87"/>
      <c r="BP137" s="87"/>
      <c r="BQ137" s="87"/>
      <c r="BR137" s="87"/>
      <c r="BS137" s="87"/>
      <c r="BT137" s="87"/>
      <c r="BU137" s="87"/>
      <c r="BV137" s="87"/>
      <c r="BW137" s="87"/>
      <c r="BX137" s="87"/>
      <c r="BY137" s="87"/>
      <c r="BZ137" s="87"/>
      <c r="CA137" s="87"/>
      <c r="CB137" s="87"/>
      <c r="CC137" s="87"/>
      <c r="CD137" s="87"/>
      <c r="CE137" s="87"/>
      <c r="CF137" s="87"/>
      <c r="CG137" s="87"/>
      <c r="CH137" s="87"/>
      <c r="CI137" s="87"/>
      <c r="CJ137" s="87"/>
      <c r="CK137" s="87"/>
      <c r="CL137" s="87"/>
      <c r="CM137" s="87"/>
      <c r="CN137" s="87"/>
      <c r="CO137" s="87"/>
      <c r="CP137" s="87"/>
      <c r="CQ137" s="87"/>
      <c r="CR137" s="87"/>
      <c r="CS137" s="87"/>
      <c r="CT137" s="87"/>
      <c r="CU137" s="87"/>
      <c r="CV137" s="87"/>
      <c r="CW137" s="87"/>
      <c r="CX137" s="87"/>
      <c r="CY137" s="87"/>
    </row>
    <row r="138" spans="2:103" s="23" customFormat="1" ht="27.75" customHeight="1">
      <c r="B138" s="115"/>
      <c r="C138" s="16" t="s">
        <v>45</v>
      </c>
      <c r="D138" s="109"/>
      <c r="E138" s="19" t="s">
        <v>80</v>
      </c>
      <c r="F138" s="26" t="s">
        <v>79</v>
      </c>
      <c r="G138" s="20">
        <v>0.52631578947368418</v>
      </c>
      <c r="H138" s="29">
        <v>0.5</v>
      </c>
      <c r="I138" s="22">
        <v>0.72</v>
      </c>
      <c r="J138" s="22">
        <v>2.35E-2</v>
      </c>
      <c r="K138" s="22">
        <v>1.5E-3</v>
      </c>
      <c r="L138" s="22">
        <v>0.14649999999999999</v>
      </c>
      <c r="M138" s="22">
        <v>0.2</v>
      </c>
      <c r="N138" s="22">
        <v>6.5000000000000006E-3</v>
      </c>
      <c r="O138" s="22">
        <v>9.5000000000000001E-2</v>
      </c>
      <c r="P138" s="87"/>
      <c r="Q138" s="87"/>
      <c r="R138" s="87"/>
      <c r="S138" s="87"/>
      <c r="T138" s="87"/>
      <c r="U138" s="87"/>
      <c r="V138" s="87"/>
      <c r="W138" s="87"/>
      <c r="X138" s="87"/>
      <c r="Y138" s="87"/>
      <c r="Z138" s="87"/>
      <c r="AA138" s="87"/>
      <c r="AB138" s="87"/>
      <c r="AC138" s="87"/>
      <c r="AD138" s="87"/>
      <c r="AE138" s="87"/>
      <c r="AF138" s="87"/>
      <c r="AG138" s="87"/>
      <c r="AH138" s="87"/>
      <c r="AI138" s="87"/>
      <c r="AJ138" s="87"/>
      <c r="AK138" s="87"/>
      <c r="AL138" s="87"/>
      <c r="AM138" s="87"/>
      <c r="AN138" s="87"/>
      <c r="AO138" s="87"/>
      <c r="AP138" s="87"/>
      <c r="AQ138" s="87"/>
      <c r="AR138" s="87"/>
      <c r="AS138" s="87"/>
      <c r="AT138" s="87"/>
      <c r="AU138" s="87"/>
      <c r="AV138" s="87"/>
      <c r="AW138" s="87"/>
      <c r="AX138" s="87"/>
      <c r="AY138" s="87"/>
      <c r="AZ138" s="87"/>
      <c r="BA138" s="87"/>
      <c r="BB138" s="87"/>
      <c r="BC138" s="87"/>
      <c r="BD138" s="87"/>
      <c r="BE138" s="87"/>
      <c r="BF138" s="87"/>
      <c r="BG138" s="87"/>
      <c r="BH138" s="87"/>
      <c r="BI138" s="87"/>
      <c r="BJ138" s="87"/>
      <c r="BK138" s="87"/>
      <c r="BL138" s="87"/>
      <c r="BM138" s="87"/>
      <c r="BN138" s="87"/>
      <c r="BO138" s="87"/>
      <c r="BP138" s="87"/>
      <c r="BQ138" s="87"/>
      <c r="BR138" s="87"/>
      <c r="BS138" s="87"/>
      <c r="BT138" s="87"/>
      <c r="BU138" s="87"/>
      <c r="BV138" s="87"/>
      <c r="BW138" s="87"/>
      <c r="BX138" s="87"/>
      <c r="BY138" s="87"/>
      <c r="BZ138" s="87"/>
      <c r="CA138" s="87"/>
      <c r="CB138" s="87"/>
      <c r="CC138" s="87"/>
      <c r="CD138" s="87"/>
      <c r="CE138" s="87"/>
      <c r="CF138" s="87"/>
      <c r="CG138" s="87"/>
      <c r="CH138" s="87"/>
      <c r="CI138" s="87"/>
      <c r="CJ138" s="87"/>
      <c r="CK138" s="87"/>
      <c r="CL138" s="87"/>
      <c r="CM138" s="87"/>
      <c r="CN138" s="87"/>
      <c r="CO138" s="87"/>
      <c r="CP138" s="87"/>
      <c r="CQ138" s="87"/>
      <c r="CR138" s="87"/>
      <c r="CS138" s="87"/>
      <c r="CT138" s="87"/>
      <c r="CU138" s="87"/>
      <c r="CV138" s="87"/>
      <c r="CW138" s="87"/>
      <c r="CX138" s="87"/>
      <c r="CY138" s="87"/>
    </row>
    <row r="139" spans="2:103" s="30" customFormat="1" ht="21" customHeight="1">
      <c r="B139" s="115"/>
      <c r="C139" s="25" t="s">
        <v>50</v>
      </c>
      <c r="D139" s="109"/>
      <c r="E139" s="19" t="s">
        <v>52</v>
      </c>
      <c r="F139" s="26" t="s">
        <v>51</v>
      </c>
      <c r="G139" s="21">
        <v>2</v>
      </c>
      <c r="H139" s="21">
        <v>2</v>
      </c>
      <c r="I139" s="22">
        <v>18</v>
      </c>
      <c r="J139" s="22">
        <v>0</v>
      </c>
      <c r="K139" s="22">
        <v>2</v>
      </c>
      <c r="L139" s="22">
        <v>0</v>
      </c>
      <c r="M139" s="22">
        <v>0</v>
      </c>
      <c r="N139" s="22">
        <v>0</v>
      </c>
      <c r="O139" s="22">
        <v>0</v>
      </c>
      <c r="P139" s="87"/>
      <c r="Q139" s="87"/>
      <c r="R139" s="87"/>
      <c r="S139" s="87"/>
      <c r="T139" s="87"/>
      <c r="U139" s="87"/>
      <c r="V139" s="87"/>
      <c r="W139" s="87"/>
      <c r="X139" s="87"/>
      <c r="Y139" s="87"/>
      <c r="Z139" s="87"/>
      <c r="AA139" s="87"/>
      <c r="AB139" s="87"/>
      <c r="AC139" s="87"/>
      <c r="AD139" s="87"/>
      <c r="AE139" s="87"/>
      <c r="AF139" s="87"/>
      <c r="AG139" s="87"/>
      <c r="AH139" s="87"/>
      <c r="AI139" s="87"/>
      <c r="AJ139" s="87"/>
      <c r="AK139" s="87"/>
      <c r="AL139" s="87"/>
      <c r="AM139" s="87"/>
      <c r="AN139" s="87"/>
      <c r="AO139" s="87"/>
      <c r="AP139" s="87"/>
      <c r="AQ139" s="87"/>
      <c r="AR139" s="87"/>
      <c r="AS139" s="87"/>
      <c r="AT139" s="87"/>
      <c r="AU139" s="87"/>
      <c r="AV139" s="87"/>
      <c r="AW139" s="87"/>
      <c r="AX139" s="87"/>
      <c r="AY139" s="87"/>
      <c r="AZ139" s="87"/>
      <c r="BA139" s="87"/>
      <c r="BB139" s="87"/>
      <c r="BC139" s="87"/>
      <c r="BD139" s="87"/>
      <c r="BE139" s="87"/>
      <c r="BF139" s="87"/>
      <c r="BG139" s="87"/>
      <c r="BH139" s="87"/>
      <c r="BI139" s="87"/>
      <c r="BJ139" s="87"/>
      <c r="BK139" s="87"/>
      <c r="BL139" s="87"/>
      <c r="BM139" s="87"/>
      <c r="BN139" s="87"/>
      <c r="BO139" s="87"/>
      <c r="BP139" s="87"/>
      <c r="BQ139" s="87"/>
      <c r="BR139" s="87"/>
      <c r="BS139" s="87"/>
      <c r="BT139" s="87"/>
      <c r="BU139" s="87"/>
      <c r="BV139" s="87"/>
      <c r="BW139" s="87"/>
      <c r="BX139" s="87"/>
      <c r="BY139" s="87"/>
      <c r="BZ139" s="87"/>
      <c r="CA139" s="87"/>
      <c r="CB139" s="87"/>
      <c r="CC139" s="87"/>
      <c r="CD139" s="87"/>
      <c r="CE139" s="87"/>
      <c r="CF139" s="87"/>
      <c r="CG139" s="87"/>
      <c r="CH139" s="87"/>
      <c r="CI139" s="87"/>
      <c r="CJ139" s="87"/>
      <c r="CK139" s="87"/>
      <c r="CL139" s="87"/>
      <c r="CM139" s="87"/>
      <c r="CN139" s="87"/>
      <c r="CO139" s="87"/>
      <c r="CP139" s="87"/>
      <c r="CQ139" s="87"/>
      <c r="CR139" s="87"/>
      <c r="CS139" s="87"/>
      <c r="CT139" s="87"/>
      <c r="CU139" s="87"/>
      <c r="CV139" s="87"/>
      <c r="CW139" s="87"/>
      <c r="CX139" s="87"/>
      <c r="CY139" s="87"/>
    </row>
    <row r="140" spans="2:103" s="30" customFormat="1" ht="27.75" customHeight="1">
      <c r="B140" s="115"/>
      <c r="C140" s="16" t="s">
        <v>139</v>
      </c>
      <c r="D140" s="109"/>
      <c r="E140" s="19" t="s">
        <v>54</v>
      </c>
      <c r="F140" s="18" t="s">
        <v>53</v>
      </c>
      <c r="G140" s="28">
        <v>0.2</v>
      </c>
      <c r="H140" s="22">
        <v>0.2</v>
      </c>
      <c r="I140" s="22">
        <v>0</v>
      </c>
      <c r="J140" s="22">
        <v>0</v>
      </c>
      <c r="K140" s="22">
        <v>0</v>
      </c>
      <c r="L140" s="22">
        <v>0</v>
      </c>
      <c r="M140" s="22">
        <v>4.8000000000000008E-2</v>
      </c>
      <c r="N140" s="22">
        <v>5.9999999999999995E-4</v>
      </c>
      <c r="O140" s="22">
        <v>77.562000000000012</v>
      </c>
      <c r="P140" s="87"/>
      <c r="Q140" s="87"/>
      <c r="R140" s="87"/>
      <c r="S140" s="87"/>
      <c r="T140" s="87"/>
      <c r="U140" s="87"/>
      <c r="V140" s="87"/>
      <c r="W140" s="87"/>
      <c r="X140" s="87"/>
      <c r="Y140" s="87"/>
      <c r="Z140" s="87"/>
      <c r="AA140" s="87"/>
      <c r="AB140" s="87"/>
      <c r="AC140" s="87"/>
      <c r="AD140" s="87"/>
      <c r="AE140" s="87"/>
      <c r="AF140" s="87"/>
      <c r="AG140" s="87"/>
      <c r="AH140" s="87"/>
      <c r="AI140" s="87"/>
      <c r="AJ140" s="87"/>
      <c r="AK140" s="87"/>
      <c r="AL140" s="87"/>
      <c r="AM140" s="87"/>
      <c r="AN140" s="87"/>
      <c r="AO140" s="87"/>
      <c r="AP140" s="87"/>
      <c r="AQ140" s="87"/>
      <c r="AR140" s="87"/>
      <c r="AS140" s="87"/>
      <c r="AT140" s="87"/>
      <c r="AU140" s="87"/>
      <c r="AV140" s="87"/>
      <c r="AW140" s="87"/>
      <c r="AX140" s="87"/>
      <c r="AY140" s="87"/>
      <c r="AZ140" s="87"/>
      <c r="BA140" s="87"/>
      <c r="BB140" s="87"/>
      <c r="BC140" s="87"/>
      <c r="BD140" s="87"/>
      <c r="BE140" s="87"/>
      <c r="BF140" s="87"/>
      <c r="BG140" s="87"/>
      <c r="BH140" s="87"/>
      <c r="BI140" s="87"/>
      <c r="BJ140" s="87"/>
      <c r="BK140" s="87"/>
      <c r="BL140" s="87"/>
      <c r="BM140" s="87"/>
      <c r="BN140" s="87"/>
      <c r="BO140" s="87"/>
      <c r="BP140" s="87"/>
      <c r="BQ140" s="87"/>
      <c r="BR140" s="87"/>
      <c r="BS140" s="87"/>
      <c r="BT140" s="87"/>
      <c r="BU140" s="87"/>
      <c r="BV140" s="87"/>
      <c r="BW140" s="87"/>
      <c r="BX140" s="87"/>
      <c r="BY140" s="87"/>
      <c r="BZ140" s="87"/>
      <c r="CA140" s="87"/>
      <c r="CB140" s="87"/>
      <c r="CC140" s="87"/>
      <c r="CD140" s="87"/>
      <c r="CE140" s="87"/>
      <c r="CF140" s="87"/>
      <c r="CG140" s="87"/>
      <c r="CH140" s="87"/>
      <c r="CI140" s="87"/>
      <c r="CJ140" s="87"/>
      <c r="CK140" s="87"/>
      <c r="CL140" s="87"/>
      <c r="CM140" s="87"/>
      <c r="CN140" s="87"/>
      <c r="CO140" s="87"/>
      <c r="CP140" s="87"/>
      <c r="CQ140" s="87"/>
      <c r="CR140" s="87"/>
      <c r="CS140" s="87"/>
      <c r="CT140" s="87"/>
      <c r="CU140" s="87"/>
      <c r="CV140" s="87"/>
      <c r="CW140" s="87"/>
      <c r="CX140" s="87"/>
      <c r="CY140" s="87"/>
    </row>
    <row r="141" spans="2:103" s="23" customFormat="1" ht="33.75" customHeight="1">
      <c r="B141" s="115"/>
      <c r="C141" s="16" t="s">
        <v>139</v>
      </c>
      <c r="D141" s="109"/>
      <c r="E141" s="19" t="s">
        <v>147</v>
      </c>
      <c r="F141" s="18" t="s">
        <v>61</v>
      </c>
      <c r="G141" s="28">
        <v>0.05</v>
      </c>
      <c r="H141" s="22">
        <v>0.05</v>
      </c>
      <c r="I141" s="22">
        <v>0</v>
      </c>
      <c r="J141" s="22">
        <v>0</v>
      </c>
      <c r="K141" s="22">
        <v>0</v>
      </c>
      <c r="L141" s="22">
        <v>0</v>
      </c>
      <c r="M141" s="22">
        <v>0</v>
      </c>
      <c r="N141" s="22">
        <v>0</v>
      </c>
      <c r="O141" s="22">
        <v>0</v>
      </c>
      <c r="P141" s="87"/>
      <c r="Q141" s="87"/>
      <c r="R141" s="87"/>
      <c r="S141" s="87"/>
      <c r="T141" s="87"/>
      <c r="U141" s="87"/>
      <c r="V141" s="87"/>
      <c r="W141" s="87"/>
      <c r="X141" s="87"/>
      <c r="Y141" s="87"/>
      <c r="Z141" s="87"/>
      <c r="AA141" s="87"/>
      <c r="AB141" s="87"/>
      <c r="AC141" s="87"/>
      <c r="AD141" s="87"/>
      <c r="AE141" s="87"/>
      <c r="AF141" s="87"/>
      <c r="AG141" s="87"/>
      <c r="AH141" s="87"/>
      <c r="AI141" s="87"/>
      <c r="AJ141" s="87"/>
      <c r="AK141" s="87"/>
      <c r="AL141" s="87"/>
      <c r="AM141" s="87"/>
      <c r="AN141" s="87"/>
      <c r="AO141" s="87"/>
      <c r="AP141" s="87"/>
      <c r="AQ141" s="87"/>
      <c r="AR141" s="87"/>
      <c r="AS141" s="87"/>
      <c r="AT141" s="87"/>
      <c r="AU141" s="87"/>
      <c r="AV141" s="87"/>
      <c r="AW141" s="87"/>
      <c r="AX141" s="87"/>
      <c r="AY141" s="87"/>
      <c r="AZ141" s="87"/>
      <c r="BA141" s="87"/>
      <c r="BB141" s="87"/>
      <c r="BC141" s="87"/>
      <c r="BD141" s="87"/>
      <c r="BE141" s="87"/>
      <c r="BF141" s="87"/>
      <c r="BG141" s="87"/>
      <c r="BH141" s="87"/>
      <c r="BI141" s="87"/>
      <c r="BJ141" s="87"/>
      <c r="BK141" s="87"/>
      <c r="BL141" s="87"/>
      <c r="BM141" s="87"/>
      <c r="BN141" s="87"/>
      <c r="BO141" s="87"/>
      <c r="BP141" s="87"/>
      <c r="BQ141" s="87"/>
      <c r="BR141" s="87"/>
      <c r="BS141" s="87"/>
      <c r="BT141" s="87"/>
      <c r="BU141" s="87"/>
      <c r="BV141" s="87"/>
      <c r="BW141" s="87"/>
      <c r="BX141" s="87"/>
      <c r="BY141" s="87"/>
      <c r="BZ141" s="87"/>
      <c r="CA141" s="87"/>
      <c r="CB141" s="87"/>
      <c r="CC141" s="87"/>
      <c r="CD141" s="87"/>
      <c r="CE141" s="87"/>
      <c r="CF141" s="87"/>
      <c r="CG141" s="87"/>
      <c r="CH141" s="87"/>
      <c r="CI141" s="87"/>
      <c r="CJ141" s="87"/>
      <c r="CK141" s="87"/>
      <c r="CL141" s="87"/>
      <c r="CM141" s="87"/>
      <c r="CN141" s="87"/>
      <c r="CO141" s="87"/>
      <c r="CP141" s="87"/>
      <c r="CQ141" s="87"/>
      <c r="CR141" s="87"/>
      <c r="CS141" s="87"/>
      <c r="CT141" s="87"/>
      <c r="CU141" s="87"/>
      <c r="CV141" s="87"/>
      <c r="CW141" s="87"/>
      <c r="CX141" s="87"/>
      <c r="CY141" s="87"/>
    </row>
    <row r="142" spans="2:103" s="23" customFormat="1" ht="27.75" customHeight="1">
      <c r="B142" s="115"/>
      <c r="C142" s="16" t="s">
        <v>139</v>
      </c>
      <c r="D142" s="109"/>
      <c r="E142" s="19" t="s">
        <v>140</v>
      </c>
      <c r="F142" s="26" t="s">
        <v>61</v>
      </c>
      <c r="G142" s="28">
        <v>0.1</v>
      </c>
      <c r="H142" s="22">
        <v>0.1</v>
      </c>
      <c r="I142" s="22">
        <v>0</v>
      </c>
      <c r="J142" s="22">
        <v>0</v>
      </c>
      <c r="K142" s="22">
        <v>0</v>
      </c>
      <c r="L142" s="22">
        <v>0</v>
      </c>
      <c r="M142" s="22">
        <v>0</v>
      </c>
      <c r="N142" s="22">
        <v>0</v>
      </c>
      <c r="O142" s="22">
        <v>0</v>
      </c>
      <c r="P142" s="87"/>
      <c r="Q142" s="87"/>
      <c r="R142" s="87"/>
      <c r="S142" s="87"/>
      <c r="T142" s="87"/>
      <c r="U142" s="87"/>
      <c r="V142" s="87"/>
      <c r="W142" s="87"/>
      <c r="X142" s="87"/>
      <c r="Y142" s="87"/>
      <c r="Z142" s="87"/>
      <c r="AA142" s="87"/>
      <c r="AB142" s="87"/>
      <c r="AC142" s="87"/>
      <c r="AD142" s="87"/>
      <c r="AE142" s="87"/>
      <c r="AF142" s="87"/>
      <c r="AG142" s="87"/>
      <c r="AH142" s="87"/>
      <c r="AI142" s="87"/>
      <c r="AJ142" s="87"/>
      <c r="AK142" s="87"/>
      <c r="AL142" s="87"/>
      <c r="AM142" s="87"/>
      <c r="AN142" s="87"/>
      <c r="AO142" s="87"/>
      <c r="AP142" s="87"/>
      <c r="AQ142" s="87"/>
      <c r="AR142" s="87"/>
      <c r="AS142" s="87"/>
      <c r="AT142" s="87"/>
      <c r="AU142" s="87"/>
      <c r="AV142" s="87"/>
      <c r="AW142" s="87"/>
      <c r="AX142" s="87"/>
      <c r="AY142" s="87"/>
      <c r="AZ142" s="87"/>
      <c r="BA142" s="87"/>
      <c r="BB142" s="87"/>
      <c r="BC142" s="87"/>
      <c r="BD142" s="87"/>
      <c r="BE142" s="87"/>
      <c r="BF142" s="87"/>
      <c r="BG142" s="87"/>
      <c r="BH142" s="87"/>
      <c r="BI142" s="87"/>
      <c r="BJ142" s="87"/>
      <c r="BK142" s="87"/>
      <c r="BL142" s="87"/>
      <c r="BM142" s="87"/>
      <c r="BN142" s="87"/>
      <c r="BO142" s="87"/>
      <c r="BP142" s="87"/>
      <c r="BQ142" s="87"/>
      <c r="BR142" s="87"/>
      <c r="BS142" s="87"/>
      <c r="BT142" s="87"/>
      <c r="BU142" s="87"/>
      <c r="BV142" s="87"/>
      <c r="BW142" s="87"/>
      <c r="BX142" s="87"/>
      <c r="BY142" s="87"/>
      <c r="BZ142" s="87"/>
      <c r="CA142" s="87"/>
      <c r="CB142" s="87"/>
      <c r="CC142" s="87"/>
      <c r="CD142" s="87"/>
      <c r="CE142" s="87"/>
      <c r="CF142" s="87"/>
      <c r="CG142" s="87"/>
      <c r="CH142" s="87"/>
      <c r="CI142" s="87"/>
      <c r="CJ142" s="87"/>
      <c r="CK142" s="87"/>
      <c r="CL142" s="87"/>
      <c r="CM142" s="87"/>
      <c r="CN142" s="87"/>
      <c r="CO142" s="87"/>
      <c r="CP142" s="87"/>
      <c r="CQ142" s="87"/>
      <c r="CR142" s="87"/>
      <c r="CS142" s="87"/>
      <c r="CT142" s="87"/>
      <c r="CU142" s="87"/>
      <c r="CV142" s="87"/>
      <c r="CW142" s="87"/>
      <c r="CX142" s="87"/>
      <c r="CY142" s="87"/>
    </row>
    <row r="143" spans="2:103" s="30" customFormat="1" ht="21" customHeight="1">
      <c r="B143" s="116"/>
      <c r="C143" s="25" t="s">
        <v>139</v>
      </c>
      <c r="D143" s="110"/>
      <c r="E143" s="19" t="s">
        <v>100</v>
      </c>
      <c r="F143" s="26" t="s">
        <v>61</v>
      </c>
      <c r="G143" s="28">
        <v>0.1</v>
      </c>
      <c r="H143" s="21">
        <v>0.1</v>
      </c>
      <c r="I143" s="22">
        <v>0</v>
      </c>
      <c r="J143" s="22">
        <v>0</v>
      </c>
      <c r="K143" s="22">
        <v>0</v>
      </c>
      <c r="L143" s="22">
        <v>0</v>
      </c>
      <c r="M143" s="22">
        <v>0</v>
      </c>
      <c r="N143" s="22">
        <v>0</v>
      </c>
      <c r="O143" s="22">
        <v>0</v>
      </c>
      <c r="P143" s="87"/>
      <c r="Q143" s="87"/>
      <c r="R143" s="87"/>
      <c r="S143" s="87"/>
      <c r="T143" s="87"/>
      <c r="U143" s="87"/>
      <c r="V143" s="87"/>
      <c r="W143" s="87"/>
      <c r="X143" s="87"/>
      <c r="Y143" s="87"/>
      <c r="Z143" s="87"/>
      <c r="AA143" s="87"/>
      <c r="AB143" s="87"/>
      <c r="AC143" s="87"/>
      <c r="AD143" s="87"/>
      <c r="AE143" s="87"/>
      <c r="AF143" s="87"/>
      <c r="AG143" s="87"/>
      <c r="AH143" s="87"/>
      <c r="AI143" s="87"/>
      <c r="AJ143" s="87"/>
      <c r="AK143" s="87"/>
      <c r="AL143" s="87"/>
      <c r="AM143" s="87"/>
      <c r="AN143" s="87"/>
      <c r="AO143" s="87"/>
      <c r="AP143" s="87"/>
      <c r="AQ143" s="87"/>
      <c r="AR143" s="87"/>
      <c r="AS143" s="87"/>
      <c r="AT143" s="87"/>
      <c r="AU143" s="87"/>
      <c r="AV143" s="87"/>
      <c r="AW143" s="87"/>
      <c r="AX143" s="87"/>
      <c r="AY143" s="87"/>
      <c r="AZ143" s="87"/>
      <c r="BA143" s="87"/>
      <c r="BB143" s="87"/>
      <c r="BC143" s="87"/>
      <c r="BD143" s="87"/>
      <c r="BE143" s="87"/>
      <c r="BF143" s="87"/>
      <c r="BG143" s="87"/>
      <c r="BH143" s="87"/>
      <c r="BI143" s="87"/>
      <c r="BJ143" s="87"/>
      <c r="BK143" s="87"/>
      <c r="BL143" s="87"/>
      <c r="BM143" s="87"/>
      <c r="BN143" s="87"/>
      <c r="BO143" s="87"/>
      <c r="BP143" s="87"/>
      <c r="BQ143" s="87"/>
      <c r="BR143" s="87"/>
      <c r="BS143" s="87"/>
      <c r="BT143" s="87"/>
      <c r="BU143" s="87"/>
      <c r="BV143" s="87"/>
      <c r="BW143" s="87"/>
      <c r="BX143" s="87"/>
      <c r="BY143" s="87"/>
      <c r="BZ143" s="87"/>
      <c r="CA143" s="87"/>
      <c r="CB143" s="87"/>
      <c r="CC143" s="87"/>
      <c r="CD143" s="87"/>
      <c r="CE143" s="87"/>
      <c r="CF143" s="87"/>
      <c r="CG143" s="87"/>
      <c r="CH143" s="87"/>
      <c r="CI143" s="87"/>
      <c r="CJ143" s="87"/>
      <c r="CK143" s="87"/>
      <c r="CL143" s="87"/>
      <c r="CM143" s="87"/>
      <c r="CN143" s="87"/>
      <c r="CO143" s="87"/>
      <c r="CP143" s="87"/>
      <c r="CQ143" s="87"/>
      <c r="CR143" s="87"/>
      <c r="CS143" s="87"/>
      <c r="CT143" s="87"/>
      <c r="CU143" s="87"/>
      <c r="CV143" s="87"/>
      <c r="CW143" s="87"/>
      <c r="CX143" s="87"/>
      <c r="CY143" s="87"/>
    </row>
    <row r="144" spans="2:103" s="30" customFormat="1" ht="39.6">
      <c r="B144" s="112" t="s">
        <v>55</v>
      </c>
      <c r="C144" s="16" t="s">
        <v>56</v>
      </c>
      <c r="D144" s="117" t="s">
        <v>84</v>
      </c>
      <c r="E144" s="19" t="s">
        <v>86</v>
      </c>
      <c r="F144" s="18" t="s">
        <v>85</v>
      </c>
      <c r="G144" s="20">
        <v>71</v>
      </c>
      <c r="H144" s="29">
        <v>63.9</v>
      </c>
      <c r="I144" s="22">
        <v>90</v>
      </c>
      <c r="J144" s="22">
        <v>1.278</v>
      </c>
      <c r="K144" s="22">
        <v>0.12780000000000002</v>
      </c>
      <c r="L144" s="22">
        <v>27</v>
      </c>
      <c r="M144" s="22">
        <v>5.1120000000000001</v>
      </c>
      <c r="N144" s="22">
        <v>0.5112000000000001</v>
      </c>
      <c r="O144" s="22">
        <v>6.39</v>
      </c>
      <c r="P144" s="87"/>
      <c r="Q144" s="87"/>
      <c r="R144" s="87"/>
      <c r="S144" s="87"/>
      <c r="T144" s="87"/>
      <c r="U144" s="87"/>
      <c r="V144" s="87"/>
      <c r="W144" s="87"/>
      <c r="X144" s="87"/>
      <c r="Y144" s="87"/>
      <c r="Z144" s="87"/>
      <c r="AA144" s="87"/>
      <c r="AB144" s="87"/>
      <c r="AC144" s="87"/>
      <c r="AD144" s="87"/>
      <c r="AE144" s="87"/>
      <c r="AF144" s="87"/>
      <c r="AG144" s="87"/>
      <c r="AH144" s="87"/>
      <c r="AI144" s="87"/>
      <c r="AJ144" s="87"/>
      <c r="AK144" s="87"/>
      <c r="AL144" s="87"/>
      <c r="AM144" s="87"/>
      <c r="AN144" s="87"/>
      <c r="AO144" s="87"/>
      <c r="AP144" s="87"/>
      <c r="AQ144" s="87"/>
      <c r="AR144" s="87"/>
      <c r="AS144" s="87"/>
      <c r="AT144" s="87"/>
      <c r="AU144" s="87"/>
      <c r="AV144" s="87"/>
      <c r="AW144" s="87"/>
      <c r="AX144" s="87"/>
      <c r="AY144" s="87"/>
      <c r="AZ144" s="87"/>
      <c r="BA144" s="87"/>
      <c r="BB144" s="87"/>
      <c r="BC144" s="87"/>
      <c r="BD144" s="87"/>
      <c r="BE144" s="87"/>
      <c r="BF144" s="87"/>
      <c r="BG144" s="87"/>
      <c r="BH144" s="87"/>
      <c r="BI144" s="87"/>
      <c r="BJ144" s="87"/>
      <c r="BK144" s="87"/>
      <c r="BL144" s="87"/>
      <c r="BM144" s="87"/>
      <c r="BN144" s="87"/>
      <c r="BO144" s="87"/>
      <c r="BP144" s="87"/>
      <c r="BQ144" s="87"/>
      <c r="BR144" s="87"/>
      <c r="BS144" s="87"/>
      <c r="BT144" s="87"/>
      <c r="BU144" s="87"/>
      <c r="BV144" s="87"/>
      <c r="BW144" s="87"/>
      <c r="BX144" s="87"/>
      <c r="BY144" s="87"/>
      <c r="BZ144" s="87"/>
      <c r="CA144" s="87"/>
      <c r="CB144" s="87"/>
      <c r="CC144" s="87"/>
      <c r="CD144" s="87"/>
      <c r="CE144" s="87"/>
      <c r="CF144" s="87"/>
      <c r="CG144" s="87"/>
      <c r="CH144" s="87"/>
      <c r="CI144" s="87"/>
      <c r="CJ144" s="87"/>
      <c r="CK144" s="87"/>
      <c r="CL144" s="87"/>
      <c r="CM144" s="87"/>
      <c r="CN144" s="87"/>
      <c r="CO144" s="87"/>
      <c r="CP144" s="87"/>
      <c r="CQ144" s="87"/>
      <c r="CR144" s="87"/>
      <c r="CS144" s="87"/>
      <c r="CT144" s="87"/>
      <c r="CU144" s="87"/>
      <c r="CV144" s="87"/>
      <c r="CW144" s="87"/>
      <c r="CX144" s="87"/>
      <c r="CY144" s="87"/>
    </row>
    <row r="145" spans="2:103" s="30" customFormat="1" ht="21" customHeight="1">
      <c r="B145" s="112"/>
      <c r="C145" s="25" t="s">
        <v>50</v>
      </c>
      <c r="D145" s="117"/>
      <c r="E145" s="19" t="s">
        <v>52</v>
      </c>
      <c r="F145" s="26" t="s">
        <v>51</v>
      </c>
      <c r="G145" s="21">
        <v>2</v>
      </c>
      <c r="H145" s="21">
        <v>2</v>
      </c>
      <c r="I145" s="22">
        <v>18</v>
      </c>
      <c r="J145" s="22">
        <v>0</v>
      </c>
      <c r="K145" s="22">
        <v>2</v>
      </c>
      <c r="L145" s="22">
        <v>0</v>
      </c>
      <c r="M145" s="22">
        <v>0</v>
      </c>
      <c r="N145" s="22">
        <v>0</v>
      </c>
      <c r="O145" s="22">
        <v>0</v>
      </c>
      <c r="P145" s="87"/>
      <c r="Q145" s="87"/>
      <c r="R145" s="87"/>
      <c r="S145" s="87"/>
      <c r="T145" s="87"/>
      <c r="U145" s="87"/>
      <c r="V145" s="87"/>
      <c r="W145" s="87"/>
      <c r="X145" s="87"/>
      <c r="Y145" s="87"/>
      <c r="Z145" s="87"/>
      <c r="AA145" s="87"/>
      <c r="AB145" s="87"/>
      <c r="AC145" s="87"/>
      <c r="AD145" s="87"/>
      <c r="AE145" s="87"/>
      <c r="AF145" s="87"/>
      <c r="AG145" s="87"/>
      <c r="AH145" s="87"/>
      <c r="AI145" s="87"/>
      <c r="AJ145" s="87"/>
      <c r="AK145" s="87"/>
      <c r="AL145" s="87"/>
      <c r="AM145" s="87"/>
      <c r="AN145" s="87"/>
      <c r="AO145" s="87"/>
      <c r="AP145" s="87"/>
      <c r="AQ145" s="87"/>
      <c r="AR145" s="87"/>
      <c r="AS145" s="87"/>
      <c r="AT145" s="87"/>
      <c r="AU145" s="87"/>
      <c r="AV145" s="87"/>
      <c r="AW145" s="87"/>
      <c r="AX145" s="87"/>
      <c r="AY145" s="87"/>
      <c r="AZ145" s="87"/>
      <c r="BA145" s="87"/>
      <c r="BB145" s="87"/>
      <c r="BC145" s="87"/>
      <c r="BD145" s="87"/>
      <c r="BE145" s="87"/>
      <c r="BF145" s="87"/>
      <c r="BG145" s="87"/>
      <c r="BH145" s="87"/>
      <c r="BI145" s="87"/>
      <c r="BJ145" s="87"/>
      <c r="BK145" s="87"/>
      <c r="BL145" s="87"/>
      <c r="BM145" s="87"/>
      <c r="BN145" s="87"/>
      <c r="BO145" s="87"/>
      <c r="BP145" s="87"/>
      <c r="BQ145" s="87"/>
      <c r="BR145" s="87"/>
      <c r="BS145" s="87"/>
      <c r="BT145" s="87"/>
      <c r="BU145" s="87"/>
      <c r="BV145" s="87"/>
      <c r="BW145" s="87"/>
      <c r="BX145" s="87"/>
      <c r="BY145" s="87"/>
      <c r="BZ145" s="87"/>
      <c r="CA145" s="87"/>
      <c r="CB145" s="87"/>
      <c r="CC145" s="87"/>
      <c r="CD145" s="87"/>
      <c r="CE145" s="87"/>
      <c r="CF145" s="87"/>
      <c r="CG145" s="87"/>
      <c r="CH145" s="87"/>
      <c r="CI145" s="87"/>
      <c r="CJ145" s="87"/>
      <c r="CK145" s="87"/>
      <c r="CL145" s="87"/>
      <c r="CM145" s="87"/>
      <c r="CN145" s="87"/>
      <c r="CO145" s="87"/>
      <c r="CP145" s="87"/>
      <c r="CQ145" s="87"/>
      <c r="CR145" s="87"/>
      <c r="CS145" s="87"/>
      <c r="CT145" s="87"/>
      <c r="CU145" s="87"/>
      <c r="CV145" s="87"/>
      <c r="CW145" s="87"/>
      <c r="CX145" s="87"/>
      <c r="CY145" s="87"/>
    </row>
    <row r="146" spans="2:103" s="30" customFormat="1" ht="21" customHeight="1">
      <c r="B146" s="112"/>
      <c r="C146" s="25" t="s">
        <v>38</v>
      </c>
      <c r="D146" s="117"/>
      <c r="E146" s="19" t="s">
        <v>54</v>
      </c>
      <c r="F146" s="26" t="s">
        <v>53</v>
      </c>
      <c r="G146" s="28">
        <v>0.2</v>
      </c>
      <c r="H146" s="21">
        <v>0.2</v>
      </c>
      <c r="I146" s="22">
        <v>0</v>
      </c>
      <c r="J146" s="22">
        <v>0</v>
      </c>
      <c r="K146" s="22">
        <v>0</v>
      </c>
      <c r="L146" s="22">
        <v>0</v>
      </c>
      <c r="M146" s="22">
        <v>4.8000000000000008E-2</v>
      </c>
      <c r="N146" s="22">
        <v>5.9999999999999995E-4</v>
      </c>
      <c r="O146" s="22">
        <v>77.562000000000012</v>
      </c>
      <c r="P146" s="87"/>
      <c r="Q146" s="87"/>
      <c r="R146" s="87"/>
      <c r="S146" s="87"/>
      <c r="T146" s="87"/>
      <c r="U146" s="87"/>
      <c r="V146" s="87"/>
      <c r="W146" s="87"/>
      <c r="X146" s="87"/>
      <c r="Y146" s="87"/>
      <c r="Z146" s="87"/>
      <c r="AA146" s="87"/>
      <c r="AB146" s="87"/>
      <c r="AC146" s="87"/>
      <c r="AD146" s="87"/>
      <c r="AE146" s="87"/>
      <c r="AF146" s="87"/>
      <c r="AG146" s="87"/>
      <c r="AH146" s="87"/>
      <c r="AI146" s="87"/>
      <c r="AJ146" s="87"/>
      <c r="AK146" s="87"/>
      <c r="AL146" s="87"/>
      <c r="AM146" s="87"/>
      <c r="AN146" s="87"/>
      <c r="AO146" s="87"/>
      <c r="AP146" s="87"/>
      <c r="AQ146" s="87"/>
      <c r="AR146" s="87"/>
      <c r="AS146" s="87"/>
      <c r="AT146" s="87"/>
      <c r="AU146" s="87"/>
      <c r="AV146" s="87"/>
      <c r="AW146" s="87"/>
      <c r="AX146" s="87"/>
      <c r="AY146" s="87"/>
      <c r="AZ146" s="87"/>
      <c r="BA146" s="87"/>
      <c r="BB146" s="87"/>
      <c r="BC146" s="87"/>
      <c r="BD146" s="87"/>
      <c r="BE146" s="87"/>
      <c r="BF146" s="87"/>
      <c r="BG146" s="87"/>
      <c r="BH146" s="87"/>
      <c r="BI146" s="87"/>
      <c r="BJ146" s="87"/>
      <c r="BK146" s="87"/>
      <c r="BL146" s="87"/>
      <c r="BM146" s="87"/>
      <c r="BN146" s="87"/>
      <c r="BO146" s="87"/>
      <c r="BP146" s="87"/>
      <c r="BQ146" s="87"/>
      <c r="BR146" s="87"/>
      <c r="BS146" s="87"/>
      <c r="BT146" s="87"/>
      <c r="BU146" s="87"/>
      <c r="BV146" s="87"/>
      <c r="BW146" s="87"/>
      <c r="BX146" s="87"/>
      <c r="BY146" s="87"/>
      <c r="BZ146" s="87"/>
      <c r="CA146" s="87"/>
      <c r="CB146" s="87"/>
      <c r="CC146" s="87"/>
      <c r="CD146" s="87"/>
      <c r="CE146" s="87"/>
      <c r="CF146" s="87"/>
      <c r="CG146" s="87"/>
      <c r="CH146" s="87"/>
      <c r="CI146" s="87"/>
      <c r="CJ146" s="87"/>
      <c r="CK146" s="87"/>
      <c r="CL146" s="87"/>
      <c r="CM146" s="87"/>
      <c r="CN146" s="87"/>
      <c r="CO146" s="87"/>
      <c r="CP146" s="87"/>
      <c r="CQ146" s="87"/>
      <c r="CR146" s="87"/>
      <c r="CS146" s="87"/>
      <c r="CT146" s="87"/>
      <c r="CU146" s="87"/>
      <c r="CV146" s="87"/>
      <c r="CW146" s="87"/>
      <c r="CX146" s="87"/>
      <c r="CY146" s="87"/>
    </row>
    <row r="147" spans="2:103" s="38" customFormat="1" ht="13.2">
      <c r="P147" s="89"/>
      <c r="Q147" s="89"/>
      <c r="R147" s="89"/>
      <c r="S147" s="89"/>
      <c r="T147" s="89"/>
      <c r="U147" s="89"/>
      <c r="V147" s="89"/>
      <c r="W147" s="89"/>
      <c r="X147" s="89"/>
      <c r="Y147" s="89"/>
      <c r="Z147" s="89"/>
      <c r="AA147" s="89"/>
      <c r="AB147" s="89"/>
      <c r="AC147" s="89"/>
      <c r="AD147" s="89"/>
      <c r="AE147" s="89"/>
      <c r="AF147" s="89"/>
      <c r="AG147" s="89"/>
      <c r="AH147" s="89"/>
      <c r="AI147" s="89"/>
      <c r="AJ147" s="89"/>
      <c r="AK147" s="89"/>
      <c r="AL147" s="89"/>
      <c r="AM147" s="89"/>
      <c r="AN147" s="89"/>
      <c r="AO147" s="89"/>
      <c r="AP147" s="89"/>
      <c r="AQ147" s="89"/>
      <c r="AR147" s="89"/>
      <c r="AS147" s="89"/>
      <c r="AT147" s="89"/>
      <c r="AU147" s="89"/>
      <c r="AV147" s="89"/>
      <c r="AW147" s="89"/>
      <c r="AX147" s="89"/>
      <c r="AY147" s="89"/>
      <c r="AZ147" s="89"/>
      <c r="BA147" s="89"/>
      <c r="BB147" s="89"/>
      <c r="BC147" s="89"/>
      <c r="BD147" s="89"/>
      <c r="BE147" s="89"/>
      <c r="BF147" s="89"/>
      <c r="BG147" s="89"/>
      <c r="BH147" s="89"/>
      <c r="BI147" s="89"/>
      <c r="BJ147" s="89"/>
      <c r="BK147" s="89"/>
      <c r="BL147" s="89"/>
      <c r="BM147" s="89"/>
      <c r="BN147" s="89"/>
      <c r="BO147" s="89"/>
      <c r="BP147" s="89"/>
      <c r="BQ147" s="89"/>
      <c r="BR147" s="89"/>
      <c r="BS147" s="89"/>
      <c r="BT147" s="89"/>
      <c r="BU147" s="89"/>
      <c r="BV147" s="89"/>
      <c r="BW147" s="89"/>
      <c r="BX147" s="89"/>
      <c r="BY147" s="89"/>
      <c r="BZ147" s="89"/>
      <c r="CA147" s="89"/>
      <c r="CB147" s="89"/>
      <c r="CC147" s="89"/>
      <c r="CD147" s="89"/>
      <c r="CE147" s="89"/>
      <c r="CF147" s="89"/>
      <c r="CG147" s="89"/>
      <c r="CH147" s="89"/>
      <c r="CI147" s="89"/>
      <c r="CJ147" s="89"/>
      <c r="CK147" s="89"/>
      <c r="CL147" s="89"/>
      <c r="CM147" s="89"/>
      <c r="CN147" s="89"/>
      <c r="CO147" s="89"/>
      <c r="CP147" s="89"/>
      <c r="CQ147" s="89"/>
      <c r="CR147" s="89"/>
      <c r="CS147" s="89"/>
      <c r="CT147" s="89"/>
      <c r="CU147" s="89"/>
      <c r="CV147" s="89"/>
      <c r="CW147" s="89"/>
      <c r="CX147" s="89"/>
      <c r="CY147" s="89"/>
    </row>
    <row r="148" spans="2:103" s="14" customFormat="1" ht="13.2">
      <c r="B148" s="105" t="s">
        <v>63</v>
      </c>
      <c r="C148" s="106"/>
      <c r="D148" s="106"/>
      <c r="E148" s="106"/>
      <c r="F148" s="106"/>
      <c r="G148" s="106"/>
      <c r="H148" s="107"/>
      <c r="I148" s="39">
        <f>SUM(I131:I146)</f>
        <v>396.50700000000006</v>
      </c>
      <c r="J148" s="39">
        <f t="shared" ref="J148:O148" si="10">SUM(J131:J146)</f>
        <v>19.003599999999999</v>
      </c>
      <c r="K148" s="39">
        <f t="shared" si="10"/>
        <v>13.893500000000001</v>
      </c>
      <c r="L148" s="39">
        <f t="shared" si="10"/>
        <v>54.776700000000005</v>
      </c>
      <c r="M148" s="39">
        <f t="shared" si="10"/>
        <v>137.672</v>
      </c>
      <c r="N148" s="39">
        <f t="shared" si="10"/>
        <v>1.3700999999999999</v>
      </c>
      <c r="O148" s="39">
        <f t="shared" si="10"/>
        <v>250.66200000000001</v>
      </c>
    </row>
    <row r="149" spans="2:103" s="14" customFormat="1" ht="13.2">
      <c r="B149" s="105" t="s">
        <v>64</v>
      </c>
      <c r="C149" s="106"/>
      <c r="D149" s="106"/>
      <c r="E149" s="106"/>
      <c r="F149" s="106"/>
      <c r="G149" s="106"/>
      <c r="H149" s="107"/>
      <c r="I149" s="40">
        <v>1629</v>
      </c>
      <c r="J149" s="40">
        <v>57</v>
      </c>
      <c r="K149" s="40">
        <v>54.3</v>
      </c>
      <c r="L149" s="40">
        <v>228.1</v>
      </c>
      <c r="M149" s="40">
        <v>800</v>
      </c>
      <c r="N149" s="40">
        <v>6.2</v>
      </c>
      <c r="O149" s="41">
        <v>1200</v>
      </c>
    </row>
    <row r="150" spans="2:103" s="14" customFormat="1" ht="13.2">
      <c r="B150" s="105" t="s">
        <v>65</v>
      </c>
      <c r="C150" s="106"/>
      <c r="D150" s="106"/>
      <c r="E150" s="106"/>
      <c r="F150" s="106"/>
      <c r="G150" s="106"/>
      <c r="H150" s="107"/>
      <c r="I150" s="39">
        <f>I148/I149*100</f>
        <v>24.340515653775327</v>
      </c>
      <c r="J150" s="39">
        <f t="shared" ref="J150:N150" si="11">J148/J149*100</f>
        <v>33.33964912280701</v>
      </c>
      <c r="K150" s="39">
        <f t="shared" si="11"/>
        <v>25.586556169429102</v>
      </c>
      <c r="L150" s="39">
        <f t="shared" si="11"/>
        <v>24.014335817623852</v>
      </c>
      <c r="M150" s="39">
        <f t="shared" si="11"/>
        <v>17.209</v>
      </c>
      <c r="N150" s="39">
        <f t="shared" si="11"/>
        <v>22.098387096774193</v>
      </c>
      <c r="O150" s="42">
        <f>O148/O149*100</f>
        <v>20.888500000000001</v>
      </c>
    </row>
    <row r="152" spans="2:103">
      <c r="B152" s="135" t="s">
        <v>167</v>
      </c>
      <c r="C152" s="135"/>
      <c r="D152" s="135"/>
      <c r="E152" s="135"/>
      <c r="F152" s="135"/>
      <c r="G152" s="135"/>
      <c r="H152" s="135"/>
      <c r="I152" s="135"/>
      <c r="J152" s="135"/>
      <c r="K152" s="135"/>
      <c r="L152" s="132" t="s">
        <v>168</v>
      </c>
      <c r="M152" s="132"/>
      <c r="N152" s="132"/>
      <c r="O152" s="132"/>
    </row>
    <row r="153" spans="2:103" ht="40.200000000000003" customHeight="1">
      <c r="B153" s="133" t="s">
        <v>169</v>
      </c>
      <c r="C153" s="135"/>
      <c r="D153" s="135"/>
      <c r="E153" s="135"/>
      <c r="F153" s="135"/>
      <c r="G153" s="135"/>
      <c r="H153" s="135"/>
      <c r="I153" s="135"/>
      <c r="J153" s="135"/>
      <c r="K153" s="135"/>
      <c r="L153" s="135" t="s">
        <v>170</v>
      </c>
      <c r="M153" s="135"/>
      <c r="N153" s="134">
        <v>5465</v>
      </c>
      <c r="O153" s="134">
        <v>5465</v>
      </c>
    </row>
  </sheetData>
  <mergeCells count="106">
    <mergeCell ref="B39:H39"/>
    <mergeCell ref="B40:H40"/>
    <mergeCell ref="D65:D74"/>
    <mergeCell ref="B65:B74"/>
    <mergeCell ref="B152:K152"/>
    <mergeCell ref="L152:O152"/>
    <mergeCell ref="C153:K153"/>
    <mergeCell ref="L153:M153"/>
    <mergeCell ref="B1:O1"/>
    <mergeCell ref="B2:M2"/>
    <mergeCell ref="B3:C3"/>
    <mergeCell ref="D3:M3"/>
    <mergeCell ref="B5:C5"/>
    <mergeCell ref="B9:C9"/>
    <mergeCell ref="D9:E9"/>
    <mergeCell ref="B11:C11"/>
    <mergeCell ref="C13:D13"/>
    <mergeCell ref="I48:O48"/>
    <mergeCell ref="B48:B49"/>
    <mergeCell ref="C48:C49"/>
    <mergeCell ref="D48:D49"/>
    <mergeCell ref="E48:E49"/>
    <mergeCell ref="F48:F49"/>
    <mergeCell ref="G48:G49"/>
    <mergeCell ref="H48:H49"/>
    <mergeCell ref="D7:E7"/>
    <mergeCell ref="D23:D31"/>
    <mergeCell ref="B24:B31"/>
    <mergeCell ref="D32:D35"/>
    <mergeCell ref="B32:B35"/>
    <mergeCell ref="B18:B19"/>
    <mergeCell ref="C18:C19"/>
    <mergeCell ref="D18:D19"/>
    <mergeCell ref="E18:E19"/>
    <mergeCell ref="F18:F19"/>
    <mergeCell ref="G18:G19"/>
    <mergeCell ref="H18:H19"/>
    <mergeCell ref="I18:O18"/>
    <mergeCell ref="B20:B22"/>
    <mergeCell ref="D20:D22"/>
    <mergeCell ref="B38:H38"/>
    <mergeCell ref="B75:B77"/>
    <mergeCell ref="D75:D77"/>
    <mergeCell ref="B79:H79"/>
    <mergeCell ref="B80:H80"/>
    <mergeCell ref="B81:H81"/>
    <mergeCell ref="I60:O60"/>
    <mergeCell ref="B62:B64"/>
    <mergeCell ref="D62:D64"/>
    <mergeCell ref="B54:H54"/>
    <mergeCell ref="B55:H55"/>
    <mergeCell ref="B56:H56"/>
    <mergeCell ref="B60:B61"/>
    <mergeCell ref="C60:C61"/>
    <mergeCell ref="D60:D61"/>
    <mergeCell ref="E60:E61"/>
    <mergeCell ref="F60:F61"/>
    <mergeCell ref="G60:G61"/>
    <mergeCell ref="H60:H61"/>
    <mergeCell ref="B88:B90"/>
    <mergeCell ref="D88:D90"/>
    <mergeCell ref="B91:B95"/>
    <mergeCell ref="D91:D95"/>
    <mergeCell ref="B98:H98"/>
    <mergeCell ref="B99:H99"/>
    <mergeCell ref="B100:H100"/>
    <mergeCell ref="I86:O86"/>
    <mergeCell ref="B86:B87"/>
    <mergeCell ref="C86:C87"/>
    <mergeCell ref="D86:D87"/>
    <mergeCell ref="E86:E87"/>
    <mergeCell ref="F86:F87"/>
    <mergeCell ref="G86:G87"/>
    <mergeCell ref="H86:H87"/>
    <mergeCell ref="B149:H149"/>
    <mergeCell ref="B150:H150"/>
    <mergeCell ref="B144:B146"/>
    <mergeCell ref="D144:D146"/>
    <mergeCell ref="G105:G106"/>
    <mergeCell ref="H105:H106"/>
    <mergeCell ref="I129:O129"/>
    <mergeCell ref="B131:B133"/>
    <mergeCell ref="D131:D133"/>
    <mergeCell ref="B123:H123"/>
    <mergeCell ref="B124:H124"/>
    <mergeCell ref="B125:H125"/>
    <mergeCell ref="B129:B130"/>
    <mergeCell ref="C129:C130"/>
    <mergeCell ref="D129:D130"/>
    <mergeCell ref="E129:E130"/>
    <mergeCell ref="F129:F130"/>
    <mergeCell ref="G129:G130"/>
    <mergeCell ref="H129:H130"/>
    <mergeCell ref="I105:O105"/>
    <mergeCell ref="B107:B110"/>
    <mergeCell ref="D107:D110"/>
    <mergeCell ref="B112:B120"/>
    <mergeCell ref="D111:D120"/>
    <mergeCell ref="B134:B143"/>
    <mergeCell ref="D134:D143"/>
    <mergeCell ref="B148:H148"/>
    <mergeCell ref="B105:B106"/>
    <mergeCell ref="C105:C106"/>
    <mergeCell ref="D105:D106"/>
    <mergeCell ref="E105:E106"/>
    <mergeCell ref="F105:F106"/>
  </mergeCells>
  <dataValidations count="5">
    <dataValidation type="list" allowBlank="1" showInputMessage="1" showErrorMessage="1" sqref="D7" xr:uid="{00000000-0002-0000-0000-000000000000}">
      <formula1>"Indígena,Afrocolombiano,Palenquero,Raizal,Rrom,Sin Pertenencia Étnica"</formula1>
    </dataValidation>
    <dataValidation type="list" allowBlank="1" showInputMessage="1" showErrorMessage="1" sqref="D11" xr:uid="{00000000-0002-0000-0000-000001000000}">
      <formula1>"Complemento JM/JT,Almuerzo"</formula1>
    </dataValidation>
    <dataValidation type="list" allowBlank="1" showInputMessage="1" showErrorMessage="1" sqref="C13:D13" xr:uid="{00000000-0002-0000-00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9:E9" xr:uid="{00000000-0002-0000-0000-000003000000}">
      <formula1>"Ración para Preparar en Sitio,Comida Caliente Transportada,Ración Industrializada"</formula1>
    </dataValidation>
    <dataValidation type="list" allowBlank="1" showInputMessage="1" showErrorMessage="1" sqref="D5" xr:uid="{00000000-0002-0000-0000-000004000000}">
      <formula1>"Si,No"</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A181"/>
  <sheetViews>
    <sheetView topLeftCell="A162" zoomScale="70" zoomScaleNormal="70" workbookViewId="0">
      <selection activeCell="A181" sqref="A181:XFD181"/>
    </sheetView>
  </sheetViews>
  <sheetFormatPr baseColWidth="10" defaultRowHeight="14.4"/>
  <cols>
    <col min="1" max="1" width="4.5546875" customWidth="1"/>
    <col min="2" max="2" width="29.109375" customWidth="1"/>
    <col min="3" max="3" width="28.88671875" customWidth="1"/>
    <col min="4" max="4" width="19.5546875" customWidth="1"/>
    <col min="5" max="5" width="35.6640625" customWidth="1"/>
  </cols>
  <sheetData>
    <row r="1" spans="2:27" s="1" customFormat="1" ht="39.75" customHeight="1">
      <c r="B1" s="125"/>
      <c r="C1" s="125"/>
      <c r="D1" s="125"/>
      <c r="E1" s="125"/>
      <c r="F1" s="125"/>
      <c r="G1" s="125"/>
      <c r="H1" s="125"/>
      <c r="I1" s="125"/>
      <c r="J1" s="125"/>
      <c r="K1" s="125"/>
      <c r="L1" s="125"/>
      <c r="M1" s="125"/>
      <c r="N1" s="125"/>
      <c r="O1" s="125"/>
    </row>
    <row r="2" spans="2:27" s="3" customFormat="1" ht="13.8">
      <c r="B2" s="126" t="s">
        <v>0</v>
      </c>
      <c r="C2" s="126"/>
      <c r="D2" s="126"/>
      <c r="E2" s="126"/>
      <c r="F2" s="126"/>
      <c r="G2" s="126"/>
      <c r="H2" s="126"/>
      <c r="I2" s="126"/>
      <c r="J2" s="126"/>
      <c r="K2" s="126"/>
      <c r="L2" s="126"/>
      <c r="M2" s="126"/>
    </row>
    <row r="3" spans="2:27" s="3" customFormat="1" ht="13.8">
      <c r="B3" s="11"/>
      <c r="C3" s="2"/>
      <c r="D3" s="2"/>
      <c r="E3" s="2"/>
      <c r="F3" s="2"/>
      <c r="G3" s="2"/>
      <c r="H3" s="2"/>
      <c r="I3" s="2"/>
      <c r="J3" s="2"/>
      <c r="K3" s="2"/>
      <c r="L3" s="2"/>
      <c r="M3" s="2"/>
    </row>
    <row r="4" spans="2:27" s="3" customFormat="1" ht="13.8">
      <c r="B4" s="121" t="s">
        <v>1</v>
      </c>
      <c r="C4" s="121"/>
      <c r="D4" s="122" t="s">
        <v>2</v>
      </c>
      <c r="E4" s="122"/>
      <c r="F4" s="122"/>
      <c r="G4" s="122"/>
      <c r="H4" s="122"/>
      <c r="I4" s="122"/>
      <c r="J4" s="122"/>
      <c r="K4" s="122"/>
      <c r="L4" s="122"/>
      <c r="M4" s="122"/>
    </row>
    <row r="5" spans="2:27" s="3" customFormat="1" ht="7.5" customHeight="1">
      <c r="B5" s="11"/>
      <c r="C5" s="4"/>
      <c r="D5" s="2"/>
      <c r="E5" s="2"/>
      <c r="F5" s="2"/>
      <c r="G5" s="2"/>
      <c r="H5" s="2"/>
      <c r="I5" s="2"/>
      <c r="J5" s="2"/>
      <c r="K5" s="2"/>
      <c r="L5" s="2"/>
      <c r="M5" s="2"/>
    </row>
    <row r="6" spans="2:27" s="3" customFormat="1" ht="13.8">
      <c r="B6" s="121" t="s">
        <v>3</v>
      </c>
      <c r="C6" s="121"/>
      <c r="D6" s="5" t="s">
        <v>4</v>
      </c>
      <c r="E6" s="4"/>
      <c r="F6" s="2"/>
      <c r="G6" s="2"/>
      <c r="H6" s="2"/>
      <c r="I6" s="2"/>
      <c r="J6" s="2"/>
      <c r="K6" s="2"/>
      <c r="L6" s="2"/>
      <c r="M6" s="2"/>
    </row>
    <row r="7" spans="2:27" s="8" customFormat="1" ht="6.75" customHeight="1">
      <c r="B7" s="11"/>
      <c r="C7" s="6"/>
      <c r="D7" s="4"/>
      <c r="E7" s="4"/>
      <c r="F7" s="6"/>
      <c r="G7" s="6"/>
      <c r="H7" s="6"/>
      <c r="I7" s="6"/>
      <c r="J7" s="6"/>
      <c r="K7" s="6"/>
      <c r="L7" s="4"/>
      <c r="M7" s="4"/>
      <c r="N7" s="1"/>
      <c r="O7" s="1"/>
      <c r="P7" s="1"/>
      <c r="Q7" s="1"/>
      <c r="R7" s="7"/>
      <c r="S7" s="7"/>
      <c r="T7" s="7"/>
      <c r="U7" s="7"/>
      <c r="V7" s="7"/>
      <c r="W7" s="7"/>
      <c r="X7" s="7"/>
      <c r="Y7" s="7"/>
      <c r="Z7" s="7"/>
      <c r="AA7" s="7"/>
    </row>
    <row r="8" spans="2:27" s="8" customFormat="1" ht="13.8">
      <c r="B8" s="11" t="s">
        <v>5</v>
      </c>
      <c r="C8" s="4"/>
      <c r="D8" s="122" t="s">
        <v>6</v>
      </c>
      <c r="E8" s="122"/>
      <c r="F8" s="4"/>
      <c r="G8" s="1"/>
      <c r="H8" s="7"/>
      <c r="I8" s="7"/>
      <c r="J8" s="7"/>
      <c r="K8" s="7"/>
      <c r="L8" s="7"/>
      <c r="M8" s="7"/>
      <c r="N8" s="7"/>
      <c r="O8" s="7"/>
      <c r="P8" s="7"/>
      <c r="Q8" s="7"/>
    </row>
    <row r="9" spans="2:27" s="8" customFormat="1" ht="9" customHeight="1">
      <c r="B9" s="11"/>
      <c r="C9" s="6"/>
      <c r="D9" s="4"/>
      <c r="E9" s="4"/>
      <c r="F9" s="6"/>
      <c r="G9" s="6"/>
      <c r="H9" s="6"/>
      <c r="I9" s="6"/>
      <c r="J9" s="6"/>
      <c r="K9" s="6"/>
      <c r="L9" s="4"/>
      <c r="M9" s="4"/>
      <c r="N9" s="1"/>
      <c r="O9" s="1"/>
      <c r="P9" s="1"/>
      <c r="Q9" s="1"/>
      <c r="R9" s="7"/>
      <c r="S9" s="7"/>
      <c r="T9" s="7"/>
      <c r="U9" s="7"/>
      <c r="V9" s="7"/>
      <c r="W9" s="7"/>
      <c r="X9" s="7"/>
      <c r="Y9" s="7"/>
      <c r="Z9" s="7"/>
      <c r="AA9" s="7"/>
    </row>
    <row r="10" spans="2:27" s="8" customFormat="1" ht="13.8">
      <c r="B10" s="121" t="s">
        <v>7</v>
      </c>
      <c r="C10" s="121"/>
      <c r="D10" s="122" t="s">
        <v>125</v>
      </c>
      <c r="E10" s="122"/>
      <c r="F10" s="4"/>
      <c r="G10" s="6"/>
      <c r="H10" s="6"/>
      <c r="I10" s="6"/>
      <c r="J10" s="6"/>
      <c r="K10" s="6"/>
      <c r="L10" s="4"/>
      <c r="M10" s="4"/>
      <c r="N10" s="1"/>
      <c r="O10" s="1"/>
      <c r="P10" s="1"/>
      <c r="Q10" s="1"/>
      <c r="R10" s="7"/>
      <c r="S10" s="7"/>
      <c r="T10" s="7"/>
      <c r="U10" s="7"/>
      <c r="V10" s="7"/>
      <c r="W10" s="7"/>
      <c r="X10" s="7"/>
      <c r="Y10" s="7"/>
      <c r="Z10" s="7"/>
      <c r="AA10" s="7"/>
    </row>
    <row r="11" spans="2:27" s="8" customFormat="1" ht="9" customHeight="1">
      <c r="B11" s="11"/>
      <c r="C11" s="6"/>
      <c r="D11" s="4"/>
      <c r="E11" s="4"/>
      <c r="F11" s="6"/>
      <c r="G11" s="6"/>
      <c r="H11" s="6"/>
      <c r="I11" s="6"/>
      <c r="J11" s="6"/>
      <c r="K11" s="6"/>
      <c r="L11" s="4"/>
      <c r="M11" s="4"/>
      <c r="N11" s="1"/>
      <c r="O11" s="1"/>
      <c r="P11" s="1"/>
      <c r="Q11" s="1"/>
      <c r="R11" s="7"/>
      <c r="S11" s="7"/>
      <c r="T11" s="7"/>
      <c r="U11" s="7"/>
      <c r="V11" s="7"/>
      <c r="W11" s="7"/>
      <c r="X11" s="7"/>
      <c r="Y11" s="7"/>
      <c r="Z11" s="7"/>
      <c r="AA11" s="7"/>
    </row>
    <row r="12" spans="2:27" s="8" customFormat="1" ht="13.8">
      <c r="B12" s="123" t="s">
        <v>8</v>
      </c>
      <c r="C12" s="123"/>
      <c r="D12" s="9" t="s">
        <v>9</v>
      </c>
      <c r="E12" s="7"/>
      <c r="F12" s="7"/>
      <c r="G12" s="7"/>
      <c r="H12" s="7"/>
      <c r="I12" s="7"/>
      <c r="J12" s="7"/>
    </row>
    <row r="13" spans="2:27" s="8" customFormat="1" ht="8.25" customHeight="1">
      <c r="B13" s="11"/>
      <c r="C13" s="6"/>
      <c r="D13" s="6"/>
      <c r="E13" s="6"/>
      <c r="F13" s="6"/>
      <c r="G13" s="6"/>
      <c r="H13" s="6"/>
      <c r="I13" s="6"/>
      <c r="J13" s="6"/>
      <c r="K13" s="6"/>
      <c r="L13" s="4"/>
      <c r="M13" s="4"/>
      <c r="N13" s="1"/>
      <c r="O13" s="1"/>
      <c r="P13" s="1"/>
      <c r="Q13" s="1"/>
      <c r="R13" s="7"/>
      <c r="S13" s="7"/>
      <c r="T13" s="7"/>
      <c r="U13" s="7"/>
      <c r="V13" s="7"/>
      <c r="W13" s="7"/>
      <c r="X13" s="7"/>
      <c r="Y13" s="7"/>
      <c r="Z13" s="7"/>
      <c r="AA13" s="7"/>
    </row>
    <row r="14" spans="2:27" s="8" customFormat="1" ht="13.8">
      <c r="B14" s="10" t="s">
        <v>10</v>
      </c>
      <c r="C14" s="124" t="s">
        <v>101</v>
      </c>
      <c r="D14" s="124"/>
      <c r="E14" s="6"/>
      <c r="F14" s="6"/>
      <c r="G14" s="6"/>
      <c r="H14" s="6"/>
      <c r="I14" s="6"/>
      <c r="J14" s="6"/>
      <c r="K14" s="6"/>
      <c r="L14" s="4"/>
      <c r="M14" s="4"/>
      <c r="N14" s="1"/>
      <c r="O14" s="1"/>
      <c r="P14" s="1"/>
      <c r="Q14" s="1"/>
      <c r="R14" s="7"/>
      <c r="S14" s="7"/>
      <c r="T14" s="7"/>
      <c r="U14" s="7"/>
      <c r="V14" s="7"/>
      <c r="W14" s="7"/>
      <c r="X14" s="7"/>
      <c r="Y14" s="7"/>
      <c r="Z14" s="7"/>
      <c r="AA14" s="7"/>
    </row>
    <row r="15" spans="2:27" s="8" customFormat="1" ht="8.25" customHeight="1">
      <c r="B15" s="11"/>
      <c r="C15" s="6"/>
      <c r="D15" s="6"/>
      <c r="E15" s="6"/>
      <c r="F15" s="6"/>
      <c r="G15" s="6"/>
      <c r="H15" s="6"/>
      <c r="I15" s="6"/>
      <c r="J15" s="6"/>
      <c r="K15" s="6"/>
      <c r="L15" s="4"/>
      <c r="M15" s="4"/>
      <c r="N15" s="1"/>
      <c r="O15" s="1"/>
      <c r="P15" s="1"/>
      <c r="Q15" s="1"/>
      <c r="R15" s="7"/>
      <c r="S15" s="7"/>
      <c r="T15" s="7"/>
      <c r="U15" s="7"/>
      <c r="V15" s="7"/>
      <c r="W15" s="7"/>
      <c r="X15" s="7"/>
      <c r="Y15" s="7"/>
      <c r="Z15" s="7"/>
      <c r="AA15" s="7"/>
    </row>
    <row r="16" spans="2:27" ht="3" customHeight="1"/>
    <row r="17" spans="2:15" s="48" customFormat="1">
      <c r="B17" s="46" t="s">
        <v>12</v>
      </c>
      <c r="C17" s="47">
        <v>1</v>
      </c>
      <c r="D17" s="46"/>
      <c r="E17" s="46"/>
      <c r="F17" s="46"/>
      <c r="G17" s="46"/>
      <c r="H17" s="46"/>
      <c r="I17" s="46"/>
      <c r="J17" s="46"/>
      <c r="K17" s="46"/>
      <c r="L17" s="46"/>
    </row>
    <row r="18" spans="2:15" s="50" customFormat="1" ht="13.8"/>
    <row r="19" spans="2:15" s="14" customFormat="1" ht="13.2">
      <c r="B19" s="112" t="s">
        <v>13</v>
      </c>
      <c r="C19" s="111" t="s">
        <v>14</v>
      </c>
      <c r="D19" s="111" t="s">
        <v>15</v>
      </c>
      <c r="E19" s="111" t="s">
        <v>17</v>
      </c>
      <c r="F19" s="111" t="s">
        <v>16</v>
      </c>
      <c r="G19" s="111" t="s">
        <v>18</v>
      </c>
      <c r="H19" s="111" t="s">
        <v>19</v>
      </c>
      <c r="I19" s="111" t="s">
        <v>20</v>
      </c>
      <c r="J19" s="111"/>
      <c r="K19" s="111"/>
      <c r="L19" s="111"/>
      <c r="M19" s="111"/>
      <c r="N19" s="111"/>
      <c r="O19" s="111"/>
    </row>
    <row r="20" spans="2:15" s="14" customFormat="1" ht="26.4">
      <c r="B20" s="112"/>
      <c r="C20" s="111"/>
      <c r="D20" s="111"/>
      <c r="E20" s="111"/>
      <c r="F20" s="111"/>
      <c r="G20" s="111"/>
      <c r="H20" s="111"/>
      <c r="I20" s="13" t="s">
        <v>21</v>
      </c>
      <c r="J20" s="13" t="s">
        <v>22</v>
      </c>
      <c r="K20" s="13" t="s">
        <v>23</v>
      </c>
      <c r="L20" s="13" t="s">
        <v>24</v>
      </c>
      <c r="M20" s="13" t="s">
        <v>25</v>
      </c>
      <c r="N20" s="13" t="s">
        <v>26</v>
      </c>
      <c r="O20" s="13" t="s">
        <v>27</v>
      </c>
    </row>
    <row r="21" spans="2:15" s="23" customFormat="1" ht="33.75" customHeight="1">
      <c r="B21" s="112" t="s">
        <v>28</v>
      </c>
      <c r="C21" s="16" t="s">
        <v>29</v>
      </c>
      <c r="D21" s="117" t="s">
        <v>92</v>
      </c>
      <c r="E21" s="19" t="s">
        <v>31</v>
      </c>
      <c r="F21" s="18" t="s">
        <v>30</v>
      </c>
      <c r="G21" s="20">
        <v>13</v>
      </c>
      <c r="H21" s="21">
        <v>13</v>
      </c>
      <c r="I21" s="22">
        <v>64.87</v>
      </c>
      <c r="J21" s="22">
        <v>3.4190000000000005</v>
      </c>
      <c r="K21" s="22">
        <v>3.4580000000000002</v>
      </c>
      <c r="L21" s="22">
        <v>4.992</v>
      </c>
      <c r="M21" s="22">
        <v>122.2</v>
      </c>
      <c r="N21" s="22">
        <v>6.5000000000000002E-2</v>
      </c>
      <c r="O21" s="22">
        <v>47.97</v>
      </c>
    </row>
    <row r="22" spans="2:15" s="30" customFormat="1" ht="24" customHeight="1">
      <c r="B22" s="112"/>
      <c r="C22" s="16" t="s">
        <v>93</v>
      </c>
      <c r="D22" s="117"/>
      <c r="E22" s="19" t="s">
        <v>95</v>
      </c>
      <c r="F22" s="24" t="s">
        <v>94</v>
      </c>
      <c r="G22" s="20">
        <v>80</v>
      </c>
      <c r="H22" s="21">
        <v>60</v>
      </c>
      <c r="I22" s="22">
        <v>42.6</v>
      </c>
      <c r="J22" s="22">
        <v>0.54</v>
      </c>
      <c r="K22" s="22">
        <v>0.18</v>
      </c>
      <c r="L22" s="22">
        <v>8.0399999999999991</v>
      </c>
      <c r="M22" s="22">
        <v>7.8</v>
      </c>
      <c r="N22" s="22">
        <v>0.18</v>
      </c>
      <c r="O22" s="22">
        <v>1.8</v>
      </c>
    </row>
    <row r="23" spans="2:15" s="27" customFormat="1" ht="24.75" customHeight="1">
      <c r="B23" s="112"/>
      <c r="C23" s="25" t="s">
        <v>35</v>
      </c>
      <c r="D23" s="117"/>
      <c r="E23" s="19" t="s">
        <v>37</v>
      </c>
      <c r="F23" s="26" t="s">
        <v>36</v>
      </c>
      <c r="G23" s="20">
        <v>6</v>
      </c>
      <c r="H23" s="21">
        <v>6</v>
      </c>
      <c r="I23" s="22">
        <v>23.82</v>
      </c>
      <c r="J23" s="22">
        <v>0</v>
      </c>
      <c r="K23" s="22">
        <v>0</v>
      </c>
      <c r="L23" s="22">
        <v>5.9579999999999993</v>
      </c>
      <c r="M23" s="22">
        <v>0</v>
      </c>
      <c r="N23" s="22">
        <v>6.000000000000001E-3</v>
      </c>
      <c r="O23" s="22">
        <v>0</v>
      </c>
    </row>
    <row r="24" spans="2:15" s="23" customFormat="1" ht="51.75" customHeight="1">
      <c r="B24" s="15" t="s">
        <v>55</v>
      </c>
      <c r="C24" s="16" t="s">
        <v>56</v>
      </c>
      <c r="D24" s="118" t="s">
        <v>143</v>
      </c>
      <c r="E24" s="19" t="s">
        <v>58</v>
      </c>
      <c r="F24" s="26" t="s">
        <v>57</v>
      </c>
      <c r="G24" s="76">
        <v>60</v>
      </c>
      <c r="H24" s="77">
        <v>60</v>
      </c>
      <c r="I24" s="78">
        <v>160.80000000000001</v>
      </c>
      <c r="J24" s="78">
        <v>5.34</v>
      </c>
      <c r="K24" s="78">
        <v>2.04</v>
      </c>
      <c r="L24" s="78">
        <v>29.28</v>
      </c>
      <c r="M24" s="78">
        <v>32.4</v>
      </c>
      <c r="N24" s="78">
        <v>1.8</v>
      </c>
      <c r="O24" s="78">
        <v>324.60000000000002</v>
      </c>
    </row>
    <row r="25" spans="2:15" s="49" customFormat="1" ht="50.25" customHeight="1">
      <c r="B25" s="114" t="s">
        <v>41</v>
      </c>
      <c r="C25" s="25" t="s">
        <v>42</v>
      </c>
      <c r="D25" s="119"/>
      <c r="E25" s="19" t="s">
        <v>141</v>
      </c>
      <c r="F25" s="26" t="s">
        <v>137</v>
      </c>
      <c r="G25" s="76">
        <v>90</v>
      </c>
      <c r="H25" s="77">
        <v>90</v>
      </c>
      <c r="I25" s="78">
        <v>174.6</v>
      </c>
      <c r="J25" s="78">
        <v>17.64</v>
      </c>
      <c r="K25" s="78">
        <v>11.43</v>
      </c>
      <c r="L25" s="78">
        <v>0.18</v>
      </c>
      <c r="M25" s="78">
        <v>9.9</v>
      </c>
      <c r="N25" s="78">
        <v>1.62</v>
      </c>
      <c r="O25" s="78">
        <v>54</v>
      </c>
    </row>
    <row r="26" spans="2:15" s="49" customFormat="1" ht="50.25" customHeight="1">
      <c r="B26" s="115"/>
      <c r="C26" s="25"/>
      <c r="D26" s="119"/>
      <c r="E26" s="19" t="s">
        <v>47</v>
      </c>
      <c r="F26" s="26" t="s">
        <v>46</v>
      </c>
      <c r="G26" s="76">
        <v>9</v>
      </c>
      <c r="H26" s="81">
        <v>7.2</v>
      </c>
      <c r="I26" s="78">
        <v>1.6559999999999999</v>
      </c>
      <c r="J26" s="78">
        <v>6.480000000000001E-2</v>
      </c>
      <c r="K26" s="78">
        <v>7.2000000000000007E-3</v>
      </c>
      <c r="L26" s="78">
        <v>0.29520000000000002</v>
      </c>
      <c r="M26" s="78">
        <v>0.64800000000000002</v>
      </c>
      <c r="N26" s="78">
        <v>3.6000000000000004E-2</v>
      </c>
      <c r="O26" s="78">
        <v>0.43200000000000005</v>
      </c>
    </row>
    <row r="27" spans="2:15" s="49" customFormat="1" ht="38.25" customHeight="1">
      <c r="B27" s="115"/>
      <c r="C27" s="25" t="s">
        <v>45</v>
      </c>
      <c r="D27" s="119"/>
      <c r="E27" s="19" t="s">
        <v>49</v>
      </c>
      <c r="F27" s="26" t="s">
        <v>48</v>
      </c>
      <c r="G27" s="76">
        <v>10.526315789473685</v>
      </c>
      <c r="H27" s="77">
        <v>10</v>
      </c>
      <c r="I27" s="78">
        <v>4</v>
      </c>
      <c r="J27" s="78">
        <v>0.14000000000000001</v>
      </c>
      <c r="K27" s="78">
        <v>0.01</v>
      </c>
      <c r="L27" s="78">
        <v>0.77</v>
      </c>
      <c r="M27" s="78">
        <v>2.4</v>
      </c>
      <c r="N27" s="78">
        <v>0.03</v>
      </c>
      <c r="O27" s="78">
        <v>0.4</v>
      </c>
    </row>
    <row r="28" spans="2:15" s="49" customFormat="1" ht="38.25" customHeight="1">
      <c r="B28" s="115"/>
      <c r="C28" s="25" t="s">
        <v>50</v>
      </c>
      <c r="D28" s="119"/>
      <c r="E28" s="19" t="s">
        <v>80</v>
      </c>
      <c r="F28" s="26" t="s">
        <v>79</v>
      </c>
      <c r="G28" s="20">
        <v>0.52631578947368418</v>
      </c>
      <c r="H28" s="21">
        <v>0.5</v>
      </c>
      <c r="I28" s="22">
        <v>0.72</v>
      </c>
      <c r="J28" s="22">
        <v>2.35E-2</v>
      </c>
      <c r="K28" s="22">
        <v>1.5E-3</v>
      </c>
      <c r="L28" s="22">
        <v>0.14649999999999999</v>
      </c>
      <c r="M28" s="22">
        <v>0.2</v>
      </c>
      <c r="N28" s="22">
        <v>6.5000000000000006E-3</v>
      </c>
      <c r="O28" s="22">
        <v>9.5000000000000001E-2</v>
      </c>
    </row>
    <row r="29" spans="2:15" s="49" customFormat="1" ht="38.25" customHeight="1">
      <c r="B29" s="115"/>
      <c r="C29" s="25" t="s">
        <v>50</v>
      </c>
      <c r="D29" s="119"/>
      <c r="E29" s="19" t="s">
        <v>142</v>
      </c>
      <c r="F29" s="26" t="s">
        <v>138</v>
      </c>
      <c r="G29" s="20">
        <v>3</v>
      </c>
      <c r="H29" s="21">
        <v>3</v>
      </c>
      <c r="I29" s="22">
        <v>27</v>
      </c>
      <c r="J29" s="22">
        <v>0</v>
      </c>
      <c r="K29" s="22">
        <v>3</v>
      </c>
      <c r="L29" s="22">
        <v>0</v>
      </c>
      <c r="M29" s="22">
        <v>0</v>
      </c>
      <c r="N29" s="22">
        <v>0</v>
      </c>
      <c r="O29" s="22">
        <v>0</v>
      </c>
    </row>
    <row r="30" spans="2:15" s="30" customFormat="1" ht="18" customHeight="1">
      <c r="B30" s="115"/>
      <c r="C30" s="25" t="s">
        <v>38</v>
      </c>
      <c r="D30" s="119"/>
      <c r="E30" s="19" t="s">
        <v>54</v>
      </c>
      <c r="F30" s="26" t="s">
        <v>53</v>
      </c>
      <c r="G30" s="28">
        <v>0.4</v>
      </c>
      <c r="H30" s="22">
        <v>0.4</v>
      </c>
      <c r="I30" s="22">
        <v>0</v>
      </c>
      <c r="J30" s="22">
        <v>0</v>
      </c>
      <c r="K30" s="22">
        <v>0</v>
      </c>
      <c r="L30" s="22">
        <v>0</v>
      </c>
      <c r="M30" s="22">
        <v>9.6000000000000016E-2</v>
      </c>
      <c r="N30" s="22">
        <v>1.1999999999999999E-3</v>
      </c>
      <c r="O30" s="22">
        <v>155.12400000000002</v>
      </c>
    </row>
    <row r="31" spans="2:15" s="49" customFormat="1" ht="38.25" customHeight="1">
      <c r="B31" s="115"/>
      <c r="C31" s="25" t="s">
        <v>139</v>
      </c>
      <c r="D31" s="119"/>
      <c r="E31" s="19" t="s">
        <v>140</v>
      </c>
      <c r="F31" s="26" t="s">
        <v>61</v>
      </c>
      <c r="G31" s="28">
        <v>0.1</v>
      </c>
      <c r="H31" s="21">
        <v>0.1</v>
      </c>
      <c r="I31" s="22">
        <v>0</v>
      </c>
      <c r="J31" s="22">
        <v>0</v>
      </c>
      <c r="K31" s="22">
        <v>0</v>
      </c>
      <c r="L31" s="22">
        <v>0</v>
      </c>
      <c r="M31" s="22">
        <v>0</v>
      </c>
      <c r="N31" s="22">
        <v>0</v>
      </c>
      <c r="O31" s="22">
        <v>0</v>
      </c>
    </row>
    <row r="32" spans="2:15" s="49" customFormat="1" ht="38.25" customHeight="1">
      <c r="B32" s="116"/>
      <c r="C32" s="25" t="s">
        <v>139</v>
      </c>
      <c r="D32" s="120"/>
      <c r="E32" s="19" t="s">
        <v>100</v>
      </c>
      <c r="F32" s="26" t="s">
        <v>61</v>
      </c>
      <c r="G32" s="28">
        <v>0.1</v>
      </c>
      <c r="H32" s="21">
        <v>0.1</v>
      </c>
      <c r="I32" s="22">
        <v>0</v>
      </c>
      <c r="J32" s="22">
        <v>0</v>
      </c>
      <c r="K32" s="22">
        <v>0</v>
      </c>
      <c r="L32" s="22">
        <v>0</v>
      </c>
      <c r="M32" s="22">
        <v>0</v>
      </c>
      <c r="N32" s="22">
        <v>0</v>
      </c>
      <c r="O32" s="22">
        <v>0</v>
      </c>
    </row>
    <row r="33" spans="2:15" s="23" customFormat="1" ht="34.5" customHeight="1">
      <c r="B33" s="114" t="s">
        <v>144</v>
      </c>
      <c r="C33" s="16" t="s">
        <v>45</v>
      </c>
      <c r="D33" s="118" t="s">
        <v>145</v>
      </c>
      <c r="E33" s="19" t="s">
        <v>47</v>
      </c>
      <c r="F33" s="26" t="s">
        <v>46</v>
      </c>
      <c r="G33" s="20">
        <v>9</v>
      </c>
      <c r="H33" s="29">
        <v>7.2</v>
      </c>
      <c r="I33" s="22">
        <v>1.6559999999999999</v>
      </c>
      <c r="J33" s="22">
        <v>6.480000000000001E-2</v>
      </c>
      <c r="K33" s="22">
        <v>7.2000000000000007E-3</v>
      </c>
      <c r="L33" s="22">
        <v>0.29520000000000002</v>
      </c>
      <c r="M33" s="22">
        <v>0.64800000000000002</v>
      </c>
      <c r="N33" s="22">
        <v>3.6000000000000004E-2</v>
      </c>
      <c r="O33" s="22">
        <v>0.43200000000000005</v>
      </c>
    </row>
    <row r="34" spans="2:15" s="30" customFormat="1" ht="21" customHeight="1">
      <c r="B34" s="115"/>
      <c r="C34" s="25" t="s">
        <v>50</v>
      </c>
      <c r="D34" s="119"/>
      <c r="E34" s="19" t="s">
        <v>52</v>
      </c>
      <c r="F34" s="26" t="s">
        <v>51</v>
      </c>
      <c r="G34" s="21">
        <v>2</v>
      </c>
      <c r="H34" s="21">
        <v>2</v>
      </c>
      <c r="I34" s="22">
        <v>18</v>
      </c>
      <c r="J34" s="22">
        <v>0</v>
      </c>
      <c r="K34" s="22">
        <v>2</v>
      </c>
      <c r="L34" s="22">
        <v>0</v>
      </c>
      <c r="M34" s="22">
        <v>0</v>
      </c>
      <c r="N34" s="22">
        <v>0</v>
      </c>
      <c r="O34" s="22">
        <v>0</v>
      </c>
    </row>
    <row r="35" spans="2:15" s="30" customFormat="1" ht="18" customHeight="1">
      <c r="B35" s="115"/>
      <c r="C35" s="25" t="s">
        <v>38</v>
      </c>
      <c r="D35" s="119"/>
      <c r="E35" s="19" t="s">
        <v>54</v>
      </c>
      <c r="F35" s="26" t="s">
        <v>53</v>
      </c>
      <c r="G35" s="28">
        <v>0.4</v>
      </c>
      <c r="H35" s="22">
        <v>0.4</v>
      </c>
      <c r="I35" s="22">
        <v>0</v>
      </c>
      <c r="J35" s="22">
        <v>0</v>
      </c>
      <c r="K35" s="22">
        <v>0</v>
      </c>
      <c r="L35" s="22">
        <v>0</v>
      </c>
      <c r="M35" s="22">
        <v>9.6000000000000016E-2</v>
      </c>
      <c r="N35" s="22">
        <v>1.1999999999999999E-3</v>
      </c>
      <c r="O35" s="22">
        <v>155.12400000000002</v>
      </c>
    </row>
    <row r="36" spans="2:15" s="27" customFormat="1" ht="28.5" customHeight="1">
      <c r="B36" s="116"/>
      <c r="C36" s="25" t="s">
        <v>35</v>
      </c>
      <c r="D36" s="120"/>
      <c r="E36" s="19" t="s">
        <v>37</v>
      </c>
      <c r="F36" s="26" t="s">
        <v>36</v>
      </c>
      <c r="G36" s="20">
        <v>1</v>
      </c>
      <c r="H36" s="21">
        <v>1</v>
      </c>
      <c r="I36" s="22">
        <v>3.97</v>
      </c>
      <c r="J36" s="22">
        <v>0</v>
      </c>
      <c r="K36" s="22">
        <v>0</v>
      </c>
      <c r="L36" s="22">
        <v>0.99299999999999999</v>
      </c>
      <c r="M36" s="22">
        <v>0</v>
      </c>
      <c r="N36" s="22">
        <v>1E-3</v>
      </c>
      <c r="O36" s="22">
        <v>0</v>
      </c>
    </row>
    <row r="37" spans="2:15" s="14" customFormat="1" ht="22.5" customHeight="1">
      <c r="B37" s="15" t="s">
        <v>60</v>
      </c>
      <c r="C37" s="31"/>
      <c r="D37" s="32" t="s">
        <v>60</v>
      </c>
      <c r="E37" s="34" t="s">
        <v>62</v>
      </c>
      <c r="F37" s="45" t="s">
        <v>61</v>
      </c>
      <c r="G37" s="35">
        <v>200</v>
      </c>
      <c r="H37" s="36">
        <v>200</v>
      </c>
      <c r="I37" s="37">
        <v>0</v>
      </c>
      <c r="J37" s="37">
        <v>0</v>
      </c>
      <c r="K37" s="37">
        <v>0</v>
      </c>
      <c r="L37" s="37">
        <v>0</v>
      </c>
      <c r="M37" s="37">
        <v>0</v>
      </c>
      <c r="N37" s="37">
        <v>0</v>
      </c>
      <c r="O37" s="37">
        <v>0</v>
      </c>
    </row>
    <row r="38" spans="2:15" s="38" customFormat="1" ht="13.2"/>
    <row r="39" spans="2:15" s="14" customFormat="1" ht="13.2">
      <c r="B39" s="105" t="s">
        <v>63</v>
      </c>
      <c r="C39" s="106"/>
      <c r="D39" s="106"/>
      <c r="E39" s="106"/>
      <c r="F39" s="106"/>
      <c r="G39" s="106"/>
      <c r="H39" s="107"/>
      <c r="I39" s="39">
        <f>SUM(I21:I37)</f>
        <v>523.69200000000012</v>
      </c>
      <c r="J39" s="39">
        <f t="shared" ref="J39:O39" si="0">SUM(J21:J37)</f>
        <v>27.232100000000003</v>
      </c>
      <c r="K39" s="39">
        <f t="shared" si="0"/>
        <v>22.133900000000004</v>
      </c>
      <c r="L39" s="39">
        <f t="shared" si="0"/>
        <v>50.949900000000007</v>
      </c>
      <c r="M39" s="39">
        <f t="shared" si="0"/>
        <v>176.38800000000001</v>
      </c>
      <c r="N39" s="39">
        <f t="shared" si="0"/>
        <v>3.7828999999999997</v>
      </c>
      <c r="O39" s="39">
        <f t="shared" si="0"/>
        <v>739.97700000000009</v>
      </c>
    </row>
    <row r="40" spans="2:15" s="14" customFormat="1" ht="13.2">
      <c r="B40" s="105" t="s">
        <v>64</v>
      </c>
      <c r="C40" s="106"/>
      <c r="D40" s="106"/>
      <c r="E40" s="106"/>
      <c r="F40" s="106"/>
      <c r="G40" s="106"/>
      <c r="H40" s="107"/>
      <c r="I40" s="40">
        <v>1994</v>
      </c>
      <c r="J40" s="40">
        <v>69.8</v>
      </c>
      <c r="K40" s="40">
        <v>66.5</v>
      </c>
      <c r="L40" s="40">
        <v>279.2</v>
      </c>
      <c r="M40" s="40">
        <v>1100</v>
      </c>
      <c r="N40" s="40">
        <v>8.6999999999999993</v>
      </c>
      <c r="O40" s="55">
        <v>1500</v>
      </c>
    </row>
    <row r="41" spans="2:15" s="54" customFormat="1" ht="13.2">
      <c r="B41" s="105" t="s">
        <v>65</v>
      </c>
      <c r="C41" s="106"/>
      <c r="D41" s="106"/>
      <c r="E41" s="106"/>
      <c r="F41" s="106"/>
      <c r="G41" s="106"/>
      <c r="H41" s="107"/>
      <c r="I41" s="65">
        <f>I39/I40*100</f>
        <v>26.263390170511542</v>
      </c>
      <c r="J41" s="65">
        <f t="shared" ref="J41:N41" si="1">J39/J40*100</f>
        <v>39.01446991404012</v>
      </c>
      <c r="K41" s="65">
        <f t="shared" si="1"/>
        <v>33.284060150375943</v>
      </c>
      <c r="L41" s="65">
        <f t="shared" si="1"/>
        <v>18.248531518624645</v>
      </c>
      <c r="M41" s="65">
        <f t="shared" si="1"/>
        <v>16.03527272727273</v>
      </c>
      <c r="N41" s="65">
        <f t="shared" si="1"/>
        <v>43.481609195402299</v>
      </c>
      <c r="O41" s="66">
        <f>O39/O40*100</f>
        <v>49.331800000000001</v>
      </c>
    </row>
    <row r="45" spans="2:15" s="48" customFormat="1">
      <c r="B45" s="46" t="s">
        <v>12</v>
      </c>
      <c r="C45" s="47">
        <v>2</v>
      </c>
      <c r="D45" s="46"/>
      <c r="E45" s="46"/>
      <c r="F45" s="46"/>
      <c r="G45" s="46"/>
      <c r="H45" s="46"/>
      <c r="I45" s="46"/>
      <c r="J45" s="46"/>
      <c r="K45" s="46"/>
      <c r="L45" s="46"/>
    </row>
    <row r="46" spans="2:15" s="50" customFormat="1" ht="13.8"/>
    <row r="47" spans="2:15" s="14" customFormat="1" ht="13.2">
      <c r="B47" s="112" t="s">
        <v>13</v>
      </c>
      <c r="C47" s="111" t="s">
        <v>14</v>
      </c>
      <c r="D47" s="111" t="s">
        <v>15</v>
      </c>
      <c r="E47" s="111" t="s">
        <v>17</v>
      </c>
      <c r="F47" s="111" t="s">
        <v>16</v>
      </c>
      <c r="G47" s="111" t="s">
        <v>18</v>
      </c>
      <c r="H47" s="111" t="s">
        <v>19</v>
      </c>
      <c r="I47" s="111" t="s">
        <v>20</v>
      </c>
      <c r="J47" s="111"/>
      <c r="K47" s="111"/>
      <c r="L47" s="111"/>
      <c r="M47" s="111"/>
      <c r="N47" s="111"/>
      <c r="O47" s="111"/>
    </row>
    <row r="48" spans="2:15" s="14" customFormat="1" ht="26.4">
      <c r="B48" s="112"/>
      <c r="C48" s="111"/>
      <c r="D48" s="111"/>
      <c r="E48" s="111"/>
      <c r="F48" s="111"/>
      <c r="G48" s="111"/>
      <c r="H48" s="111"/>
      <c r="I48" s="13" t="s">
        <v>21</v>
      </c>
      <c r="J48" s="13" t="s">
        <v>22</v>
      </c>
      <c r="K48" s="13" t="s">
        <v>23</v>
      </c>
      <c r="L48" s="13" t="s">
        <v>24</v>
      </c>
      <c r="M48" s="13" t="s">
        <v>25</v>
      </c>
      <c r="N48" s="13" t="s">
        <v>26</v>
      </c>
      <c r="O48" s="13" t="s">
        <v>27</v>
      </c>
    </row>
    <row r="49" spans="2:17" s="23" customFormat="1" ht="33.75" customHeight="1">
      <c r="B49" s="112" t="s">
        <v>28</v>
      </c>
      <c r="C49" s="16" t="s">
        <v>29</v>
      </c>
      <c r="D49" s="113" t="s">
        <v>126</v>
      </c>
      <c r="E49" s="43" t="s">
        <v>31</v>
      </c>
      <c r="F49" s="18" t="s">
        <v>30</v>
      </c>
      <c r="G49" s="20">
        <v>13</v>
      </c>
      <c r="H49" s="21">
        <v>13</v>
      </c>
      <c r="I49" s="22">
        <v>64.87</v>
      </c>
      <c r="J49" s="22">
        <v>3.4190000000000005</v>
      </c>
      <c r="K49" s="22">
        <v>3.4580000000000002</v>
      </c>
      <c r="L49" s="22">
        <v>4.992</v>
      </c>
      <c r="M49" s="22">
        <v>122.2</v>
      </c>
      <c r="N49" s="22">
        <v>6.5000000000000002E-2</v>
      </c>
      <c r="O49" s="22">
        <v>47.97</v>
      </c>
    </row>
    <row r="50" spans="2:17" s="23" customFormat="1" ht="28.5" customHeight="1">
      <c r="B50" s="112"/>
      <c r="C50" s="16" t="s">
        <v>32</v>
      </c>
      <c r="D50" s="113"/>
      <c r="E50" s="19" t="s">
        <v>72</v>
      </c>
      <c r="F50" s="18" t="s">
        <v>71</v>
      </c>
      <c r="G50" s="20">
        <v>10</v>
      </c>
      <c r="H50" s="21">
        <v>10</v>
      </c>
      <c r="I50" s="22">
        <v>36.1</v>
      </c>
      <c r="J50" s="22">
        <v>0.6</v>
      </c>
      <c r="K50" s="22">
        <v>0.14000000000000001</v>
      </c>
      <c r="L50" s="22">
        <v>8</v>
      </c>
      <c r="M50" s="22">
        <v>0.8</v>
      </c>
      <c r="N50" s="22">
        <v>0.04</v>
      </c>
      <c r="O50" s="22">
        <v>0</v>
      </c>
    </row>
    <row r="51" spans="2:17" s="27" customFormat="1" ht="32.25" customHeight="1">
      <c r="B51" s="112"/>
      <c r="C51" s="25" t="s">
        <v>35</v>
      </c>
      <c r="D51" s="113"/>
      <c r="E51" s="19" t="s">
        <v>37</v>
      </c>
      <c r="F51" s="26" t="s">
        <v>36</v>
      </c>
      <c r="G51" s="21">
        <v>5</v>
      </c>
      <c r="H51" s="21">
        <v>5</v>
      </c>
      <c r="I51" s="22">
        <v>19.850000000000001</v>
      </c>
      <c r="J51" s="22">
        <v>0</v>
      </c>
      <c r="K51" s="22">
        <v>0</v>
      </c>
      <c r="L51" s="22">
        <v>4.9649999999999999</v>
      </c>
      <c r="M51" s="22">
        <v>0</v>
      </c>
      <c r="N51" s="22">
        <v>7.000000000000001E-3</v>
      </c>
      <c r="O51" s="22">
        <v>0</v>
      </c>
    </row>
    <row r="52" spans="2:17" s="30" customFormat="1" ht="39.6">
      <c r="B52" s="114" t="s">
        <v>41</v>
      </c>
      <c r="C52" s="16" t="s">
        <v>56</v>
      </c>
      <c r="D52" s="108" t="s">
        <v>151</v>
      </c>
      <c r="E52" s="19" t="s">
        <v>91</v>
      </c>
      <c r="F52" s="18" t="s">
        <v>90</v>
      </c>
      <c r="G52" s="76">
        <v>90</v>
      </c>
      <c r="H52" s="77">
        <v>90</v>
      </c>
      <c r="I52" s="78">
        <v>99</v>
      </c>
      <c r="J52" s="78">
        <v>19.440000000000001</v>
      </c>
      <c r="K52" s="78">
        <v>2.25</v>
      </c>
      <c r="L52" s="78">
        <v>0.27</v>
      </c>
      <c r="M52" s="78">
        <v>9</v>
      </c>
      <c r="N52" s="78">
        <v>0.81</v>
      </c>
      <c r="O52" s="78">
        <v>47.7</v>
      </c>
      <c r="P52" s="87"/>
      <c r="Q52" s="87"/>
    </row>
    <row r="53" spans="2:17" s="23" customFormat="1" ht="34.5" customHeight="1">
      <c r="B53" s="115"/>
      <c r="C53" s="16" t="s">
        <v>42</v>
      </c>
      <c r="D53" s="109"/>
      <c r="E53" s="19" t="s">
        <v>78</v>
      </c>
      <c r="F53" s="26" t="s">
        <v>77</v>
      </c>
      <c r="G53" s="76">
        <v>2.9411764705882355</v>
      </c>
      <c r="H53" s="81">
        <v>2.5</v>
      </c>
      <c r="I53" s="78">
        <v>1.175</v>
      </c>
      <c r="J53" s="78">
        <v>1.7500000000000002E-2</v>
      </c>
      <c r="K53" s="78">
        <v>2.5000000000000001E-3</v>
      </c>
      <c r="L53" s="78">
        <v>0.23749999999999999</v>
      </c>
      <c r="M53" s="78">
        <v>0.67500000000000004</v>
      </c>
      <c r="N53" s="78">
        <v>0.01</v>
      </c>
      <c r="O53" s="78">
        <v>0.875</v>
      </c>
      <c r="P53" s="87"/>
      <c r="Q53" s="87"/>
    </row>
    <row r="54" spans="2:17" s="23" customFormat="1" ht="37.5" customHeight="1">
      <c r="B54" s="115"/>
      <c r="C54" s="16" t="s">
        <v>56</v>
      </c>
      <c r="D54" s="109"/>
      <c r="E54" s="19" t="s">
        <v>146</v>
      </c>
      <c r="F54" s="26" t="s">
        <v>149</v>
      </c>
      <c r="G54" s="76">
        <v>5</v>
      </c>
      <c r="H54" s="81">
        <v>2.5</v>
      </c>
      <c r="I54" s="78">
        <v>0.65</v>
      </c>
      <c r="J54" s="78">
        <v>1.7500000000000002E-2</v>
      </c>
      <c r="K54" s="78">
        <v>5.0000000000000001E-3</v>
      </c>
      <c r="L54" s="78">
        <v>0.115</v>
      </c>
      <c r="M54" s="78">
        <v>1.05</v>
      </c>
      <c r="N54" s="78">
        <v>0.01</v>
      </c>
      <c r="O54" s="78">
        <v>2</v>
      </c>
      <c r="P54" s="87"/>
      <c r="Q54" s="87"/>
    </row>
    <row r="55" spans="2:17" s="23" customFormat="1" ht="28.5" customHeight="1">
      <c r="B55" s="115"/>
      <c r="C55" s="16" t="s">
        <v>56</v>
      </c>
      <c r="D55" s="109"/>
      <c r="E55" s="19" t="s">
        <v>80</v>
      </c>
      <c r="F55" s="18" t="s">
        <v>79</v>
      </c>
      <c r="G55" s="76">
        <v>0.52631578947368418</v>
      </c>
      <c r="H55" s="77">
        <v>0.5</v>
      </c>
      <c r="I55" s="78">
        <v>0.72</v>
      </c>
      <c r="J55" s="78">
        <v>2.35E-2</v>
      </c>
      <c r="K55" s="78">
        <v>1.5E-3</v>
      </c>
      <c r="L55" s="78">
        <v>0.14649999999999999</v>
      </c>
      <c r="M55" s="78">
        <v>0.2</v>
      </c>
      <c r="N55" s="78">
        <v>6.5000000000000006E-3</v>
      </c>
      <c r="O55" s="78">
        <v>9.5000000000000001E-2</v>
      </c>
      <c r="P55" s="87"/>
      <c r="Q55" s="87"/>
    </row>
    <row r="56" spans="2:17" s="23" customFormat="1" ht="27.75" customHeight="1">
      <c r="B56" s="115"/>
      <c r="C56" s="16" t="s">
        <v>50</v>
      </c>
      <c r="D56" s="109"/>
      <c r="E56" s="19" t="s">
        <v>52</v>
      </c>
      <c r="F56" s="18" t="s">
        <v>51</v>
      </c>
      <c r="G56" s="77">
        <v>5</v>
      </c>
      <c r="H56" s="77">
        <v>5</v>
      </c>
      <c r="I56" s="78">
        <v>45</v>
      </c>
      <c r="J56" s="78">
        <v>0</v>
      </c>
      <c r="K56" s="78">
        <v>5</v>
      </c>
      <c r="L56" s="78">
        <v>0</v>
      </c>
      <c r="M56" s="78">
        <v>0</v>
      </c>
      <c r="N56" s="78">
        <v>0</v>
      </c>
      <c r="O56" s="78">
        <v>0</v>
      </c>
      <c r="P56" s="87"/>
      <c r="Q56" s="87"/>
    </row>
    <row r="57" spans="2:17" s="30" customFormat="1" ht="18" customHeight="1">
      <c r="B57" s="115"/>
      <c r="C57" s="25" t="s">
        <v>38</v>
      </c>
      <c r="D57" s="109"/>
      <c r="E57" s="19" t="s">
        <v>54</v>
      </c>
      <c r="F57" s="26" t="s">
        <v>53</v>
      </c>
      <c r="G57" s="82">
        <v>0.4</v>
      </c>
      <c r="H57" s="78">
        <v>0.4</v>
      </c>
      <c r="I57" s="78">
        <v>0</v>
      </c>
      <c r="J57" s="78">
        <v>0</v>
      </c>
      <c r="K57" s="78">
        <v>0</v>
      </c>
      <c r="L57" s="78">
        <v>0</v>
      </c>
      <c r="M57" s="78">
        <v>9.6000000000000016E-2</v>
      </c>
      <c r="N57" s="78">
        <v>1.1999999999999999E-3</v>
      </c>
      <c r="O57" s="78">
        <v>155.12400000000002</v>
      </c>
      <c r="P57" s="87"/>
      <c r="Q57" s="87"/>
    </row>
    <row r="58" spans="2:17" s="30" customFormat="1" ht="24" customHeight="1">
      <c r="B58" s="115"/>
      <c r="C58" s="16" t="s">
        <v>139</v>
      </c>
      <c r="D58" s="109"/>
      <c r="E58" s="19" t="s">
        <v>147</v>
      </c>
      <c r="F58" s="18" t="s">
        <v>61</v>
      </c>
      <c r="G58" s="28">
        <v>0.05</v>
      </c>
      <c r="H58" s="22">
        <v>0.05</v>
      </c>
      <c r="I58" s="22">
        <v>0</v>
      </c>
      <c r="J58" s="22">
        <v>0</v>
      </c>
      <c r="K58" s="22">
        <v>0</v>
      </c>
      <c r="L58" s="22">
        <v>0</v>
      </c>
      <c r="M58" s="22">
        <v>0</v>
      </c>
      <c r="N58" s="22">
        <v>0</v>
      </c>
      <c r="O58" s="22">
        <v>0</v>
      </c>
    </row>
    <row r="59" spans="2:17" s="23" customFormat="1" ht="34.5" customHeight="1">
      <c r="B59" s="115"/>
      <c r="C59" s="16" t="s">
        <v>139</v>
      </c>
      <c r="D59" s="109"/>
      <c r="E59" s="19" t="s">
        <v>140</v>
      </c>
      <c r="F59" s="26" t="s">
        <v>61</v>
      </c>
      <c r="G59" s="28">
        <v>0.1</v>
      </c>
      <c r="H59" s="22">
        <v>0.1</v>
      </c>
      <c r="I59" s="22">
        <v>0</v>
      </c>
      <c r="J59" s="22">
        <v>0</v>
      </c>
      <c r="K59" s="22">
        <v>0</v>
      </c>
      <c r="L59" s="22">
        <v>0</v>
      </c>
      <c r="M59" s="22">
        <v>0</v>
      </c>
      <c r="N59" s="22">
        <v>0</v>
      </c>
      <c r="O59" s="22">
        <v>0</v>
      </c>
    </row>
    <row r="60" spans="2:17" s="23" customFormat="1" ht="37.5" customHeight="1">
      <c r="B60" s="116"/>
      <c r="C60" s="16" t="s">
        <v>139</v>
      </c>
      <c r="D60" s="110"/>
      <c r="E60" s="19" t="s">
        <v>148</v>
      </c>
      <c r="F60" s="26" t="s">
        <v>150</v>
      </c>
      <c r="G60" s="20">
        <v>2</v>
      </c>
      <c r="H60" s="29">
        <v>2</v>
      </c>
      <c r="I60" s="22">
        <v>6.64</v>
      </c>
      <c r="J60" s="22">
        <v>1.2E-2</v>
      </c>
      <c r="K60" s="22">
        <v>0</v>
      </c>
      <c r="L60" s="22">
        <v>1.6480000000000001</v>
      </c>
      <c r="M60" s="22">
        <v>0.14000000000000001</v>
      </c>
      <c r="N60" s="22">
        <v>1.2E-2</v>
      </c>
      <c r="O60" s="22">
        <v>0.18</v>
      </c>
    </row>
    <row r="61" spans="2:17" s="30" customFormat="1" ht="39.6">
      <c r="B61" s="112" t="s">
        <v>55</v>
      </c>
      <c r="C61" s="16" t="s">
        <v>56</v>
      </c>
      <c r="D61" s="117" t="s">
        <v>99</v>
      </c>
      <c r="E61" s="19" t="s">
        <v>86</v>
      </c>
      <c r="F61" s="18" t="s">
        <v>85</v>
      </c>
      <c r="G61" s="20">
        <v>94</v>
      </c>
      <c r="H61" s="29">
        <v>84.6</v>
      </c>
      <c r="I61" s="22">
        <v>140</v>
      </c>
      <c r="J61" s="22">
        <v>1.6919999999999999</v>
      </c>
      <c r="K61" s="22">
        <v>0.16919999999999999</v>
      </c>
      <c r="L61" s="22">
        <v>37</v>
      </c>
      <c r="M61" s="22">
        <v>6.7679999999999998</v>
      </c>
      <c r="N61" s="22">
        <v>0.67679999999999996</v>
      </c>
      <c r="O61" s="22">
        <v>8.4600000000000009</v>
      </c>
    </row>
    <row r="62" spans="2:17" s="23" customFormat="1" ht="34.5" customHeight="1">
      <c r="B62" s="112"/>
      <c r="C62" s="16" t="s">
        <v>45</v>
      </c>
      <c r="D62" s="117"/>
      <c r="E62" s="19" t="s">
        <v>47</v>
      </c>
      <c r="F62" s="26" t="s">
        <v>46</v>
      </c>
      <c r="G62" s="20">
        <v>9</v>
      </c>
      <c r="H62" s="29">
        <v>7.2</v>
      </c>
      <c r="I62" s="22">
        <v>1.6559999999999999</v>
      </c>
      <c r="J62" s="22">
        <v>6.480000000000001E-2</v>
      </c>
      <c r="K62" s="22">
        <v>7.2000000000000007E-3</v>
      </c>
      <c r="L62" s="22">
        <v>0.29520000000000002</v>
      </c>
      <c r="M62" s="22">
        <v>0.64800000000000002</v>
      </c>
      <c r="N62" s="22">
        <v>3.6000000000000004E-2</v>
      </c>
      <c r="O62" s="22">
        <v>0.43200000000000005</v>
      </c>
    </row>
    <row r="63" spans="2:17" s="23" customFormat="1" ht="37.5" customHeight="1">
      <c r="B63" s="112"/>
      <c r="C63" s="16" t="s">
        <v>45</v>
      </c>
      <c r="D63" s="117"/>
      <c r="E63" s="19" t="s">
        <v>49</v>
      </c>
      <c r="F63" s="26" t="s">
        <v>48</v>
      </c>
      <c r="G63" s="20">
        <v>5</v>
      </c>
      <c r="H63" s="29">
        <v>4.75</v>
      </c>
      <c r="I63" s="22">
        <v>1.9</v>
      </c>
      <c r="J63" s="22">
        <v>6.649999999999999E-2</v>
      </c>
      <c r="K63" s="22">
        <v>4.7500000000000007E-3</v>
      </c>
      <c r="L63" s="22">
        <v>0.36575000000000002</v>
      </c>
      <c r="M63" s="22">
        <v>1.1399999999999999</v>
      </c>
      <c r="N63" s="22">
        <v>1.4250000000000001E-2</v>
      </c>
      <c r="O63" s="22">
        <v>0.19</v>
      </c>
    </row>
    <row r="64" spans="2:17" s="23" customFormat="1" ht="27.75" customHeight="1">
      <c r="B64" s="112"/>
      <c r="C64" s="16" t="s">
        <v>50</v>
      </c>
      <c r="D64" s="117"/>
      <c r="E64" s="19" t="s">
        <v>52</v>
      </c>
      <c r="F64" s="18" t="s">
        <v>51</v>
      </c>
      <c r="G64" s="21">
        <v>4</v>
      </c>
      <c r="H64" s="21">
        <v>4</v>
      </c>
      <c r="I64" s="22">
        <v>36</v>
      </c>
      <c r="J64" s="22">
        <v>0</v>
      </c>
      <c r="K64" s="22">
        <v>4</v>
      </c>
      <c r="L64" s="22">
        <v>0</v>
      </c>
      <c r="M64" s="22">
        <v>0</v>
      </c>
      <c r="N64" s="22">
        <v>0</v>
      </c>
      <c r="O64" s="22">
        <v>0</v>
      </c>
    </row>
    <row r="65" spans="2:15" s="30" customFormat="1" ht="18" customHeight="1">
      <c r="B65" s="112"/>
      <c r="C65" s="25" t="s">
        <v>38</v>
      </c>
      <c r="D65" s="117"/>
      <c r="E65" s="19" t="s">
        <v>54</v>
      </c>
      <c r="F65" s="26" t="s">
        <v>53</v>
      </c>
      <c r="G65" s="28">
        <v>0.4</v>
      </c>
      <c r="H65" s="22">
        <v>0.4</v>
      </c>
      <c r="I65" s="22">
        <v>0</v>
      </c>
      <c r="J65" s="22">
        <v>0</v>
      </c>
      <c r="K65" s="22">
        <v>0</v>
      </c>
      <c r="L65" s="22">
        <v>0</v>
      </c>
      <c r="M65" s="22">
        <v>9.6000000000000016E-2</v>
      </c>
      <c r="N65" s="22">
        <v>1.1999999999999999E-3</v>
      </c>
      <c r="O65" s="22">
        <v>155.12400000000002</v>
      </c>
    </row>
    <row r="66" spans="2:15" s="38" customFormat="1" ht="13.2"/>
    <row r="67" spans="2:15" s="14" customFormat="1" ht="13.2">
      <c r="B67" s="105" t="s">
        <v>63</v>
      </c>
      <c r="C67" s="106"/>
      <c r="D67" s="106"/>
      <c r="E67" s="106"/>
      <c r="F67" s="106"/>
      <c r="G67" s="106"/>
      <c r="H67" s="107"/>
      <c r="I67" s="39">
        <f>SUM(I49:I65)</f>
        <v>453.56099999999998</v>
      </c>
      <c r="J67" s="39">
        <f t="shared" ref="J67:O67" si="2">SUM(J49:J65)</f>
        <v>25.352800000000002</v>
      </c>
      <c r="K67" s="39">
        <f t="shared" si="2"/>
        <v>15.03815</v>
      </c>
      <c r="L67" s="39">
        <f t="shared" si="2"/>
        <v>58.034949999999995</v>
      </c>
      <c r="M67" s="39">
        <f t="shared" si="2"/>
        <v>142.81299999999999</v>
      </c>
      <c r="N67" s="39">
        <f t="shared" si="2"/>
        <v>1.6899500000000003</v>
      </c>
      <c r="O67" s="39">
        <f t="shared" si="2"/>
        <v>418.15000000000003</v>
      </c>
    </row>
    <row r="68" spans="2:15" s="14" customFormat="1" ht="13.2">
      <c r="B68" s="105" t="s">
        <v>64</v>
      </c>
      <c r="C68" s="106"/>
      <c r="D68" s="106"/>
      <c r="E68" s="106"/>
      <c r="F68" s="106"/>
      <c r="G68" s="106"/>
      <c r="H68" s="107"/>
      <c r="I68" s="40">
        <v>1994</v>
      </c>
      <c r="J68" s="40">
        <v>69.8</v>
      </c>
      <c r="K68" s="40">
        <v>66.5</v>
      </c>
      <c r="L68" s="40">
        <v>279.2</v>
      </c>
      <c r="M68" s="40">
        <v>1100</v>
      </c>
      <c r="N68" s="40">
        <v>8.6999999999999993</v>
      </c>
      <c r="O68" s="55">
        <v>1500</v>
      </c>
    </row>
    <row r="69" spans="2:15" s="14" customFormat="1" ht="13.2">
      <c r="B69" s="105" t="s">
        <v>65</v>
      </c>
      <c r="C69" s="106"/>
      <c r="D69" s="106"/>
      <c r="E69" s="106"/>
      <c r="F69" s="106"/>
      <c r="G69" s="106"/>
      <c r="H69" s="107"/>
      <c r="I69" s="39">
        <f>I67/I68*100</f>
        <v>22.746288866599798</v>
      </c>
      <c r="J69" s="39">
        <f t="shared" ref="J69:N69" si="3">J67/J68*100</f>
        <v>36.322063037249286</v>
      </c>
      <c r="K69" s="39">
        <f t="shared" si="3"/>
        <v>22.613759398496242</v>
      </c>
      <c r="L69" s="39">
        <f t="shared" si="3"/>
        <v>20.78615687679083</v>
      </c>
      <c r="M69" s="39">
        <f t="shared" si="3"/>
        <v>12.983000000000001</v>
      </c>
      <c r="N69" s="39">
        <f t="shared" si="3"/>
        <v>19.424712643678166</v>
      </c>
      <c r="O69" s="42">
        <f>O67/O68*100</f>
        <v>27.876666666666665</v>
      </c>
    </row>
    <row r="71" spans="2:15" s="54" customFormat="1" ht="13.2">
      <c r="B71" s="64"/>
      <c r="C71" s="52"/>
      <c r="D71" s="51"/>
      <c r="E71" s="51"/>
      <c r="F71" s="51"/>
      <c r="G71" s="51"/>
      <c r="H71" s="51"/>
      <c r="I71" s="53"/>
      <c r="J71" s="53"/>
      <c r="K71" s="53"/>
      <c r="L71" s="53"/>
      <c r="M71" s="53"/>
      <c r="N71" s="53"/>
      <c r="O71" s="53"/>
    </row>
    <row r="72" spans="2:15" s="1" customFormat="1" ht="13.8">
      <c r="B72" s="11" t="s">
        <v>12</v>
      </c>
      <c r="C72" s="12">
        <v>2</v>
      </c>
      <c r="D72" s="11"/>
      <c r="E72" s="11"/>
      <c r="F72" s="11"/>
      <c r="G72" s="11"/>
      <c r="H72" s="11"/>
      <c r="I72" s="11"/>
      <c r="J72" s="11"/>
      <c r="K72" s="11"/>
      <c r="L72" s="11"/>
    </row>
    <row r="73" spans="2:15" s="50" customFormat="1" ht="10.5" customHeight="1"/>
    <row r="74" spans="2:15" ht="11.25" customHeight="1"/>
    <row r="75" spans="2:15" s="14" customFormat="1" ht="13.2">
      <c r="B75" s="112" t="s">
        <v>13</v>
      </c>
      <c r="C75" s="111" t="s">
        <v>14</v>
      </c>
      <c r="D75" s="111" t="s">
        <v>15</v>
      </c>
      <c r="E75" s="111" t="s">
        <v>17</v>
      </c>
      <c r="F75" s="111" t="s">
        <v>16</v>
      </c>
      <c r="G75" s="111" t="s">
        <v>18</v>
      </c>
      <c r="H75" s="111" t="s">
        <v>19</v>
      </c>
      <c r="I75" s="111" t="s">
        <v>20</v>
      </c>
      <c r="J75" s="111"/>
      <c r="K75" s="111"/>
      <c r="L75" s="111"/>
      <c r="M75" s="111"/>
      <c r="N75" s="111"/>
      <c r="O75" s="111"/>
    </row>
    <row r="76" spans="2:15" s="14" customFormat="1" ht="26.4">
      <c r="B76" s="112"/>
      <c r="C76" s="111"/>
      <c r="D76" s="111"/>
      <c r="E76" s="111"/>
      <c r="F76" s="111"/>
      <c r="G76" s="111"/>
      <c r="H76" s="111"/>
      <c r="I76" s="13" t="s">
        <v>21</v>
      </c>
      <c r="J76" s="13" t="s">
        <v>22</v>
      </c>
      <c r="K76" s="13" t="s">
        <v>23</v>
      </c>
      <c r="L76" s="13" t="s">
        <v>24</v>
      </c>
      <c r="M76" s="13" t="s">
        <v>25</v>
      </c>
      <c r="N76" s="13" t="s">
        <v>26</v>
      </c>
      <c r="O76" s="13" t="s">
        <v>27</v>
      </c>
    </row>
    <row r="77" spans="2:15" s="23" customFormat="1" ht="33.75" customHeight="1">
      <c r="B77" s="91" t="s">
        <v>28</v>
      </c>
      <c r="C77" s="16" t="s">
        <v>29</v>
      </c>
      <c r="D77" s="93" t="s">
        <v>160</v>
      </c>
      <c r="E77" s="97" t="str">
        <f>IFERROR(VLOOKUP($F77,'[1]Tabla de composicion 2018'!$A$2:$AG$904,2,FALSE),"")</f>
        <v>yogurt, bebible, entero, con azúcar</v>
      </c>
      <c r="F77" s="36" t="s">
        <v>159</v>
      </c>
      <c r="G77" s="99">
        <f>IFERROR($H77/(VLOOKUP($F77,'[1]Tabla de composicion 2018'!$A$2:$AG$904,32,FALSE)/100),"")</f>
        <v>200</v>
      </c>
      <c r="H77" s="77">
        <v>200</v>
      </c>
      <c r="I77" s="98">
        <f>IFERROR(($H77*VLOOKUP($F77,'[1]Tabla de composicion 2018'!$A$2:$AG$904,5,FALSE))/100,"")</f>
        <v>162</v>
      </c>
      <c r="J77" s="98">
        <f>IFERROR(($H77*VLOOKUP($F77,'[1]Tabla de composicion 2018'!$A$2:$AG$904,7,FALSE))/100,"")</f>
        <v>5.8</v>
      </c>
      <c r="K77" s="98">
        <f>IFERROR(($H77*VLOOKUP($F77,'[1]Tabla de composicion 2018'!$A$2:$AG$904,8,FALSE))/100,"")</f>
        <v>5.6</v>
      </c>
      <c r="L77" s="98">
        <f>IFERROR(($H77*VLOOKUP($F77,'[1]Tabla de composicion 2018'!$A$2:$AG$904,9,FALSE))/100,"")</f>
        <v>22.4</v>
      </c>
      <c r="M77" s="98">
        <f>IFERROR(($H77*VLOOKUP($F77,'[1]Tabla de composicion 2018'!$A$2:$AG$904,13,FALSE))/100,"")</f>
        <v>178</v>
      </c>
      <c r="N77" s="98">
        <f>IFERROR(($H77*VLOOKUP($F77,'[1]Tabla de composicion 2018'!$A$2:$AG$904,14,FALSE))/100,"")</f>
        <v>0</v>
      </c>
      <c r="O77" s="98">
        <f>IFERROR(($H77*VLOOKUP($F77,'[1]Tabla de composicion 2018'!$A$2:$AG$904,15,FALSE))/100,"")</f>
        <v>80</v>
      </c>
    </row>
    <row r="78" spans="2:15" s="23" customFormat="1" ht="37.5" customHeight="1">
      <c r="B78" s="58" t="s">
        <v>55</v>
      </c>
      <c r="C78" s="16" t="s">
        <v>56</v>
      </c>
      <c r="D78" s="63" t="s">
        <v>130</v>
      </c>
      <c r="E78" s="74" t="s">
        <v>128</v>
      </c>
      <c r="F78" s="33" t="s">
        <v>129</v>
      </c>
      <c r="G78" s="76">
        <v>60</v>
      </c>
      <c r="H78" s="81">
        <v>60</v>
      </c>
      <c r="I78" s="78">
        <v>267</v>
      </c>
      <c r="J78" s="78">
        <v>5.52</v>
      </c>
      <c r="K78" s="78">
        <v>13.8</v>
      </c>
      <c r="L78" s="78">
        <v>29.34</v>
      </c>
      <c r="M78" s="78">
        <v>28.8</v>
      </c>
      <c r="N78" s="78">
        <v>0.96</v>
      </c>
      <c r="O78" s="78">
        <v>253.8</v>
      </c>
    </row>
    <row r="79" spans="2:15" s="23" customFormat="1" ht="16.5" customHeight="1">
      <c r="B79" s="58" t="s">
        <v>59</v>
      </c>
      <c r="C79" s="16" t="s">
        <v>45</v>
      </c>
      <c r="D79" s="93" t="s">
        <v>135</v>
      </c>
      <c r="E79" s="97" t="str">
        <f>IFERROR(VLOOKUP($F79,'[1]Tabla de composicion 2018'!$A$2:$AG$904,2,FALSE),"")</f>
        <v>Manzana común cruda</v>
      </c>
      <c r="F79" s="44" t="s">
        <v>134</v>
      </c>
      <c r="G79" s="35">
        <f>IFERROR($H79/(VLOOKUP($F79,'[1]Tabla de composicion 2018'!$A$2:$AG$904,32,FALSE)/100),"")</f>
        <v>129.41176470588235</v>
      </c>
      <c r="H79" s="29">
        <v>110</v>
      </c>
      <c r="I79" s="98">
        <f>IFERROR(($H79*VLOOKUP($F79,'[1]Tabla de composicion 2018'!$A$2:$AG$904,5,FALSE))/100,"")</f>
        <v>79.2</v>
      </c>
      <c r="J79" s="98">
        <f>IFERROR(($H79*VLOOKUP($F79,'[1]Tabla de composicion 2018'!$A$2:$AG$904,7,FALSE))/100,"")</f>
        <v>0.33</v>
      </c>
      <c r="K79" s="98">
        <f>IFERROR(($H79*VLOOKUP($F79,'[1]Tabla de composicion 2018'!$A$2:$AG$904,8,FALSE))/100,"")</f>
        <v>0.22</v>
      </c>
      <c r="L79" s="98">
        <f>IFERROR(($H79*VLOOKUP($F79,'[1]Tabla de composicion 2018'!$A$2:$AG$904,9,FALSE))/100,"")</f>
        <v>18.149999999999999</v>
      </c>
      <c r="M79" s="98">
        <f>IFERROR(($H79*VLOOKUP($F79,'[1]Tabla de composicion 2018'!$A$2:$AG$904,13,FALSE))/100,"")</f>
        <v>17.600000000000001</v>
      </c>
      <c r="N79" s="98">
        <f>IFERROR(($H79*VLOOKUP($F79,'[1]Tabla de composicion 2018'!$A$2:$AG$904,14,FALSE))/100,"")</f>
        <v>0.33</v>
      </c>
      <c r="O79" s="98">
        <f>IFERROR(($H79*VLOOKUP($F79,'[1]Tabla de composicion 2018'!$A$2:$AG$904,15,FALSE))/100,"")</f>
        <v>2.2000000000000002</v>
      </c>
    </row>
    <row r="80" spans="2:15" s="38" customFormat="1" ht="13.2"/>
    <row r="81" spans="2:15" s="14" customFormat="1" ht="13.2">
      <c r="B81" s="105" t="s">
        <v>63</v>
      </c>
      <c r="C81" s="106"/>
      <c r="D81" s="106"/>
      <c r="E81" s="106"/>
      <c r="F81" s="106"/>
      <c r="G81" s="106"/>
      <c r="H81" s="107"/>
      <c r="I81" s="39">
        <f t="shared" ref="I81:O81" si="4">SUM(I77:I79)</f>
        <v>508.2</v>
      </c>
      <c r="J81" s="39">
        <f t="shared" si="4"/>
        <v>11.65</v>
      </c>
      <c r="K81" s="39">
        <f t="shared" si="4"/>
        <v>19.619999999999997</v>
      </c>
      <c r="L81" s="39">
        <f t="shared" si="4"/>
        <v>69.889999999999986</v>
      </c>
      <c r="M81" s="39">
        <f t="shared" si="4"/>
        <v>224.4</v>
      </c>
      <c r="N81" s="39">
        <f t="shared" si="4"/>
        <v>1.29</v>
      </c>
      <c r="O81" s="39">
        <f t="shared" si="4"/>
        <v>336</v>
      </c>
    </row>
    <row r="82" spans="2:15" s="14" customFormat="1" ht="13.2">
      <c r="B82" s="105" t="s">
        <v>64</v>
      </c>
      <c r="C82" s="106"/>
      <c r="D82" s="106"/>
      <c r="E82" s="106"/>
      <c r="F82" s="106"/>
      <c r="G82" s="106"/>
      <c r="H82" s="107"/>
      <c r="I82" s="40">
        <v>1994</v>
      </c>
      <c r="J82" s="40">
        <v>69.8</v>
      </c>
      <c r="K82" s="40">
        <v>66.5</v>
      </c>
      <c r="L82" s="40">
        <v>279.2</v>
      </c>
      <c r="M82" s="40">
        <v>1100</v>
      </c>
      <c r="N82" s="40">
        <v>8.6999999999999993</v>
      </c>
      <c r="O82" s="55">
        <v>1500</v>
      </c>
    </row>
    <row r="83" spans="2:15" s="14" customFormat="1" ht="13.2">
      <c r="B83" s="105" t="s">
        <v>65</v>
      </c>
      <c r="C83" s="106"/>
      <c r="D83" s="106"/>
      <c r="E83" s="106"/>
      <c r="F83" s="106"/>
      <c r="G83" s="106"/>
      <c r="H83" s="107"/>
      <c r="I83" s="39">
        <f>I81/I82*100</f>
        <v>25.486459378134402</v>
      </c>
      <c r="J83" s="39">
        <f t="shared" ref="J83:N83" si="5">J81/J82*100</f>
        <v>16.690544412607451</v>
      </c>
      <c r="K83" s="39">
        <f t="shared" si="5"/>
        <v>29.503759398496239</v>
      </c>
      <c r="L83" s="39">
        <f t="shared" si="5"/>
        <v>25.032234957020055</v>
      </c>
      <c r="M83" s="39">
        <f t="shared" si="5"/>
        <v>20.400000000000002</v>
      </c>
      <c r="N83" s="39">
        <f t="shared" si="5"/>
        <v>14.827586206896553</v>
      </c>
      <c r="O83" s="42">
        <f>O81/O82*100</f>
        <v>22.400000000000002</v>
      </c>
    </row>
    <row r="85" spans="2:15" s="48" customFormat="1">
      <c r="B85" s="46" t="s">
        <v>12</v>
      </c>
      <c r="C85" s="47">
        <v>3</v>
      </c>
      <c r="D85" s="46"/>
      <c r="E85" s="46"/>
      <c r="F85" s="46"/>
      <c r="G85" s="46"/>
      <c r="H85" s="46"/>
      <c r="I85" s="46"/>
      <c r="J85" s="46"/>
      <c r="K85" s="46"/>
      <c r="L85" s="46"/>
    </row>
    <row r="86" spans="2:15" s="50" customFormat="1" ht="13.8"/>
    <row r="87" spans="2:15" s="14" customFormat="1" ht="13.2">
      <c r="B87" s="112" t="s">
        <v>13</v>
      </c>
      <c r="C87" s="111" t="s">
        <v>14</v>
      </c>
      <c r="D87" s="111" t="s">
        <v>15</v>
      </c>
      <c r="E87" s="111" t="s">
        <v>17</v>
      </c>
      <c r="F87" s="111" t="s">
        <v>16</v>
      </c>
      <c r="G87" s="111" t="s">
        <v>18</v>
      </c>
      <c r="H87" s="111" t="s">
        <v>19</v>
      </c>
      <c r="I87" s="111" t="s">
        <v>20</v>
      </c>
      <c r="J87" s="111"/>
      <c r="K87" s="111"/>
      <c r="L87" s="111"/>
      <c r="M87" s="111"/>
      <c r="N87" s="111"/>
      <c r="O87" s="111"/>
    </row>
    <row r="88" spans="2:15" s="14" customFormat="1" ht="26.4">
      <c r="B88" s="112"/>
      <c r="C88" s="111"/>
      <c r="D88" s="111"/>
      <c r="E88" s="111"/>
      <c r="F88" s="111"/>
      <c r="G88" s="111"/>
      <c r="H88" s="111"/>
      <c r="I88" s="13" t="s">
        <v>21</v>
      </c>
      <c r="J88" s="13" t="s">
        <v>22</v>
      </c>
      <c r="K88" s="13" t="s">
        <v>23</v>
      </c>
      <c r="L88" s="13" t="s">
        <v>24</v>
      </c>
      <c r="M88" s="13" t="s">
        <v>25</v>
      </c>
      <c r="N88" s="13" t="s">
        <v>26</v>
      </c>
      <c r="O88" s="13" t="s">
        <v>27</v>
      </c>
    </row>
    <row r="89" spans="2:15" s="23" customFormat="1" ht="33.75" customHeight="1">
      <c r="B89" s="112" t="s">
        <v>28</v>
      </c>
      <c r="C89" s="16" t="s">
        <v>29</v>
      </c>
      <c r="D89" s="113" t="s">
        <v>131</v>
      </c>
      <c r="E89" s="19" t="s">
        <v>31</v>
      </c>
      <c r="F89" s="18" t="s">
        <v>30</v>
      </c>
      <c r="G89" s="20">
        <v>13</v>
      </c>
      <c r="H89" s="21">
        <v>13</v>
      </c>
      <c r="I89" s="22">
        <v>64.87</v>
      </c>
      <c r="J89" s="22">
        <v>3.4190000000000005</v>
      </c>
      <c r="K89" s="22">
        <v>3.4580000000000002</v>
      </c>
      <c r="L89" s="22">
        <v>4.992</v>
      </c>
      <c r="M89" s="22">
        <v>122.2</v>
      </c>
      <c r="N89" s="22">
        <v>6.5000000000000002E-2</v>
      </c>
      <c r="O89" s="22">
        <v>47.97</v>
      </c>
    </row>
    <row r="90" spans="2:15" s="23" customFormat="1" ht="28.5" customHeight="1">
      <c r="B90" s="112"/>
      <c r="C90" s="16" t="s">
        <v>32</v>
      </c>
      <c r="D90" s="113"/>
      <c r="E90" s="19" t="s">
        <v>132</v>
      </c>
      <c r="F90" s="18" t="s">
        <v>133</v>
      </c>
      <c r="G90" s="20">
        <v>10</v>
      </c>
      <c r="H90" s="21">
        <v>10</v>
      </c>
      <c r="I90" s="22">
        <v>41.4</v>
      </c>
      <c r="J90" s="22">
        <v>1.47</v>
      </c>
      <c r="K90" s="22">
        <v>0.86</v>
      </c>
      <c r="L90" s="22">
        <v>6.62</v>
      </c>
      <c r="M90" s="22">
        <v>5.4</v>
      </c>
      <c r="N90" s="22">
        <v>0.4</v>
      </c>
      <c r="O90" s="22">
        <v>1.9</v>
      </c>
    </row>
    <row r="91" spans="2:15" s="27" customFormat="1" ht="32.25" customHeight="1">
      <c r="B91" s="112"/>
      <c r="C91" s="25" t="s">
        <v>35</v>
      </c>
      <c r="D91" s="113"/>
      <c r="E91" s="19" t="s">
        <v>37</v>
      </c>
      <c r="F91" s="33" t="s">
        <v>36</v>
      </c>
      <c r="G91" s="76">
        <v>7</v>
      </c>
      <c r="H91" s="77">
        <v>7</v>
      </c>
      <c r="I91" s="78">
        <v>27.79</v>
      </c>
      <c r="J91" s="78">
        <v>0</v>
      </c>
      <c r="K91" s="78">
        <v>0</v>
      </c>
      <c r="L91" s="78">
        <v>6.9510000000000005</v>
      </c>
      <c r="M91" s="78">
        <v>0</v>
      </c>
      <c r="N91" s="78">
        <v>7.000000000000001E-3</v>
      </c>
      <c r="O91" s="78">
        <v>0</v>
      </c>
    </row>
    <row r="92" spans="2:15" s="30" customFormat="1" ht="48.75" customHeight="1">
      <c r="B92" s="114" t="s">
        <v>41</v>
      </c>
      <c r="C92" s="16" t="s">
        <v>42</v>
      </c>
      <c r="D92" s="108" t="s">
        <v>154</v>
      </c>
      <c r="E92" s="19" t="s">
        <v>74</v>
      </c>
      <c r="F92" s="75" t="s">
        <v>73</v>
      </c>
      <c r="G92" s="83">
        <v>97</v>
      </c>
      <c r="H92" s="84">
        <v>90.21</v>
      </c>
      <c r="I92" s="90">
        <v>149.74859999999998</v>
      </c>
      <c r="J92" s="90">
        <v>18.673469999999998</v>
      </c>
      <c r="K92" s="90">
        <v>8.2993199999999998</v>
      </c>
      <c r="L92" s="90">
        <v>9.0209999999999985E-2</v>
      </c>
      <c r="M92" s="90">
        <v>9.9230999999999998</v>
      </c>
      <c r="N92" s="90">
        <v>0.63146999999999986</v>
      </c>
      <c r="O92" s="90">
        <v>56.832299999999996</v>
      </c>
    </row>
    <row r="93" spans="2:15" s="23" customFormat="1" ht="33.75" customHeight="1">
      <c r="B93" s="115"/>
      <c r="C93" s="16" t="s">
        <v>45</v>
      </c>
      <c r="D93" s="109"/>
      <c r="E93" s="19" t="s">
        <v>44</v>
      </c>
      <c r="F93" s="18" t="s">
        <v>43</v>
      </c>
      <c r="G93" s="20">
        <v>3.5555555555555558</v>
      </c>
      <c r="H93" s="29">
        <v>3.2</v>
      </c>
      <c r="I93" s="22">
        <v>4.7679999999999998</v>
      </c>
      <c r="J93" s="22">
        <v>0.4032</v>
      </c>
      <c r="K93" s="22">
        <v>0.34560000000000002</v>
      </c>
      <c r="L93" s="22">
        <v>9.5999999999999992E-3</v>
      </c>
      <c r="M93" s="22">
        <v>1.6960000000000002</v>
      </c>
      <c r="N93" s="22">
        <v>5.4400000000000004E-2</v>
      </c>
      <c r="O93" s="22">
        <v>4.4480000000000004</v>
      </c>
    </row>
    <row r="94" spans="2:15" s="30" customFormat="1" ht="27.75" customHeight="1">
      <c r="B94" s="115"/>
      <c r="C94" s="16" t="s">
        <v>45</v>
      </c>
      <c r="D94" s="109"/>
      <c r="E94" s="19" t="s">
        <v>82</v>
      </c>
      <c r="F94" s="18" t="s">
        <v>81</v>
      </c>
      <c r="G94" s="20">
        <v>9</v>
      </c>
      <c r="H94" s="29">
        <v>9</v>
      </c>
      <c r="I94" s="22">
        <v>32.4</v>
      </c>
      <c r="J94" s="22">
        <v>1.125</v>
      </c>
      <c r="K94" s="22">
        <v>0.153</v>
      </c>
      <c r="L94" s="22">
        <v>6.5069999999999997</v>
      </c>
      <c r="M94" s="22">
        <v>1.35</v>
      </c>
      <c r="N94" s="22">
        <v>0.38699999999999996</v>
      </c>
      <c r="O94" s="22">
        <v>0.18</v>
      </c>
    </row>
    <row r="95" spans="2:15" s="23" customFormat="1" ht="33.75" customHeight="1">
      <c r="B95" s="115"/>
      <c r="C95" s="16" t="s">
        <v>45</v>
      </c>
      <c r="D95" s="109"/>
      <c r="E95" s="19" t="s">
        <v>152</v>
      </c>
      <c r="F95" s="18" t="s">
        <v>153</v>
      </c>
      <c r="G95" s="20">
        <v>2.2000000000000002</v>
      </c>
      <c r="H95" s="21">
        <v>2.2000000000000002</v>
      </c>
      <c r="I95" s="22">
        <v>7.4800000000000013</v>
      </c>
      <c r="J95" s="22">
        <v>0.24420000000000003</v>
      </c>
      <c r="K95" s="22">
        <v>0.14080000000000001</v>
      </c>
      <c r="L95" s="22">
        <v>1.3046</v>
      </c>
      <c r="M95" s="22">
        <v>0.77</v>
      </c>
      <c r="N95" s="22">
        <v>4.1799999999999997E-2</v>
      </c>
      <c r="O95" s="22">
        <v>0</v>
      </c>
    </row>
    <row r="96" spans="2:15" s="23" customFormat="1" ht="27.75" customHeight="1">
      <c r="B96" s="115"/>
      <c r="C96" s="16" t="s">
        <v>45</v>
      </c>
      <c r="D96" s="109"/>
      <c r="E96" s="19" t="s">
        <v>80</v>
      </c>
      <c r="F96" s="26" t="s">
        <v>79</v>
      </c>
      <c r="G96" s="20">
        <v>1.0526315789473684</v>
      </c>
      <c r="H96" s="29">
        <v>1</v>
      </c>
      <c r="I96" s="22">
        <v>1.44</v>
      </c>
      <c r="J96" s="22">
        <v>4.7E-2</v>
      </c>
      <c r="K96" s="22">
        <v>3.0000000000000001E-3</v>
      </c>
      <c r="L96" s="22">
        <v>0.29299999999999998</v>
      </c>
      <c r="M96" s="22">
        <v>0.4</v>
      </c>
      <c r="N96" s="22">
        <v>1.3000000000000001E-2</v>
      </c>
      <c r="O96" s="22">
        <v>0.19</v>
      </c>
    </row>
    <row r="97" spans="2:15" s="30" customFormat="1" ht="21" customHeight="1">
      <c r="B97" s="115"/>
      <c r="C97" s="25" t="s">
        <v>50</v>
      </c>
      <c r="D97" s="109"/>
      <c r="E97" s="19" t="s">
        <v>142</v>
      </c>
      <c r="F97" s="26" t="s">
        <v>138</v>
      </c>
      <c r="G97" s="20">
        <v>3</v>
      </c>
      <c r="H97" s="21">
        <v>3</v>
      </c>
      <c r="I97" s="22">
        <v>27</v>
      </c>
      <c r="J97" s="22">
        <v>0</v>
      </c>
      <c r="K97" s="22">
        <v>3</v>
      </c>
      <c r="L97" s="22">
        <v>0</v>
      </c>
      <c r="M97" s="22">
        <v>0</v>
      </c>
      <c r="N97" s="22">
        <v>0</v>
      </c>
      <c r="O97" s="22">
        <v>0</v>
      </c>
    </row>
    <row r="98" spans="2:15" s="30" customFormat="1" ht="18" customHeight="1">
      <c r="B98" s="115"/>
      <c r="C98" s="25" t="s">
        <v>38</v>
      </c>
      <c r="D98" s="109"/>
      <c r="E98" s="19" t="s">
        <v>54</v>
      </c>
      <c r="F98" s="26" t="s">
        <v>53</v>
      </c>
      <c r="G98" s="28">
        <v>0.4</v>
      </c>
      <c r="H98" s="22">
        <v>0.4</v>
      </c>
      <c r="I98" s="22">
        <v>0</v>
      </c>
      <c r="J98" s="22">
        <v>0</v>
      </c>
      <c r="K98" s="22">
        <v>0</v>
      </c>
      <c r="L98" s="22">
        <v>0</v>
      </c>
      <c r="M98" s="22">
        <v>9.6000000000000016E-2</v>
      </c>
      <c r="N98" s="22">
        <v>1.1999999999999999E-3</v>
      </c>
      <c r="O98" s="22">
        <v>155.12400000000002</v>
      </c>
    </row>
    <row r="99" spans="2:15" s="23" customFormat="1" ht="33.75" customHeight="1">
      <c r="B99" s="115"/>
      <c r="C99" s="16" t="s">
        <v>139</v>
      </c>
      <c r="D99" s="109"/>
      <c r="E99" s="19" t="s">
        <v>147</v>
      </c>
      <c r="F99" s="18" t="s">
        <v>61</v>
      </c>
      <c r="G99" s="28">
        <v>0.05</v>
      </c>
      <c r="H99" s="22">
        <v>0.1</v>
      </c>
      <c r="I99" s="22">
        <v>0</v>
      </c>
      <c r="J99" s="22">
        <v>0</v>
      </c>
      <c r="K99" s="22">
        <v>0</v>
      </c>
      <c r="L99" s="22">
        <v>0</v>
      </c>
      <c r="M99" s="22">
        <v>0</v>
      </c>
      <c r="N99" s="22">
        <v>0</v>
      </c>
      <c r="O99" s="22">
        <v>0</v>
      </c>
    </row>
    <row r="100" spans="2:15" s="23" customFormat="1" ht="27.75" customHeight="1">
      <c r="B100" s="115"/>
      <c r="C100" s="16" t="s">
        <v>139</v>
      </c>
      <c r="D100" s="109"/>
      <c r="E100" s="19" t="s">
        <v>140</v>
      </c>
      <c r="F100" s="26" t="s">
        <v>61</v>
      </c>
      <c r="G100" s="28">
        <v>0.1</v>
      </c>
      <c r="H100" s="22">
        <v>0.1</v>
      </c>
      <c r="I100" s="22">
        <v>0</v>
      </c>
      <c r="J100" s="22">
        <v>0</v>
      </c>
      <c r="K100" s="22">
        <v>0</v>
      </c>
      <c r="L100" s="22">
        <v>0</v>
      </c>
      <c r="M100" s="22">
        <v>0</v>
      </c>
      <c r="N100" s="22">
        <v>0</v>
      </c>
      <c r="O100" s="22">
        <v>0</v>
      </c>
    </row>
    <row r="101" spans="2:15" s="30" customFormat="1" ht="21" customHeight="1">
      <c r="B101" s="116"/>
      <c r="C101" s="25" t="s">
        <v>139</v>
      </c>
      <c r="D101" s="110"/>
      <c r="E101" s="19" t="s">
        <v>100</v>
      </c>
      <c r="F101" s="26" t="s">
        <v>61</v>
      </c>
      <c r="G101" s="28">
        <v>0.1</v>
      </c>
      <c r="H101" s="22">
        <v>0.1</v>
      </c>
      <c r="I101" s="22">
        <v>0</v>
      </c>
      <c r="J101" s="22">
        <v>0</v>
      </c>
      <c r="K101" s="22">
        <v>0</v>
      </c>
      <c r="L101" s="22">
        <v>0</v>
      </c>
      <c r="M101" s="22">
        <v>0</v>
      </c>
      <c r="N101" s="22">
        <v>0</v>
      </c>
      <c r="O101" s="22">
        <v>0</v>
      </c>
    </row>
    <row r="102" spans="2:15" s="30" customFormat="1" ht="39.6">
      <c r="B102" s="112" t="s">
        <v>55</v>
      </c>
      <c r="C102" s="16" t="s">
        <v>56</v>
      </c>
      <c r="D102" s="117" t="s">
        <v>96</v>
      </c>
      <c r="E102" s="19" t="s">
        <v>86</v>
      </c>
      <c r="F102" s="18" t="s">
        <v>85</v>
      </c>
      <c r="G102" s="20">
        <v>94</v>
      </c>
      <c r="H102" s="29">
        <v>84.6</v>
      </c>
      <c r="I102" s="22">
        <v>140</v>
      </c>
      <c r="J102" s="22">
        <v>1.6919999999999999</v>
      </c>
      <c r="K102" s="22">
        <v>0.16919999999999999</v>
      </c>
      <c r="L102" s="22">
        <v>37</v>
      </c>
      <c r="M102" s="22">
        <v>6.7679999999999998</v>
      </c>
      <c r="N102" s="22">
        <v>0.67679999999999996</v>
      </c>
      <c r="O102" s="22">
        <v>8.4600000000000009</v>
      </c>
    </row>
    <row r="103" spans="2:15" s="23" customFormat="1" ht="27.75" customHeight="1">
      <c r="B103" s="112"/>
      <c r="C103" s="16" t="s">
        <v>50</v>
      </c>
      <c r="D103" s="117"/>
      <c r="E103" s="19" t="s">
        <v>98</v>
      </c>
      <c r="F103" s="26" t="s">
        <v>97</v>
      </c>
      <c r="G103" s="20">
        <v>2</v>
      </c>
      <c r="H103" s="29">
        <v>2</v>
      </c>
      <c r="I103" s="22">
        <v>14.86</v>
      </c>
      <c r="J103" s="22">
        <v>1.6E-2</v>
      </c>
      <c r="K103" s="22">
        <v>1.6440000000000001</v>
      </c>
      <c r="L103" s="22">
        <v>0</v>
      </c>
      <c r="M103" s="22">
        <v>0.44</v>
      </c>
      <c r="N103" s="22">
        <v>4.0000000000000001E-3</v>
      </c>
      <c r="O103" s="22">
        <v>4.46</v>
      </c>
    </row>
    <row r="104" spans="2:15" s="30" customFormat="1" ht="18" customHeight="1">
      <c r="B104" s="112"/>
      <c r="C104" s="25" t="s">
        <v>38</v>
      </c>
      <c r="D104" s="117"/>
      <c r="E104" s="19" t="s">
        <v>54</v>
      </c>
      <c r="F104" s="26" t="s">
        <v>53</v>
      </c>
      <c r="G104" s="28">
        <v>0.4</v>
      </c>
      <c r="H104" s="22">
        <v>0.4</v>
      </c>
      <c r="I104" s="22">
        <v>0</v>
      </c>
      <c r="J104" s="22">
        <v>0</v>
      </c>
      <c r="K104" s="22">
        <v>0</v>
      </c>
      <c r="L104" s="22">
        <v>0</v>
      </c>
      <c r="M104" s="22">
        <v>9.6000000000000016E-2</v>
      </c>
      <c r="N104" s="22">
        <v>1.1999999999999999E-3</v>
      </c>
      <c r="O104" s="22">
        <v>155.12400000000002</v>
      </c>
    </row>
    <row r="105" spans="2:15" s="38" customFormat="1" ht="13.2"/>
    <row r="106" spans="2:15" s="14" customFormat="1" ht="13.2">
      <c r="B106" s="105" t="s">
        <v>63</v>
      </c>
      <c r="C106" s="106"/>
      <c r="D106" s="106"/>
      <c r="E106" s="106"/>
      <c r="F106" s="106"/>
      <c r="G106" s="106"/>
      <c r="H106" s="107"/>
      <c r="I106" s="39">
        <f t="shared" ref="I106:O106" si="6">SUM(I89:I104)</f>
        <v>511.75659999999993</v>
      </c>
      <c r="J106" s="39">
        <f t="shared" si="6"/>
        <v>27.089869999999994</v>
      </c>
      <c r="K106" s="39">
        <f t="shared" si="6"/>
        <v>18.072920000000003</v>
      </c>
      <c r="L106" s="39">
        <f t="shared" si="6"/>
        <v>63.767409999999998</v>
      </c>
      <c r="M106" s="39">
        <f t="shared" si="6"/>
        <v>149.13910000000001</v>
      </c>
      <c r="N106" s="39">
        <f t="shared" si="6"/>
        <v>2.28287</v>
      </c>
      <c r="O106" s="39">
        <f t="shared" si="6"/>
        <v>434.68830000000003</v>
      </c>
    </row>
    <row r="107" spans="2:15" s="14" customFormat="1" ht="13.2">
      <c r="B107" s="105" t="s">
        <v>64</v>
      </c>
      <c r="C107" s="106"/>
      <c r="D107" s="106"/>
      <c r="E107" s="106"/>
      <c r="F107" s="106"/>
      <c r="G107" s="106"/>
      <c r="H107" s="107"/>
      <c r="I107" s="40">
        <v>1994</v>
      </c>
      <c r="J107" s="40">
        <v>69.8</v>
      </c>
      <c r="K107" s="40">
        <v>66.5</v>
      </c>
      <c r="L107" s="40">
        <v>279.2</v>
      </c>
      <c r="M107" s="40">
        <v>1100</v>
      </c>
      <c r="N107" s="40">
        <v>8.6999999999999993</v>
      </c>
      <c r="O107" s="55">
        <v>1500</v>
      </c>
    </row>
    <row r="108" spans="2:15" s="14" customFormat="1" ht="13.2">
      <c r="B108" s="105" t="s">
        <v>65</v>
      </c>
      <c r="C108" s="106"/>
      <c r="D108" s="106"/>
      <c r="E108" s="106"/>
      <c r="F108" s="106"/>
      <c r="G108" s="106"/>
      <c r="H108" s="107"/>
      <c r="I108" s="39">
        <f>I106/I107*100</f>
        <v>25.664824473420257</v>
      </c>
      <c r="J108" s="39">
        <f t="shared" ref="J108:N108" si="7">J106/J107*100</f>
        <v>38.810702005730654</v>
      </c>
      <c r="K108" s="39">
        <f t="shared" si="7"/>
        <v>27.177323308270683</v>
      </c>
      <c r="L108" s="39">
        <f t="shared" si="7"/>
        <v>22.839330229226363</v>
      </c>
      <c r="M108" s="39">
        <f t="shared" si="7"/>
        <v>13.558100000000001</v>
      </c>
      <c r="N108" s="39">
        <f t="shared" si="7"/>
        <v>26.23988505747127</v>
      </c>
      <c r="O108" s="42">
        <f>O106/O107*100</f>
        <v>28.979220000000002</v>
      </c>
    </row>
    <row r="111" spans="2:15" s="1" customFormat="1" ht="13.8">
      <c r="B111" s="11" t="s">
        <v>12</v>
      </c>
      <c r="C111" s="12">
        <v>4</v>
      </c>
      <c r="D111" s="11"/>
      <c r="E111" s="11"/>
      <c r="F111" s="11"/>
      <c r="G111" s="11"/>
      <c r="H111" s="11"/>
      <c r="I111" s="11"/>
      <c r="J111" s="11"/>
      <c r="K111" s="11"/>
      <c r="L111" s="11"/>
    </row>
    <row r="112" spans="2:15" s="50" customFormat="1" ht="13.8"/>
    <row r="113" spans="2:15" s="14" customFormat="1" ht="13.2">
      <c r="B113" s="112" t="s">
        <v>13</v>
      </c>
      <c r="C113" s="111" t="s">
        <v>14</v>
      </c>
      <c r="D113" s="111" t="s">
        <v>15</v>
      </c>
      <c r="E113" s="111" t="s">
        <v>17</v>
      </c>
      <c r="F113" s="111" t="s">
        <v>16</v>
      </c>
      <c r="G113" s="111" t="s">
        <v>18</v>
      </c>
      <c r="H113" s="111" t="s">
        <v>19</v>
      </c>
      <c r="I113" s="111" t="s">
        <v>20</v>
      </c>
      <c r="J113" s="111"/>
      <c r="K113" s="111"/>
      <c r="L113" s="111"/>
      <c r="M113" s="111"/>
      <c r="N113" s="111"/>
      <c r="O113" s="111"/>
    </row>
    <row r="114" spans="2:15" s="14" customFormat="1" ht="26.4">
      <c r="B114" s="112"/>
      <c r="C114" s="111"/>
      <c r="D114" s="111"/>
      <c r="E114" s="111"/>
      <c r="F114" s="111"/>
      <c r="G114" s="111"/>
      <c r="H114" s="111"/>
      <c r="I114" s="13" t="s">
        <v>21</v>
      </c>
      <c r="J114" s="13" t="s">
        <v>22</v>
      </c>
      <c r="K114" s="13" t="s">
        <v>23</v>
      </c>
      <c r="L114" s="13" t="s">
        <v>24</v>
      </c>
      <c r="M114" s="13" t="s">
        <v>25</v>
      </c>
      <c r="N114" s="13" t="s">
        <v>26</v>
      </c>
      <c r="O114" s="13" t="s">
        <v>27</v>
      </c>
    </row>
    <row r="115" spans="2:15" s="23" customFormat="1" ht="27.75" customHeight="1">
      <c r="B115" s="112" t="s">
        <v>28</v>
      </c>
      <c r="C115" s="16" t="s">
        <v>29</v>
      </c>
      <c r="D115" s="108" t="s">
        <v>163</v>
      </c>
      <c r="E115" s="43" t="s">
        <v>31</v>
      </c>
      <c r="F115" s="18" t="s">
        <v>30</v>
      </c>
      <c r="G115" s="20">
        <v>13</v>
      </c>
      <c r="H115" s="21">
        <v>13</v>
      </c>
      <c r="I115" s="22">
        <v>64.87</v>
      </c>
      <c r="J115" s="22">
        <v>3.4190000000000005</v>
      </c>
      <c r="K115" s="22">
        <v>3.4580000000000002</v>
      </c>
      <c r="L115" s="22">
        <v>4.992</v>
      </c>
      <c r="M115" s="22">
        <v>122.2</v>
      </c>
      <c r="N115" s="22">
        <v>6.5000000000000002E-2</v>
      </c>
      <c r="O115" s="22">
        <v>47.97</v>
      </c>
    </row>
    <row r="116" spans="2:15" s="23" customFormat="1" ht="27.75" customHeight="1">
      <c r="B116" s="112"/>
      <c r="C116" s="16" t="s">
        <v>66</v>
      </c>
      <c r="D116" s="109"/>
      <c r="E116" s="34" t="str">
        <f>IFERROR(VLOOKUP($F116,'[1]Tabla de composicion 2018'!$A$2:$AG$904,2,FALSE),"")</f>
        <v>Cocoa, en polvo, sin azúcar</v>
      </c>
      <c r="F116" s="24" t="s">
        <v>162</v>
      </c>
      <c r="G116" s="103">
        <f>IFERROR($H116/(VLOOKUP($F116,'[1]Tabla de composicion 2018'!$A$2:$AG$904,32,FALSE)/100),"")</f>
        <v>4</v>
      </c>
      <c r="H116" s="21">
        <v>4</v>
      </c>
      <c r="I116" s="98">
        <f>IFERROR(($H116*VLOOKUP($F116,'[1]Tabla de composicion 2018'!$A$2:$AG$904,5,FALSE))/100,"")</f>
        <v>19.52</v>
      </c>
      <c r="J116" s="98">
        <f>IFERROR(($H116*VLOOKUP($F116,'[1]Tabla de composicion 2018'!$A$2:$AG$904,7,FALSE))/100,"")</f>
        <v>0.78</v>
      </c>
      <c r="K116" s="98">
        <f>IFERROR(($H116*VLOOKUP($F116,'[1]Tabla de composicion 2018'!$A$2:$AG$904,8,FALSE))/100,"")</f>
        <v>0.43200000000000005</v>
      </c>
      <c r="L116" s="98">
        <f>IFERROR(($H116*VLOOKUP($F116,'[1]Tabla de composicion 2018'!$A$2:$AG$904,9,FALSE))/100,"")</f>
        <v>2.3879999999999999</v>
      </c>
      <c r="M116" s="98">
        <f>IFERROR(($H116*VLOOKUP($F116,'[1]Tabla de composicion 2018'!$A$2:$AG$904,13,FALSE))/100,"")</f>
        <v>5.76</v>
      </c>
      <c r="N116" s="98">
        <f>IFERROR(($H116*VLOOKUP($F116,'[1]Tabla de composicion 2018'!$A$2:$AG$904,14,FALSE))/100,"")</f>
        <v>0.53200000000000003</v>
      </c>
      <c r="O116" s="98">
        <f>IFERROR(($H116*VLOOKUP($F116,'[1]Tabla de composicion 2018'!$A$2:$AG$904,15,FALSE))/100,"")</f>
        <v>0.84</v>
      </c>
    </row>
    <row r="117" spans="2:15" s="23" customFormat="1" ht="28.5" customHeight="1">
      <c r="B117" s="112"/>
      <c r="C117" s="25" t="s">
        <v>38</v>
      </c>
      <c r="D117" s="110"/>
      <c r="E117" s="19" t="s">
        <v>37</v>
      </c>
      <c r="F117" s="26" t="s">
        <v>36</v>
      </c>
      <c r="G117" s="103">
        <f>IFERROR($H117/(VLOOKUP($F117,'[1]Tabla de composicion 2018'!$A$2:$AG$904,32,FALSE)/100),"")</f>
        <v>6</v>
      </c>
      <c r="H117" s="21">
        <v>6</v>
      </c>
      <c r="I117" s="98">
        <v>92</v>
      </c>
      <c r="J117" s="98">
        <v>5.5</v>
      </c>
      <c r="K117" s="98">
        <v>2.6</v>
      </c>
      <c r="L117" s="98">
        <v>12</v>
      </c>
      <c r="M117" s="98">
        <v>99</v>
      </c>
      <c r="N117" s="98">
        <v>0.09</v>
      </c>
      <c r="O117" s="98">
        <v>63</v>
      </c>
    </row>
    <row r="118" spans="2:15" s="23" customFormat="1" ht="37.5" customHeight="1">
      <c r="B118" s="112" t="s">
        <v>55</v>
      </c>
      <c r="C118" s="16" t="s">
        <v>56</v>
      </c>
      <c r="D118" s="117" t="s">
        <v>155</v>
      </c>
      <c r="E118" s="74" t="s">
        <v>68</v>
      </c>
      <c r="F118" s="33" t="s">
        <v>67</v>
      </c>
      <c r="G118" s="76">
        <v>85</v>
      </c>
      <c r="H118" s="81">
        <v>85</v>
      </c>
      <c r="I118" s="78">
        <v>328.1</v>
      </c>
      <c r="J118" s="78">
        <v>6.5449999999999999</v>
      </c>
      <c r="K118" s="78">
        <v>2.8050000000000002</v>
      </c>
      <c r="L118" s="78">
        <v>65.959999999999994</v>
      </c>
      <c r="M118" s="78">
        <v>5.0999999999999996</v>
      </c>
      <c r="N118" s="78">
        <v>2.2950000000000004</v>
      </c>
      <c r="O118" s="78">
        <v>18.7</v>
      </c>
    </row>
    <row r="119" spans="2:15" s="23" customFormat="1" ht="21.75" customHeight="1">
      <c r="B119" s="112"/>
      <c r="C119" s="16" t="s">
        <v>50</v>
      </c>
      <c r="D119" s="117"/>
      <c r="E119" s="74" t="s">
        <v>52</v>
      </c>
      <c r="F119" s="75" t="s">
        <v>51</v>
      </c>
      <c r="G119" s="76">
        <v>5</v>
      </c>
      <c r="H119" s="81">
        <v>5</v>
      </c>
      <c r="I119" s="78">
        <v>45</v>
      </c>
      <c r="J119" s="78">
        <v>0</v>
      </c>
      <c r="K119" s="78">
        <v>5</v>
      </c>
      <c r="L119" s="78">
        <v>0</v>
      </c>
      <c r="M119" s="78">
        <v>0</v>
      </c>
      <c r="N119" s="78">
        <v>0</v>
      </c>
      <c r="O119" s="78">
        <v>0</v>
      </c>
    </row>
    <row r="120" spans="2:15" s="30" customFormat="1" ht="18" customHeight="1">
      <c r="B120" s="112"/>
      <c r="C120" s="25" t="s">
        <v>38</v>
      </c>
      <c r="D120" s="117"/>
      <c r="E120" s="74" t="s">
        <v>54</v>
      </c>
      <c r="F120" s="33" t="s">
        <v>53</v>
      </c>
      <c r="G120" s="82">
        <v>0.4</v>
      </c>
      <c r="H120" s="78">
        <v>0.4</v>
      </c>
      <c r="I120" s="78">
        <v>0</v>
      </c>
      <c r="J120" s="78">
        <v>0</v>
      </c>
      <c r="K120" s="78">
        <v>0</v>
      </c>
      <c r="L120" s="78">
        <v>0</v>
      </c>
      <c r="M120" s="78">
        <v>9.6000000000000016E-2</v>
      </c>
      <c r="N120" s="78">
        <v>1.1999999999999999E-3</v>
      </c>
      <c r="O120" s="78">
        <v>155.12400000000002</v>
      </c>
    </row>
    <row r="121" spans="2:15" s="27" customFormat="1" ht="28.5" customHeight="1">
      <c r="B121" s="112"/>
      <c r="C121" s="25" t="s">
        <v>35</v>
      </c>
      <c r="D121" s="117"/>
      <c r="E121" s="19" t="s">
        <v>37</v>
      </c>
      <c r="F121" s="26" t="s">
        <v>36</v>
      </c>
      <c r="G121" s="20">
        <v>1</v>
      </c>
      <c r="H121" s="21">
        <v>1</v>
      </c>
      <c r="I121" s="22">
        <v>3.97</v>
      </c>
      <c r="J121" s="22">
        <v>0</v>
      </c>
      <c r="K121" s="22">
        <v>0</v>
      </c>
      <c r="L121" s="22">
        <v>0.99299999999999999</v>
      </c>
      <c r="M121" s="22">
        <v>0</v>
      </c>
      <c r="N121" s="22">
        <v>1E-3</v>
      </c>
      <c r="O121" s="22">
        <v>0</v>
      </c>
    </row>
    <row r="122" spans="2:15" s="27" customFormat="1" ht="17.25" customHeight="1">
      <c r="B122" s="112"/>
      <c r="C122" s="25" t="s">
        <v>38</v>
      </c>
      <c r="D122" s="117"/>
      <c r="E122" s="19" t="s">
        <v>69</v>
      </c>
      <c r="F122" s="26" t="s">
        <v>39</v>
      </c>
      <c r="G122" s="28">
        <v>0.2</v>
      </c>
      <c r="H122" s="28">
        <v>0.2</v>
      </c>
      <c r="I122" s="22">
        <v>0</v>
      </c>
      <c r="J122" s="22">
        <v>0</v>
      </c>
      <c r="K122" s="22">
        <v>0</v>
      </c>
      <c r="L122" s="22">
        <v>0</v>
      </c>
      <c r="M122" s="22">
        <v>0</v>
      </c>
      <c r="N122" s="22">
        <v>0</v>
      </c>
      <c r="O122" s="22">
        <v>0</v>
      </c>
    </row>
    <row r="123" spans="2:15" s="23" customFormat="1" ht="16.5" customHeight="1">
      <c r="B123" s="58" t="s">
        <v>59</v>
      </c>
      <c r="C123" s="16" t="s">
        <v>45</v>
      </c>
      <c r="D123" s="102" t="s">
        <v>161</v>
      </c>
      <c r="E123" s="34" t="str">
        <f>IFERROR(VLOOKUP($F123,'[1]Tabla de composicion 2018'!$A$2:$AG$904,2,FALSE),"")</f>
        <v>Mandarina, cruda</v>
      </c>
      <c r="F123" s="35" t="s">
        <v>70</v>
      </c>
      <c r="G123" s="99">
        <f>IFERROR($H123/(VLOOKUP($F123,'[1]Tabla de composicion 2018'!$A$2:$AG$904,32,FALSE)/100),"")</f>
        <v>142.85714285714286</v>
      </c>
      <c r="H123" s="100">
        <v>100</v>
      </c>
      <c r="I123" s="101">
        <f>IFERROR(($H123*VLOOKUP($F123,'[1]Tabla de composicion 2018'!$A$2:$AG$904,5,FALSE))/100,"")</f>
        <v>54</v>
      </c>
      <c r="J123" s="98">
        <f>IFERROR(($H123*VLOOKUP($F123,'[1]Tabla de composicion 2018'!$A$2:$AG$904,7,FALSE))/100,"")</f>
        <v>0.9</v>
      </c>
      <c r="K123" s="98">
        <f>IFERROR(($H123*VLOOKUP($F123,'[1]Tabla de composicion 2018'!$A$2:$AG$904,8,FALSE))/100,"")</f>
        <v>0.1</v>
      </c>
      <c r="L123" s="98">
        <f>IFERROR(($H123*VLOOKUP($F123,'[1]Tabla de composicion 2018'!$A$2:$AG$904,9,FALSE))/100,"")</f>
        <v>11.4</v>
      </c>
      <c r="M123" s="98">
        <f>IFERROR(($H123*VLOOKUP($F123,'[1]Tabla de composicion 2018'!$A$2:$AG$904,13,FALSE))/100,"")</f>
        <v>35</v>
      </c>
      <c r="N123" s="98">
        <f>IFERROR(($H123*VLOOKUP($F123,'[1]Tabla de composicion 2018'!$A$2:$AG$904,14,FALSE))/100,"")</f>
        <v>0.3</v>
      </c>
      <c r="O123" s="98">
        <f>IFERROR(($H123*VLOOKUP($F123,'[1]Tabla de composicion 2018'!$A$2:$AG$904,15,FALSE))/100,"")</f>
        <v>2</v>
      </c>
    </row>
    <row r="124" spans="2:15" s="38" customFormat="1" ht="13.2"/>
    <row r="125" spans="2:15" s="14" customFormat="1" ht="13.2">
      <c r="B125" s="105" t="s">
        <v>63</v>
      </c>
      <c r="C125" s="106"/>
      <c r="D125" s="106"/>
      <c r="E125" s="106"/>
      <c r="F125" s="106"/>
      <c r="G125" s="106"/>
      <c r="H125" s="107"/>
      <c r="I125" s="39">
        <f t="shared" ref="I125:O125" si="8">SUM(I115:I123)</f>
        <v>607.46</v>
      </c>
      <c r="J125" s="39">
        <f t="shared" si="8"/>
        <v>17.143999999999998</v>
      </c>
      <c r="K125" s="39">
        <f t="shared" si="8"/>
        <v>14.395</v>
      </c>
      <c r="L125" s="39">
        <f t="shared" si="8"/>
        <v>97.73299999999999</v>
      </c>
      <c r="M125" s="39">
        <f t="shared" si="8"/>
        <v>267.15600000000001</v>
      </c>
      <c r="N125" s="39">
        <f t="shared" si="8"/>
        <v>3.2841999999999998</v>
      </c>
      <c r="O125" s="39">
        <f t="shared" si="8"/>
        <v>287.63400000000001</v>
      </c>
    </row>
    <row r="126" spans="2:15" s="14" customFormat="1" ht="13.2">
      <c r="B126" s="105" t="s">
        <v>64</v>
      </c>
      <c r="C126" s="106"/>
      <c r="D126" s="106"/>
      <c r="E126" s="106"/>
      <c r="F126" s="106"/>
      <c r="G126" s="106"/>
      <c r="H126" s="107"/>
      <c r="I126" s="40">
        <v>1994</v>
      </c>
      <c r="J126" s="40">
        <v>69.8</v>
      </c>
      <c r="K126" s="40">
        <v>66.5</v>
      </c>
      <c r="L126" s="40">
        <v>279.2</v>
      </c>
      <c r="M126" s="40">
        <v>1100</v>
      </c>
      <c r="N126" s="40">
        <v>8.6999999999999993</v>
      </c>
      <c r="O126" s="55">
        <v>1500</v>
      </c>
    </row>
    <row r="127" spans="2:15" s="14" customFormat="1" ht="13.2">
      <c r="B127" s="105" t="s">
        <v>65</v>
      </c>
      <c r="C127" s="106"/>
      <c r="D127" s="106"/>
      <c r="E127" s="106"/>
      <c r="F127" s="106"/>
      <c r="G127" s="106"/>
      <c r="H127" s="107"/>
      <c r="I127" s="39">
        <f>I125/I126*100</f>
        <v>30.464393179538618</v>
      </c>
      <c r="J127" s="39">
        <f t="shared" ref="J127:N127" si="9">J125/J126*100</f>
        <v>24.56160458452722</v>
      </c>
      <c r="K127" s="39">
        <f t="shared" si="9"/>
        <v>21.646616541353385</v>
      </c>
      <c r="L127" s="39">
        <f t="shared" si="9"/>
        <v>35.004656160458453</v>
      </c>
      <c r="M127" s="39">
        <f t="shared" si="9"/>
        <v>24.286909090909091</v>
      </c>
      <c r="N127" s="39">
        <f t="shared" si="9"/>
        <v>37.749425287356324</v>
      </c>
      <c r="O127" s="42">
        <f>O125/O126*100</f>
        <v>19.175599999999999</v>
      </c>
    </row>
    <row r="129" spans="2:15" s="38" customFormat="1" ht="13.2"/>
    <row r="131" spans="2:15" s="48" customFormat="1">
      <c r="B131" s="46" t="s">
        <v>12</v>
      </c>
      <c r="C131" s="47">
        <v>5</v>
      </c>
      <c r="D131" s="46"/>
      <c r="E131" s="46"/>
      <c r="F131" s="46"/>
      <c r="G131" s="46"/>
      <c r="H131" s="46"/>
      <c r="I131" s="46"/>
      <c r="J131" s="46"/>
      <c r="K131" s="46"/>
      <c r="L131" s="46"/>
    </row>
    <row r="132" spans="2:15" s="50" customFormat="1" ht="13.8"/>
    <row r="133" spans="2:15" s="14" customFormat="1" ht="13.2">
      <c r="B133" s="112" t="s">
        <v>13</v>
      </c>
      <c r="C133" s="111" t="s">
        <v>14</v>
      </c>
      <c r="D133" s="111" t="s">
        <v>15</v>
      </c>
      <c r="E133" s="111" t="s">
        <v>17</v>
      </c>
      <c r="F133" s="111" t="s">
        <v>16</v>
      </c>
      <c r="G133" s="111" t="s">
        <v>18</v>
      </c>
      <c r="H133" s="111" t="s">
        <v>19</v>
      </c>
      <c r="I133" s="111" t="s">
        <v>20</v>
      </c>
      <c r="J133" s="111"/>
      <c r="K133" s="111"/>
      <c r="L133" s="111"/>
      <c r="M133" s="111"/>
      <c r="N133" s="111"/>
      <c r="O133" s="111"/>
    </row>
    <row r="134" spans="2:15" s="14" customFormat="1" ht="26.4">
      <c r="B134" s="112"/>
      <c r="C134" s="111"/>
      <c r="D134" s="111"/>
      <c r="E134" s="111"/>
      <c r="F134" s="111"/>
      <c r="G134" s="111"/>
      <c r="H134" s="111"/>
      <c r="I134" s="13" t="s">
        <v>21</v>
      </c>
      <c r="J134" s="13" t="s">
        <v>22</v>
      </c>
      <c r="K134" s="13" t="s">
        <v>23</v>
      </c>
      <c r="L134" s="13" t="s">
        <v>24</v>
      </c>
      <c r="M134" s="13" t="s">
        <v>25</v>
      </c>
      <c r="N134" s="13" t="s">
        <v>26</v>
      </c>
      <c r="O134" s="13" t="s">
        <v>27</v>
      </c>
    </row>
    <row r="135" spans="2:15" s="23" customFormat="1" ht="33.75" customHeight="1">
      <c r="B135" s="112" t="s">
        <v>28</v>
      </c>
      <c r="C135" s="16" t="s">
        <v>29</v>
      </c>
      <c r="D135" s="113" t="s">
        <v>87</v>
      </c>
      <c r="E135" s="43" t="s">
        <v>31</v>
      </c>
      <c r="F135" s="18" t="s">
        <v>30</v>
      </c>
      <c r="G135" s="20">
        <v>13</v>
      </c>
      <c r="H135" s="21">
        <v>13</v>
      </c>
      <c r="I135" s="22">
        <v>64.87</v>
      </c>
      <c r="J135" s="22">
        <v>3.4190000000000005</v>
      </c>
      <c r="K135" s="22">
        <v>3.4580000000000002</v>
      </c>
      <c r="L135" s="22">
        <v>4.992</v>
      </c>
      <c r="M135" s="22">
        <v>122.2</v>
      </c>
      <c r="N135" s="22">
        <v>6.5000000000000002E-2</v>
      </c>
      <c r="O135" s="22">
        <v>47.97</v>
      </c>
    </row>
    <row r="136" spans="2:15" s="23" customFormat="1" ht="28.5" customHeight="1">
      <c r="B136" s="112"/>
      <c r="C136" s="16" t="s">
        <v>32</v>
      </c>
      <c r="D136" s="113"/>
      <c r="E136" s="19" t="s">
        <v>89</v>
      </c>
      <c r="F136" s="18" t="s">
        <v>88</v>
      </c>
      <c r="G136" s="20">
        <v>10</v>
      </c>
      <c r="H136" s="21">
        <v>10</v>
      </c>
      <c r="I136" s="22">
        <v>34</v>
      </c>
      <c r="J136" s="22">
        <v>0.33</v>
      </c>
      <c r="K136" s="22">
        <v>0.03</v>
      </c>
      <c r="L136" s="22">
        <v>8.0500000000000007</v>
      </c>
      <c r="M136" s="22">
        <v>1.1000000000000001</v>
      </c>
      <c r="N136" s="22">
        <v>0.12</v>
      </c>
      <c r="O136" s="22">
        <v>0</v>
      </c>
    </row>
    <row r="137" spans="2:15" s="27" customFormat="1" ht="32.25" customHeight="1">
      <c r="B137" s="112"/>
      <c r="C137" s="25" t="s">
        <v>35</v>
      </c>
      <c r="D137" s="113"/>
      <c r="E137" s="19" t="s">
        <v>37</v>
      </c>
      <c r="F137" s="26" t="s">
        <v>36</v>
      </c>
      <c r="G137" s="20">
        <v>7</v>
      </c>
      <c r="H137" s="21">
        <v>7</v>
      </c>
      <c r="I137" s="22">
        <v>27.79</v>
      </c>
      <c r="J137" s="22">
        <v>0</v>
      </c>
      <c r="K137" s="22">
        <v>0</v>
      </c>
      <c r="L137" s="22">
        <v>6.9510000000000005</v>
      </c>
      <c r="M137" s="22">
        <v>0</v>
      </c>
      <c r="N137" s="22">
        <v>7.000000000000001E-3</v>
      </c>
      <c r="O137" s="22">
        <v>0</v>
      </c>
    </row>
    <row r="138" spans="2:15" s="27" customFormat="1" ht="27.75" customHeight="1">
      <c r="B138" s="112"/>
      <c r="C138" s="25" t="s">
        <v>38</v>
      </c>
      <c r="D138" s="113"/>
      <c r="E138" s="19" t="s">
        <v>40</v>
      </c>
      <c r="F138" s="26" t="s">
        <v>39</v>
      </c>
      <c r="G138" s="28">
        <v>0.2</v>
      </c>
      <c r="H138" s="28">
        <v>0.2</v>
      </c>
      <c r="I138" s="22">
        <v>0</v>
      </c>
      <c r="J138" s="22">
        <v>0</v>
      </c>
      <c r="K138" s="22">
        <v>0</v>
      </c>
      <c r="L138" s="22">
        <v>0</v>
      </c>
      <c r="M138" s="22">
        <v>0</v>
      </c>
      <c r="N138" s="22">
        <v>0</v>
      </c>
      <c r="O138" s="22">
        <v>0</v>
      </c>
    </row>
    <row r="139" spans="2:15" s="23" customFormat="1" ht="37.5" customHeight="1">
      <c r="B139" s="58" t="s">
        <v>55</v>
      </c>
      <c r="C139" s="16" t="s">
        <v>56</v>
      </c>
      <c r="D139" s="108" t="s">
        <v>156</v>
      </c>
      <c r="E139" s="19" t="s">
        <v>68</v>
      </c>
      <c r="F139" s="26" t="s">
        <v>67</v>
      </c>
      <c r="G139" s="76">
        <v>85</v>
      </c>
      <c r="H139" s="81">
        <v>85</v>
      </c>
      <c r="I139" s="78">
        <v>328.1</v>
      </c>
      <c r="J139" s="78">
        <v>6.5449999999999999</v>
      </c>
      <c r="K139" s="78">
        <v>2.8050000000000002</v>
      </c>
      <c r="L139" s="78">
        <v>65.959999999999994</v>
      </c>
      <c r="M139" s="78">
        <v>5.0999999999999996</v>
      </c>
      <c r="N139" s="78">
        <v>2.2950000000000004</v>
      </c>
      <c r="O139" s="78">
        <v>18.7</v>
      </c>
    </row>
    <row r="140" spans="2:15" s="49" customFormat="1" ht="50.25" customHeight="1">
      <c r="B140" s="114" t="s">
        <v>41</v>
      </c>
      <c r="C140" s="25" t="s">
        <v>42</v>
      </c>
      <c r="D140" s="109"/>
      <c r="E140" s="19" t="s">
        <v>141</v>
      </c>
      <c r="F140" s="26" t="s">
        <v>137</v>
      </c>
      <c r="G140" s="99">
        <f>IFERROR($H140/(VLOOKUP($F140,'[1]Tabla de composicion 2018'!$A$2:$AG$904,32,FALSE)/100),"")</f>
        <v>90</v>
      </c>
      <c r="H140" s="77">
        <v>90</v>
      </c>
      <c r="I140" s="98">
        <f>IFERROR(($H140*VLOOKUP($F140,'[1]Tabla de composicion 2018'!$A$2:$AG$904,5,FALSE))/100,"")</f>
        <v>174.6</v>
      </c>
      <c r="J140" s="98">
        <f>IFERROR(($H140*VLOOKUP($F140,'[1]Tabla de composicion 2018'!$A$2:$AG$904,7,FALSE))/100,"")</f>
        <v>17.64</v>
      </c>
      <c r="K140" s="98">
        <f>IFERROR(($H140*VLOOKUP($F140,'[1]Tabla de composicion 2018'!$A$2:$AG$904,8,FALSE))/100,"")</f>
        <v>11.43</v>
      </c>
      <c r="L140" s="98">
        <f>IFERROR(($H140*VLOOKUP($F140,'[1]Tabla de composicion 2018'!$A$2:$AG$904,9,FALSE))/100,"")</f>
        <v>0.18</v>
      </c>
      <c r="M140" s="98">
        <f>IFERROR(($H140*VLOOKUP($F140,'[1]Tabla de composicion 2018'!$A$2:$AG$904,13,FALSE))/100,"")</f>
        <v>9.9</v>
      </c>
      <c r="N140" s="98">
        <f>IFERROR(($H140*VLOOKUP($F140,'[1]Tabla de composicion 2018'!$A$2:$AG$904,14,FALSE))/100,"")</f>
        <v>1.62</v>
      </c>
      <c r="O140" s="98">
        <f>IFERROR(($H140*VLOOKUP($F140,'[1]Tabla de composicion 2018'!$A$2:$AG$904,15,FALSE))/100,"")</f>
        <v>54</v>
      </c>
    </row>
    <row r="141" spans="2:15" s="23" customFormat="1" ht="33.75" customHeight="1">
      <c r="B141" s="115"/>
      <c r="C141" s="16" t="s">
        <v>45</v>
      </c>
      <c r="D141" s="109"/>
      <c r="E141" s="19" t="s">
        <v>49</v>
      </c>
      <c r="F141" s="18" t="s">
        <v>48</v>
      </c>
      <c r="G141" s="20">
        <v>18.947368421052634</v>
      </c>
      <c r="H141" s="21">
        <v>18</v>
      </c>
      <c r="I141" s="22">
        <v>7.2</v>
      </c>
      <c r="J141" s="22">
        <v>0.252</v>
      </c>
      <c r="K141" s="22">
        <v>1.8000000000000002E-2</v>
      </c>
      <c r="L141" s="22">
        <v>1.3859999999999999</v>
      </c>
      <c r="M141" s="22">
        <v>4.32</v>
      </c>
      <c r="N141" s="22">
        <v>5.3999999999999992E-2</v>
      </c>
      <c r="O141" s="22">
        <v>0.72</v>
      </c>
    </row>
    <row r="142" spans="2:15" s="30" customFormat="1" ht="20.25" customHeight="1">
      <c r="B142" s="115"/>
      <c r="C142" s="16" t="s">
        <v>45</v>
      </c>
      <c r="D142" s="109"/>
      <c r="E142" s="19" t="s">
        <v>80</v>
      </c>
      <c r="F142" s="18" t="s">
        <v>79</v>
      </c>
      <c r="G142" s="28">
        <v>0.7</v>
      </c>
      <c r="H142" s="22">
        <v>0.66500000000000004</v>
      </c>
      <c r="I142" s="22">
        <v>0.95760000000000001</v>
      </c>
      <c r="J142" s="22">
        <v>3.1255000000000005E-2</v>
      </c>
      <c r="K142" s="22">
        <v>1.9950000000000002E-3</v>
      </c>
      <c r="L142" s="22">
        <v>0.19484500000000002</v>
      </c>
      <c r="M142" s="22">
        <v>0.26600000000000001</v>
      </c>
      <c r="N142" s="22">
        <v>8.6449999999999999E-3</v>
      </c>
      <c r="O142" s="22">
        <v>0.12635000000000002</v>
      </c>
    </row>
    <row r="143" spans="2:15" s="30" customFormat="1" ht="24.75" customHeight="1">
      <c r="B143" s="115"/>
      <c r="C143" s="16" t="s">
        <v>45</v>
      </c>
      <c r="D143" s="109"/>
      <c r="E143" s="19" t="s">
        <v>76</v>
      </c>
      <c r="F143" s="18" t="s">
        <v>75</v>
      </c>
      <c r="G143" s="20">
        <v>5</v>
      </c>
      <c r="H143" s="29">
        <v>4</v>
      </c>
      <c r="I143" s="22">
        <v>1.1200000000000001</v>
      </c>
      <c r="J143" s="22">
        <v>3.6000000000000004E-2</v>
      </c>
      <c r="K143" s="22">
        <v>4.0000000000000001E-3</v>
      </c>
      <c r="L143" s="22">
        <v>0.19600000000000001</v>
      </c>
      <c r="M143" s="22">
        <v>0.44</v>
      </c>
      <c r="N143" s="22">
        <v>1.6E-2</v>
      </c>
      <c r="O143" s="22">
        <v>0.12</v>
      </c>
    </row>
    <row r="144" spans="2:15" s="30" customFormat="1" ht="33.75" customHeight="1">
      <c r="B144" s="115"/>
      <c r="C144" s="16" t="s">
        <v>45</v>
      </c>
      <c r="D144" s="109"/>
      <c r="E144" s="19" t="s">
        <v>78</v>
      </c>
      <c r="F144" s="26" t="s">
        <v>77</v>
      </c>
      <c r="G144" s="20">
        <v>7</v>
      </c>
      <c r="H144" s="29">
        <v>5.95</v>
      </c>
      <c r="I144" s="22">
        <v>2.7965000000000004</v>
      </c>
      <c r="J144" s="22">
        <v>4.165E-2</v>
      </c>
      <c r="K144" s="22">
        <v>5.9500000000000004E-3</v>
      </c>
      <c r="L144" s="22">
        <v>0.56525000000000003</v>
      </c>
      <c r="M144" s="22">
        <v>1.6065</v>
      </c>
      <c r="N144" s="22">
        <v>2.3800000000000002E-2</v>
      </c>
      <c r="O144" s="22">
        <v>2.0825</v>
      </c>
    </row>
    <row r="145" spans="2:15" s="23" customFormat="1" ht="21.75" customHeight="1">
      <c r="B145" s="115"/>
      <c r="C145" s="16" t="s">
        <v>50</v>
      </c>
      <c r="D145" s="109"/>
      <c r="E145" s="19" t="s">
        <v>52</v>
      </c>
      <c r="F145" s="18" t="s">
        <v>51</v>
      </c>
      <c r="G145" s="20">
        <v>5</v>
      </c>
      <c r="H145" s="29">
        <v>5</v>
      </c>
      <c r="I145" s="22">
        <v>45</v>
      </c>
      <c r="J145" s="22">
        <v>0</v>
      </c>
      <c r="K145" s="22">
        <v>5</v>
      </c>
      <c r="L145" s="22">
        <v>0</v>
      </c>
      <c r="M145" s="22">
        <v>0</v>
      </c>
      <c r="N145" s="22">
        <v>0</v>
      </c>
      <c r="O145" s="22">
        <v>0</v>
      </c>
    </row>
    <row r="146" spans="2:15" s="30" customFormat="1" ht="18" customHeight="1">
      <c r="B146" s="115"/>
      <c r="C146" s="25" t="s">
        <v>38</v>
      </c>
      <c r="D146" s="109"/>
      <c r="E146" s="19" t="s">
        <v>54</v>
      </c>
      <c r="F146" s="26" t="s">
        <v>53</v>
      </c>
      <c r="G146" s="28">
        <v>0.4</v>
      </c>
      <c r="H146" s="22">
        <v>0.4</v>
      </c>
      <c r="I146" s="22">
        <v>0</v>
      </c>
      <c r="J146" s="22">
        <v>0</v>
      </c>
      <c r="K146" s="22">
        <v>0</v>
      </c>
      <c r="L146" s="22">
        <v>0</v>
      </c>
      <c r="M146" s="22">
        <v>9.6000000000000016E-2</v>
      </c>
      <c r="N146" s="22">
        <v>1.1999999999999999E-3</v>
      </c>
      <c r="O146" s="22">
        <v>155.12400000000002</v>
      </c>
    </row>
    <row r="147" spans="2:15" s="49" customFormat="1" ht="38.25" customHeight="1">
      <c r="B147" s="115"/>
      <c r="C147" s="25" t="s">
        <v>139</v>
      </c>
      <c r="D147" s="109"/>
      <c r="E147" s="19" t="s">
        <v>140</v>
      </c>
      <c r="F147" s="26" t="s">
        <v>61</v>
      </c>
      <c r="G147" s="28">
        <v>0.1</v>
      </c>
      <c r="H147" s="21">
        <v>0.1</v>
      </c>
      <c r="I147" s="22">
        <v>0</v>
      </c>
      <c r="J147" s="22">
        <v>0</v>
      </c>
      <c r="K147" s="22">
        <v>0</v>
      </c>
      <c r="L147" s="22">
        <v>0</v>
      </c>
      <c r="M147" s="22">
        <v>0</v>
      </c>
      <c r="N147" s="22">
        <v>0</v>
      </c>
      <c r="O147" s="22">
        <v>0</v>
      </c>
    </row>
    <row r="148" spans="2:15" s="49" customFormat="1" ht="38.25" customHeight="1">
      <c r="B148" s="116"/>
      <c r="C148" s="25" t="s">
        <v>139</v>
      </c>
      <c r="D148" s="110"/>
      <c r="E148" s="19" t="s">
        <v>100</v>
      </c>
      <c r="F148" s="26" t="s">
        <v>61</v>
      </c>
      <c r="G148" s="28">
        <v>0.1</v>
      </c>
      <c r="H148" s="21">
        <v>0.1</v>
      </c>
      <c r="I148" s="22">
        <v>0</v>
      </c>
      <c r="J148" s="22">
        <v>0</v>
      </c>
      <c r="K148" s="22">
        <v>0</v>
      </c>
      <c r="L148" s="22">
        <v>0</v>
      </c>
      <c r="M148" s="22">
        <v>0</v>
      </c>
      <c r="N148" s="22">
        <v>0</v>
      </c>
      <c r="O148" s="22">
        <v>0</v>
      </c>
    </row>
    <row r="149" spans="2:15" s="23" customFormat="1" ht="32.25" customHeight="1">
      <c r="B149" s="58" t="s">
        <v>59</v>
      </c>
      <c r="C149" s="16" t="s">
        <v>45</v>
      </c>
      <c r="D149" s="17" t="s">
        <v>83</v>
      </c>
      <c r="E149" s="34" t="str">
        <f>IFERROR(VLOOKUP($F149,'[1]Tabla de composicion 2018'!$A$2:$AG$904,2,FALSE),"")</f>
        <v>Sandía, cruda</v>
      </c>
      <c r="F149" s="104" t="s">
        <v>164</v>
      </c>
      <c r="G149" s="35">
        <f>IFERROR($H149/(VLOOKUP($F149,'[1]Tabla de composicion 2018'!$A$2:$AG$904,32,FALSE)/100),"")</f>
        <v>325</v>
      </c>
      <c r="H149" s="100">
        <v>130</v>
      </c>
      <c r="I149" s="98">
        <f>IFERROR(($H149*VLOOKUP($F149,'[1]Tabla de composicion 2018'!$A$2:$AG$904,5,FALSE))/100,"")</f>
        <v>22.1</v>
      </c>
      <c r="J149" s="98">
        <f>IFERROR(($H149*VLOOKUP($F149,'[1]Tabla de composicion 2018'!$A$2:$AG$904,7,FALSE))/100,"")</f>
        <v>0.52</v>
      </c>
      <c r="K149" s="98">
        <f>IFERROR(($H149*VLOOKUP($F149,'[1]Tabla de composicion 2018'!$A$2:$AG$904,8,FALSE))/100,"")</f>
        <v>0</v>
      </c>
      <c r="L149" s="98">
        <f>IFERROR(($H149*VLOOKUP($F149,'[1]Tabla de composicion 2018'!$A$2:$AG$904,9,FALSE))/100,"")</f>
        <v>4.8099999999999996</v>
      </c>
      <c r="M149" s="98">
        <f>IFERROR(($H149*VLOOKUP($F149,'[1]Tabla de composicion 2018'!$A$2:$AG$904,13,FALSE))/100,"")</f>
        <v>5.2</v>
      </c>
      <c r="N149" s="98">
        <f>IFERROR(($H149*VLOOKUP($F149,'[1]Tabla de composicion 2018'!$A$2:$AG$904,14,FALSE))/100,"")</f>
        <v>0.39</v>
      </c>
      <c r="O149" s="98">
        <f>IFERROR(($H149*VLOOKUP($F149,'[1]Tabla de composicion 2018'!$A$2:$AG$904,15,FALSE))/100,"")</f>
        <v>1.3</v>
      </c>
    </row>
    <row r="150" spans="2:15" s="38" customFormat="1" ht="13.2"/>
    <row r="151" spans="2:15" s="14" customFormat="1" ht="13.2">
      <c r="B151" s="105" t="s">
        <v>63</v>
      </c>
      <c r="C151" s="106"/>
      <c r="D151" s="106"/>
      <c r="E151" s="106"/>
      <c r="F151" s="106"/>
      <c r="G151" s="106"/>
      <c r="H151" s="107"/>
      <c r="I151" s="39">
        <f>SUM(I135:I149)</f>
        <v>708.53410000000008</v>
      </c>
      <c r="J151" s="39">
        <f t="shared" ref="J151:O151" si="10">SUM(J135:J149)</f>
        <v>28.814905000000003</v>
      </c>
      <c r="K151" s="39">
        <f t="shared" si="10"/>
        <v>22.752945</v>
      </c>
      <c r="L151" s="39">
        <f t="shared" si="10"/>
        <v>93.285095000000013</v>
      </c>
      <c r="M151" s="39">
        <f t="shared" si="10"/>
        <v>150.2285</v>
      </c>
      <c r="N151" s="39">
        <f t="shared" si="10"/>
        <v>4.6006450000000001</v>
      </c>
      <c r="O151" s="39">
        <f t="shared" si="10"/>
        <v>280.14285000000001</v>
      </c>
    </row>
    <row r="152" spans="2:15" s="14" customFormat="1" ht="13.2">
      <c r="B152" s="105" t="s">
        <v>64</v>
      </c>
      <c r="C152" s="106"/>
      <c r="D152" s="106"/>
      <c r="E152" s="106"/>
      <c r="F152" s="106"/>
      <c r="G152" s="106"/>
      <c r="H152" s="107"/>
      <c r="I152" s="40">
        <v>1994</v>
      </c>
      <c r="J152" s="40">
        <v>69.8</v>
      </c>
      <c r="K152" s="40">
        <v>66.5</v>
      </c>
      <c r="L152" s="40">
        <v>279.2</v>
      </c>
      <c r="M152" s="40">
        <v>1100</v>
      </c>
      <c r="N152" s="40">
        <v>8.6999999999999993</v>
      </c>
      <c r="O152" s="55">
        <v>1500</v>
      </c>
    </row>
    <row r="153" spans="2:15" s="14" customFormat="1" ht="13.2">
      <c r="B153" s="105" t="s">
        <v>65</v>
      </c>
      <c r="C153" s="106"/>
      <c r="D153" s="106"/>
      <c r="E153" s="106"/>
      <c r="F153" s="106"/>
      <c r="G153" s="106"/>
      <c r="H153" s="107"/>
      <c r="I153" s="39">
        <f>I151/I152*100</f>
        <v>35.533304914744235</v>
      </c>
      <c r="J153" s="39">
        <f t="shared" ref="J153:N153" si="11">J151/J152*100</f>
        <v>41.282098853868199</v>
      </c>
      <c r="K153" s="39">
        <f t="shared" si="11"/>
        <v>34.214954887218049</v>
      </c>
      <c r="L153" s="39">
        <f t="shared" si="11"/>
        <v>33.411566977077371</v>
      </c>
      <c r="M153" s="39">
        <f t="shared" si="11"/>
        <v>13.657136363636363</v>
      </c>
      <c r="N153" s="39">
        <f t="shared" si="11"/>
        <v>52.880977011494259</v>
      </c>
      <c r="O153" s="42">
        <f>O151/O152*100</f>
        <v>18.676190000000002</v>
      </c>
    </row>
    <row r="155" spans="2:15" s="48" customFormat="1">
      <c r="B155" s="46" t="s">
        <v>12</v>
      </c>
      <c r="C155" s="47">
        <v>6</v>
      </c>
      <c r="D155" s="46"/>
      <c r="E155" s="46"/>
      <c r="F155" s="46"/>
      <c r="G155" s="46"/>
      <c r="H155" s="46"/>
      <c r="I155" s="46"/>
      <c r="J155" s="46"/>
      <c r="K155" s="46"/>
      <c r="L155" s="46"/>
    </row>
    <row r="156" spans="2:15" s="38" customFormat="1" ht="13.2"/>
    <row r="157" spans="2:15" s="14" customFormat="1" ht="13.2">
      <c r="B157" s="112" t="s">
        <v>13</v>
      </c>
      <c r="C157" s="111" t="s">
        <v>14</v>
      </c>
      <c r="D157" s="111" t="s">
        <v>15</v>
      </c>
      <c r="E157" s="111" t="s">
        <v>17</v>
      </c>
      <c r="F157" s="111" t="s">
        <v>16</v>
      </c>
      <c r="G157" s="111" t="s">
        <v>18</v>
      </c>
      <c r="H157" s="111" t="s">
        <v>19</v>
      </c>
      <c r="I157" s="111" t="s">
        <v>20</v>
      </c>
      <c r="J157" s="111"/>
      <c r="K157" s="111"/>
      <c r="L157" s="111"/>
      <c r="M157" s="111"/>
      <c r="N157" s="111"/>
      <c r="O157" s="111"/>
    </row>
    <row r="158" spans="2:15" s="14" customFormat="1" ht="26.4">
      <c r="B158" s="112"/>
      <c r="C158" s="111"/>
      <c r="D158" s="111"/>
      <c r="E158" s="111"/>
      <c r="F158" s="111"/>
      <c r="G158" s="111"/>
      <c r="H158" s="111"/>
      <c r="I158" s="13" t="s">
        <v>21</v>
      </c>
      <c r="J158" s="13" t="s">
        <v>22</v>
      </c>
      <c r="K158" s="13" t="s">
        <v>23</v>
      </c>
      <c r="L158" s="13" t="s">
        <v>24</v>
      </c>
      <c r="M158" s="13" t="s">
        <v>25</v>
      </c>
      <c r="N158" s="13" t="s">
        <v>26</v>
      </c>
      <c r="O158" s="13" t="s">
        <v>27</v>
      </c>
    </row>
    <row r="159" spans="2:15" s="23" customFormat="1" ht="41.25" customHeight="1">
      <c r="B159" s="112" t="s">
        <v>28</v>
      </c>
      <c r="C159" s="16" t="s">
        <v>29</v>
      </c>
      <c r="D159" s="113" t="s">
        <v>136</v>
      </c>
      <c r="E159" s="19" t="s">
        <v>31</v>
      </c>
      <c r="F159" s="18" t="s">
        <v>30</v>
      </c>
      <c r="G159" s="20">
        <v>13</v>
      </c>
      <c r="H159" s="21">
        <v>13</v>
      </c>
      <c r="I159" s="22">
        <v>64.87</v>
      </c>
      <c r="J159" s="22">
        <v>3.4190000000000005</v>
      </c>
      <c r="K159" s="22">
        <v>3.4580000000000002</v>
      </c>
      <c r="L159" s="22">
        <v>4.992</v>
      </c>
      <c r="M159" s="22">
        <v>122.2</v>
      </c>
      <c r="N159" s="22">
        <v>6.5000000000000002E-2</v>
      </c>
      <c r="O159" s="22">
        <v>47.97</v>
      </c>
    </row>
    <row r="160" spans="2:15" s="23" customFormat="1" ht="36" customHeight="1">
      <c r="B160" s="112"/>
      <c r="C160" s="16" t="s">
        <v>32</v>
      </c>
      <c r="D160" s="113"/>
      <c r="E160" s="19" t="s">
        <v>34</v>
      </c>
      <c r="F160" s="24" t="s">
        <v>33</v>
      </c>
      <c r="G160" s="20">
        <v>10</v>
      </c>
      <c r="H160" s="21">
        <v>10</v>
      </c>
      <c r="I160" s="22">
        <v>37</v>
      </c>
      <c r="J160" s="22">
        <v>0.03</v>
      </c>
      <c r="K160" s="22">
        <v>0.01</v>
      </c>
      <c r="L160" s="22">
        <v>9.14</v>
      </c>
      <c r="M160" s="22">
        <v>0.2</v>
      </c>
      <c r="N160" s="22">
        <v>0.05</v>
      </c>
      <c r="O160" s="22">
        <v>0.9</v>
      </c>
    </row>
    <row r="161" spans="2:16" s="27" customFormat="1" ht="39" customHeight="1">
      <c r="B161" s="112"/>
      <c r="C161" s="25" t="s">
        <v>35</v>
      </c>
      <c r="D161" s="113"/>
      <c r="E161" s="19" t="s">
        <v>37</v>
      </c>
      <c r="F161" s="26" t="s">
        <v>36</v>
      </c>
      <c r="G161" s="76">
        <v>7</v>
      </c>
      <c r="H161" s="77">
        <v>7</v>
      </c>
      <c r="I161" s="78">
        <v>27.79</v>
      </c>
      <c r="J161" s="78">
        <v>0</v>
      </c>
      <c r="K161" s="78">
        <v>0</v>
      </c>
      <c r="L161" s="78">
        <v>6.9510000000000005</v>
      </c>
      <c r="M161" s="78">
        <v>0</v>
      </c>
      <c r="N161" s="78">
        <v>7.000000000000001E-3</v>
      </c>
      <c r="O161" s="78">
        <v>0</v>
      </c>
      <c r="P161" s="88"/>
    </row>
    <row r="162" spans="2:16" s="30" customFormat="1" ht="48.75" customHeight="1">
      <c r="B162" s="114" t="s">
        <v>41</v>
      </c>
      <c r="C162" s="16" t="s">
        <v>42</v>
      </c>
      <c r="D162" s="108" t="s">
        <v>157</v>
      </c>
      <c r="E162" s="19" t="s">
        <v>74</v>
      </c>
      <c r="F162" s="18" t="s">
        <v>73</v>
      </c>
      <c r="G162" s="83">
        <v>97</v>
      </c>
      <c r="H162" s="84">
        <v>90.21</v>
      </c>
      <c r="I162" s="90">
        <v>149.74859999999998</v>
      </c>
      <c r="J162" s="90">
        <v>18.673469999999998</v>
      </c>
      <c r="K162" s="90">
        <v>8.2993199999999998</v>
      </c>
      <c r="L162" s="90">
        <v>9.0209999999999985E-2</v>
      </c>
      <c r="M162" s="90">
        <v>9.9230999999999998</v>
      </c>
      <c r="N162" s="90">
        <v>0.63146999999999986</v>
      </c>
      <c r="O162" s="90">
        <v>56.832299999999996</v>
      </c>
      <c r="P162" s="87"/>
    </row>
    <row r="163" spans="2:16" s="23" customFormat="1" ht="33.75" customHeight="1">
      <c r="B163" s="115"/>
      <c r="C163" s="16" t="s">
        <v>45</v>
      </c>
      <c r="D163" s="109"/>
      <c r="E163" s="19" t="s">
        <v>44</v>
      </c>
      <c r="F163" s="18" t="s">
        <v>43</v>
      </c>
      <c r="G163" s="76">
        <v>3.5555555555555558</v>
      </c>
      <c r="H163" s="81">
        <v>3.2</v>
      </c>
      <c r="I163" s="78">
        <v>4.7679999999999998</v>
      </c>
      <c r="J163" s="78">
        <v>0.4032</v>
      </c>
      <c r="K163" s="78">
        <v>0.34560000000000002</v>
      </c>
      <c r="L163" s="78">
        <v>9.5999999999999992E-3</v>
      </c>
      <c r="M163" s="78">
        <v>1.6960000000000002</v>
      </c>
      <c r="N163" s="78">
        <v>5.4400000000000004E-2</v>
      </c>
      <c r="O163" s="78">
        <v>4.4480000000000004</v>
      </c>
      <c r="P163" s="87"/>
    </row>
    <row r="164" spans="2:16" s="30" customFormat="1" ht="27.75" customHeight="1">
      <c r="B164" s="115"/>
      <c r="C164" s="16" t="s">
        <v>45</v>
      </c>
      <c r="D164" s="109"/>
      <c r="E164" s="19" t="s">
        <v>82</v>
      </c>
      <c r="F164" s="18" t="s">
        <v>81</v>
      </c>
      <c r="G164" s="76">
        <v>9</v>
      </c>
      <c r="H164" s="81">
        <v>9</v>
      </c>
      <c r="I164" s="78">
        <v>32.4</v>
      </c>
      <c r="J164" s="78">
        <v>1.125</v>
      </c>
      <c r="K164" s="78">
        <v>0.153</v>
      </c>
      <c r="L164" s="78">
        <v>6.5069999999999997</v>
      </c>
      <c r="M164" s="78">
        <v>1.35</v>
      </c>
      <c r="N164" s="78">
        <v>0.38699999999999996</v>
      </c>
      <c r="O164" s="78">
        <v>0.18</v>
      </c>
      <c r="P164" s="87"/>
    </row>
    <row r="165" spans="2:16" s="23" customFormat="1" ht="33.75" customHeight="1">
      <c r="B165" s="115"/>
      <c r="C165" s="16" t="s">
        <v>45</v>
      </c>
      <c r="D165" s="109"/>
      <c r="E165" s="19" t="s">
        <v>152</v>
      </c>
      <c r="F165" s="18" t="s">
        <v>153</v>
      </c>
      <c r="G165" s="20">
        <v>2.2000000000000002</v>
      </c>
      <c r="H165" s="21">
        <v>2.2000000000000002</v>
      </c>
      <c r="I165" s="22">
        <v>7.4800000000000013</v>
      </c>
      <c r="J165" s="22">
        <v>0.24420000000000003</v>
      </c>
      <c r="K165" s="22">
        <v>0.14080000000000001</v>
      </c>
      <c r="L165" s="22">
        <v>1.3046</v>
      </c>
      <c r="M165" s="22">
        <v>0.77</v>
      </c>
      <c r="N165" s="22">
        <v>4.1799999999999997E-2</v>
      </c>
      <c r="O165" s="22">
        <v>0</v>
      </c>
    </row>
    <row r="166" spans="2:16" s="23" customFormat="1" ht="27.75" customHeight="1">
      <c r="B166" s="115"/>
      <c r="C166" s="16" t="s">
        <v>45</v>
      </c>
      <c r="D166" s="109"/>
      <c r="E166" s="19" t="s">
        <v>80</v>
      </c>
      <c r="F166" s="26" t="s">
        <v>79</v>
      </c>
      <c r="G166" s="20">
        <v>1.0526315789473684</v>
      </c>
      <c r="H166" s="29">
        <v>1</v>
      </c>
      <c r="I166" s="22">
        <v>1.44</v>
      </c>
      <c r="J166" s="22">
        <v>4.7E-2</v>
      </c>
      <c r="K166" s="22">
        <v>3.0000000000000001E-3</v>
      </c>
      <c r="L166" s="22">
        <v>0.29299999999999998</v>
      </c>
      <c r="M166" s="22">
        <v>0.4</v>
      </c>
      <c r="N166" s="22">
        <v>1.3000000000000001E-2</v>
      </c>
      <c r="O166" s="22">
        <v>0.19</v>
      </c>
    </row>
    <row r="167" spans="2:16" s="30" customFormat="1" ht="21" customHeight="1">
      <c r="B167" s="115"/>
      <c r="C167" s="25" t="s">
        <v>50</v>
      </c>
      <c r="D167" s="109"/>
      <c r="E167" s="19" t="s">
        <v>52</v>
      </c>
      <c r="F167" s="26" t="s">
        <v>51</v>
      </c>
      <c r="G167" s="21">
        <v>2</v>
      </c>
      <c r="H167" s="21">
        <v>2</v>
      </c>
      <c r="I167" s="22">
        <v>18</v>
      </c>
      <c r="J167" s="22">
        <v>0</v>
      </c>
      <c r="K167" s="22">
        <v>2</v>
      </c>
      <c r="L167" s="22">
        <v>0</v>
      </c>
      <c r="M167" s="22">
        <v>0</v>
      </c>
      <c r="N167" s="22">
        <v>0</v>
      </c>
      <c r="O167" s="22">
        <v>0</v>
      </c>
    </row>
    <row r="168" spans="2:16" s="30" customFormat="1" ht="18" customHeight="1">
      <c r="B168" s="115"/>
      <c r="C168" s="25" t="s">
        <v>38</v>
      </c>
      <c r="D168" s="109"/>
      <c r="E168" s="19" t="s">
        <v>54</v>
      </c>
      <c r="F168" s="26" t="s">
        <v>53</v>
      </c>
      <c r="G168" s="28">
        <v>0.4</v>
      </c>
      <c r="H168" s="22">
        <v>0.4</v>
      </c>
      <c r="I168" s="22">
        <v>0</v>
      </c>
      <c r="J168" s="22">
        <v>0</v>
      </c>
      <c r="K168" s="22">
        <v>0</v>
      </c>
      <c r="L168" s="22">
        <v>0</v>
      </c>
      <c r="M168" s="22">
        <v>9.6000000000000016E-2</v>
      </c>
      <c r="N168" s="22">
        <v>1.1999999999999999E-3</v>
      </c>
      <c r="O168" s="22">
        <v>155.12400000000002</v>
      </c>
    </row>
    <row r="169" spans="2:16" s="23" customFormat="1" ht="33.75" customHeight="1">
      <c r="B169" s="115"/>
      <c r="C169" s="16" t="s">
        <v>139</v>
      </c>
      <c r="D169" s="109"/>
      <c r="E169" s="19" t="s">
        <v>147</v>
      </c>
      <c r="F169" s="18" t="s">
        <v>61</v>
      </c>
      <c r="G169" s="20">
        <v>0.05</v>
      </c>
      <c r="H169" s="21">
        <v>0.05</v>
      </c>
      <c r="I169" s="22">
        <v>0</v>
      </c>
      <c r="J169" s="22">
        <v>0</v>
      </c>
      <c r="K169" s="22">
        <v>0</v>
      </c>
      <c r="L169" s="22">
        <v>0</v>
      </c>
      <c r="M169" s="22">
        <v>0</v>
      </c>
      <c r="N169" s="22">
        <v>0</v>
      </c>
      <c r="O169" s="22">
        <v>0</v>
      </c>
    </row>
    <row r="170" spans="2:16" s="23" customFormat="1" ht="27.75" customHeight="1">
      <c r="B170" s="115"/>
      <c r="C170" s="16" t="s">
        <v>139</v>
      </c>
      <c r="D170" s="109"/>
      <c r="E170" s="19" t="s">
        <v>140</v>
      </c>
      <c r="F170" s="26" t="s">
        <v>61</v>
      </c>
      <c r="G170" s="20">
        <v>0.1</v>
      </c>
      <c r="H170" s="29">
        <v>0.1</v>
      </c>
      <c r="I170" s="22">
        <v>0</v>
      </c>
      <c r="J170" s="22">
        <v>0</v>
      </c>
      <c r="K170" s="22">
        <v>0</v>
      </c>
      <c r="L170" s="22">
        <v>0</v>
      </c>
      <c r="M170" s="22">
        <v>0</v>
      </c>
      <c r="N170" s="22">
        <v>0</v>
      </c>
      <c r="O170" s="22">
        <v>0</v>
      </c>
    </row>
    <row r="171" spans="2:16" s="30" customFormat="1" ht="21" customHeight="1">
      <c r="B171" s="116"/>
      <c r="C171" s="25" t="s">
        <v>139</v>
      </c>
      <c r="D171" s="110"/>
      <c r="E171" s="19" t="s">
        <v>100</v>
      </c>
      <c r="F171" s="26" t="s">
        <v>61</v>
      </c>
      <c r="G171" s="28">
        <v>0.1</v>
      </c>
      <c r="H171" s="21">
        <v>0.1</v>
      </c>
      <c r="I171" s="22">
        <v>0</v>
      </c>
      <c r="J171" s="22">
        <v>0</v>
      </c>
      <c r="K171" s="22">
        <v>0</v>
      </c>
      <c r="L171" s="22">
        <v>0</v>
      </c>
      <c r="M171" s="22">
        <v>0</v>
      </c>
      <c r="N171" s="22">
        <v>0</v>
      </c>
      <c r="O171" s="22">
        <v>0</v>
      </c>
    </row>
    <row r="172" spans="2:16" s="30" customFormat="1" ht="39.6">
      <c r="B172" s="112" t="s">
        <v>55</v>
      </c>
      <c r="C172" s="16" t="s">
        <v>56</v>
      </c>
      <c r="D172" s="117" t="s">
        <v>84</v>
      </c>
      <c r="E172" s="19" t="s">
        <v>86</v>
      </c>
      <c r="F172" s="18" t="s">
        <v>85</v>
      </c>
      <c r="G172" s="20">
        <v>94</v>
      </c>
      <c r="H172" s="29">
        <v>84.6</v>
      </c>
      <c r="I172" s="22">
        <v>140</v>
      </c>
      <c r="J172" s="22">
        <v>1.6919999999999999</v>
      </c>
      <c r="K172" s="22">
        <v>0.16919999999999999</v>
      </c>
      <c r="L172" s="22">
        <v>37</v>
      </c>
      <c r="M172" s="22">
        <v>6.7679999999999998</v>
      </c>
      <c r="N172" s="22">
        <v>0.67679999999999996</v>
      </c>
      <c r="O172" s="22">
        <v>8.4600000000000009</v>
      </c>
    </row>
    <row r="173" spans="2:16" s="30" customFormat="1" ht="21" customHeight="1">
      <c r="B173" s="112"/>
      <c r="C173" s="25" t="s">
        <v>50</v>
      </c>
      <c r="D173" s="117"/>
      <c r="E173" s="19" t="s">
        <v>142</v>
      </c>
      <c r="F173" s="26" t="s">
        <v>138</v>
      </c>
      <c r="G173" s="20">
        <v>3</v>
      </c>
      <c r="H173" s="21">
        <v>3</v>
      </c>
      <c r="I173" s="22">
        <v>27</v>
      </c>
      <c r="J173" s="22">
        <v>0</v>
      </c>
      <c r="K173" s="22">
        <v>3</v>
      </c>
      <c r="L173" s="22">
        <v>0</v>
      </c>
      <c r="M173" s="22">
        <v>0</v>
      </c>
      <c r="N173" s="22">
        <v>0</v>
      </c>
      <c r="O173" s="22">
        <v>0</v>
      </c>
    </row>
    <row r="174" spans="2:16" s="30" customFormat="1" ht="18" customHeight="1">
      <c r="B174" s="112"/>
      <c r="C174" s="25" t="s">
        <v>38</v>
      </c>
      <c r="D174" s="117"/>
      <c r="E174" s="19" t="s">
        <v>54</v>
      </c>
      <c r="F174" s="26" t="s">
        <v>53</v>
      </c>
      <c r="G174" s="28">
        <v>0.4</v>
      </c>
      <c r="H174" s="22">
        <v>0.4</v>
      </c>
      <c r="I174" s="22">
        <v>0</v>
      </c>
      <c r="J174" s="22">
        <v>0</v>
      </c>
      <c r="K174" s="22">
        <v>0</v>
      </c>
      <c r="L174" s="22">
        <v>0</v>
      </c>
      <c r="M174" s="22">
        <v>9.6000000000000016E-2</v>
      </c>
      <c r="N174" s="22">
        <v>1.1999999999999999E-3</v>
      </c>
      <c r="O174" s="22">
        <v>155.12400000000002</v>
      </c>
    </row>
    <row r="175" spans="2:16" s="38" customFormat="1" ht="13.2"/>
    <row r="176" spans="2:16" s="14" customFormat="1" ht="13.2">
      <c r="B176" s="105" t="s">
        <v>63</v>
      </c>
      <c r="C176" s="106"/>
      <c r="D176" s="106"/>
      <c r="E176" s="106"/>
      <c r="F176" s="106"/>
      <c r="G176" s="106"/>
      <c r="H176" s="107"/>
      <c r="I176" s="39">
        <f>SUM(I159:I174)</f>
        <v>510.49659999999994</v>
      </c>
      <c r="J176" s="39">
        <f t="shared" ref="J176:O176" si="12">SUM(J159:J174)</f>
        <v>25.633869999999998</v>
      </c>
      <c r="K176" s="39">
        <f t="shared" si="12"/>
        <v>17.57892</v>
      </c>
      <c r="L176" s="39">
        <f t="shared" si="12"/>
        <v>66.287409999999994</v>
      </c>
      <c r="M176" s="39">
        <f t="shared" si="12"/>
        <v>143.49910000000003</v>
      </c>
      <c r="N176" s="39">
        <f t="shared" si="12"/>
        <v>1.9288700000000001</v>
      </c>
      <c r="O176" s="39">
        <f t="shared" si="12"/>
        <v>429.22830000000005</v>
      </c>
    </row>
    <row r="177" spans="2:15" s="14" customFormat="1" ht="13.2">
      <c r="B177" s="105" t="s">
        <v>64</v>
      </c>
      <c r="C177" s="106"/>
      <c r="D177" s="106"/>
      <c r="E177" s="106"/>
      <c r="F177" s="106"/>
      <c r="G177" s="106"/>
      <c r="H177" s="107"/>
      <c r="I177" s="40">
        <v>1994</v>
      </c>
      <c r="J177" s="40">
        <v>69.8</v>
      </c>
      <c r="K177" s="40">
        <v>66.5</v>
      </c>
      <c r="L177" s="40">
        <v>279.2</v>
      </c>
      <c r="M177" s="40">
        <v>1100</v>
      </c>
      <c r="N177" s="40">
        <v>8.6999999999999993</v>
      </c>
      <c r="O177" s="55">
        <v>1500</v>
      </c>
    </row>
    <row r="178" spans="2:15" s="14" customFormat="1" ht="13.2">
      <c r="B178" s="105" t="s">
        <v>65</v>
      </c>
      <c r="C178" s="106"/>
      <c r="D178" s="106"/>
      <c r="E178" s="106"/>
      <c r="F178" s="106"/>
      <c r="G178" s="106"/>
      <c r="H178" s="107"/>
      <c r="I178" s="39">
        <f>I176/I177*100</f>
        <v>25.601634904714139</v>
      </c>
      <c r="J178" s="39">
        <f t="shared" ref="J178:N178" si="13">J176/J177*100</f>
        <v>36.724742120343841</v>
      </c>
      <c r="K178" s="39">
        <f t="shared" si="13"/>
        <v>26.434466165413532</v>
      </c>
      <c r="L178" s="39">
        <f t="shared" si="13"/>
        <v>23.741909025787962</v>
      </c>
      <c r="M178" s="39">
        <f t="shared" si="13"/>
        <v>13.045372727272731</v>
      </c>
      <c r="N178" s="39">
        <f t="shared" si="13"/>
        <v>22.170919540229889</v>
      </c>
      <c r="O178" s="42">
        <f>O176/O177*100</f>
        <v>28.615220000000001</v>
      </c>
    </row>
    <row r="180" spans="2:15">
      <c r="B180" s="135" t="s">
        <v>167</v>
      </c>
      <c r="C180" s="135"/>
      <c r="D180" s="135"/>
      <c r="E180" s="135"/>
      <c r="F180" s="135"/>
      <c r="G180" s="135"/>
      <c r="H180" s="135"/>
      <c r="I180" s="135"/>
      <c r="J180" s="135"/>
      <c r="K180" s="135"/>
      <c r="L180" s="132" t="s">
        <v>168</v>
      </c>
      <c r="M180" s="132"/>
      <c r="N180" s="132"/>
      <c r="O180" s="132"/>
    </row>
    <row r="181" spans="2:15" ht="30" customHeight="1">
      <c r="B181" s="133" t="s">
        <v>169</v>
      </c>
      <c r="C181" s="135"/>
      <c r="D181" s="135"/>
      <c r="E181" s="135"/>
      <c r="F181" s="135"/>
      <c r="G181" s="135"/>
      <c r="H181" s="135"/>
      <c r="I181" s="135"/>
      <c r="J181" s="135"/>
      <c r="K181" s="135"/>
      <c r="L181" s="135" t="s">
        <v>170</v>
      </c>
      <c r="M181" s="135"/>
      <c r="N181" s="134">
        <v>5465</v>
      </c>
      <c r="O181" s="134">
        <v>5465</v>
      </c>
    </row>
  </sheetData>
  <mergeCells count="123">
    <mergeCell ref="B180:K180"/>
    <mergeCell ref="L180:O180"/>
    <mergeCell ref="C181:K181"/>
    <mergeCell ref="L181:M181"/>
    <mergeCell ref="B21:B23"/>
    <mergeCell ref="D21:D23"/>
    <mergeCell ref="B10:C10"/>
    <mergeCell ref="D10:E10"/>
    <mergeCell ref="B12:C12"/>
    <mergeCell ref="C14:D14"/>
    <mergeCell ref="B19:B20"/>
    <mergeCell ref="C19:C20"/>
    <mergeCell ref="D19:D20"/>
    <mergeCell ref="E19:E20"/>
    <mergeCell ref="F19:F20"/>
    <mergeCell ref="G19:G20"/>
    <mergeCell ref="H19:H20"/>
    <mergeCell ref="B1:O1"/>
    <mergeCell ref="B2:M2"/>
    <mergeCell ref="B4:C4"/>
    <mergeCell ref="D4:M4"/>
    <mergeCell ref="B6:C6"/>
    <mergeCell ref="D8:E8"/>
    <mergeCell ref="I19:O19"/>
    <mergeCell ref="B41:H41"/>
    <mergeCell ref="B47:B48"/>
    <mergeCell ref="C47:C48"/>
    <mergeCell ref="D47:D48"/>
    <mergeCell ref="E47:E48"/>
    <mergeCell ref="F47:F48"/>
    <mergeCell ref="G47:G48"/>
    <mergeCell ref="H47:H48"/>
    <mergeCell ref="D24:D32"/>
    <mergeCell ref="B25:B32"/>
    <mergeCell ref="B33:B36"/>
    <mergeCell ref="D33:D36"/>
    <mergeCell ref="B39:H39"/>
    <mergeCell ref="B40:H40"/>
    <mergeCell ref="B67:H67"/>
    <mergeCell ref="B68:H68"/>
    <mergeCell ref="B69:H69"/>
    <mergeCell ref="I47:O47"/>
    <mergeCell ref="B49:B51"/>
    <mergeCell ref="D49:D51"/>
    <mergeCell ref="B52:B60"/>
    <mergeCell ref="D52:D60"/>
    <mergeCell ref="B61:B65"/>
    <mergeCell ref="D61:D65"/>
    <mergeCell ref="I75:O75"/>
    <mergeCell ref="B81:H81"/>
    <mergeCell ref="B82:H82"/>
    <mergeCell ref="B83:H83"/>
    <mergeCell ref="B75:B76"/>
    <mergeCell ref="C75:C76"/>
    <mergeCell ref="D75:D76"/>
    <mergeCell ref="E75:E76"/>
    <mergeCell ref="F75:F76"/>
    <mergeCell ref="G75:G76"/>
    <mergeCell ref="H75:H76"/>
    <mergeCell ref="B102:B104"/>
    <mergeCell ref="D102:D104"/>
    <mergeCell ref="B106:H106"/>
    <mergeCell ref="B107:H107"/>
    <mergeCell ref="B108:H108"/>
    <mergeCell ref="H87:H88"/>
    <mergeCell ref="I87:O87"/>
    <mergeCell ref="B89:B91"/>
    <mergeCell ref="D89:D91"/>
    <mergeCell ref="B92:B101"/>
    <mergeCell ref="D92:D101"/>
    <mergeCell ref="B87:B88"/>
    <mergeCell ref="C87:C88"/>
    <mergeCell ref="D87:D88"/>
    <mergeCell ref="E87:E88"/>
    <mergeCell ref="F87:F88"/>
    <mergeCell ref="G87:G88"/>
    <mergeCell ref="B125:H125"/>
    <mergeCell ref="B126:H126"/>
    <mergeCell ref="B127:H127"/>
    <mergeCell ref="G113:G114"/>
    <mergeCell ref="H113:H114"/>
    <mergeCell ref="I113:O113"/>
    <mergeCell ref="B115:B117"/>
    <mergeCell ref="D115:D117"/>
    <mergeCell ref="B118:B122"/>
    <mergeCell ref="D118:D122"/>
    <mergeCell ref="B113:B114"/>
    <mergeCell ref="C113:C114"/>
    <mergeCell ref="D113:D114"/>
    <mergeCell ref="E113:E114"/>
    <mergeCell ref="F113:F114"/>
    <mergeCell ref="I133:O133"/>
    <mergeCell ref="B135:B138"/>
    <mergeCell ref="D135:D138"/>
    <mergeCell ref="D139:D148"/>
    <mergeCell ref="B140:B148"/>
    <mergeCell ref="B151:H151"/>
    <mergeCell ref="B133:B134"/>
    <mergeCell ref="C133:C134"/>
    <mergeCell ref="D133:D134"/>
    <mergeCell ref="E133:E134"/>
    <mergeCell ref="F133:F134"/>
    <mergeCell ref="G133:G134"/>
    <mergeCell ref="H133:H134"/>
    <mergeCell ref="B152:H152"/>
    <mergeCell ref="B153:H153"/>
    <mergeCell ref="B157:B158"/>
    <mergeCell ref="C157:C158"/>
    <mergeCell ref="D157:D158"/>
    <mergeCell ref="E157:E158"/>
    <mergeCell ref="F157:F158"/>
    <mergeCell ref="G157:G158"/>
    <mergeCell ref="H157:H158"/>
    <mergeCell ref="B176:H176"/>
    <mergeCell ref="B177:H177"/>
    <mergeCell ref="B178:H178"/>
    <mergeCell ref="I157:O157"/>
    <mergeCell ref="B159:B161"/>
    <mergeCell ref="D159:D161"/>
    <mergeCell ref="B162:B171"/>
    <mergeCell ref="D162:D171"/>
    <mergeCell ref="B172:B174"/>
    <mergeCell ref="D172:D174"/>
  </mergeCells>
  <dataValidations count="5">
    <dataValidation type="list" allowBlank="1" showInputMessage="1" showErrorMessage="1" sqref="D6" xr:uid="{00000000-0002-0000-0100-000000000000}">
      <formula1>"Si,No"</formula1>
    </dataValidation>
    <dataValidation type="list" allowBlank="1" showInputMessage="1" showErrorMessage="1" sqref="D10:E10" xr:uid="{00000000-0002-0000-0100-000001000000}">
      <formula1>"Ración para Preparar en Sitio,Comida Caliente Transportada,Ración Industrializada"</formula1>
    </dataValidation>
    <dataValidation type="list" allowBlank="1" showInputMessage="1" showErrorMessage="1" sqref="C14:D14" xr:uid="{00000000-0002-0000-01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12" xr:uid="{00000000-0002-0000-0100-000003000000}">
      <formula1>"Complemento JM/JT,Almuerzo"</formula1>
    </dataValidation>
    <dataValidation type="list" allowBlank="1" showInputMessage="1" showErrorMessage="1" sqref="D8" xr:uid="{00000000-0002-0000-0100-000004000000}">
      <formula1>"Indígena,Afrocolombiano,Palenquero,Raizal,Rrom,Sin Pertenencia Étnica"</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T152"/>
  <sheetViews>
    <sheetView topLeftCell="A133" zoomScale="70" zoomScaleNormal="70" workbookViewId="0">
      <selection activeCell="A152" sqref="A152:XFD152"/>
    </sheetView>
  </sheetViews>
  <sheetFormatPr baseColWidth="10" defaultRowHeight="14.4"/>
  <cols>
    <col min="1" max="1" width="4.5546875" customWidth="1"/>
    <col min="2" max="2" width="29.109375" customWidth="1"/>
    <col min="3" max="3" width="34.44140625" customWidth="1"/>
    <col min="4" max="4" width="19.5546875" customWidth="1"/>
    <col min="5" max="5" width="35.6640625" customWidth="1"/>
  </cols>
  <sheetData>
    <row r="1" spans="2:20" s="1" customFormat="1" ht="46.5" customHeight="1">
      <c r="B1" s="125"/>
      <c r="C1" s="125"/>
      <c r="D1" s="125"/>
      <c r="E1" s="125"/>
      <c r="F1" s="125"/>
      <c r="G1" s="125"/>
      <c r="H1" s="125"/>
      <c r="I1" s="125"/>
      <c r="J1" s="125"/>
      <c r="K1" s="125"/>
      <c r="L1" s="125"/>
      <c r="M1" s="125"/>
      <c r="N1" s="125"/>
      <c r="O1" s="125"/>
    </row>
    <row r="2" spans="2:20" s="3" customFormat="1" ht="13.8">
      <c r="B2" s="126" t="s">
        <v>0</v>
      </c>
      <c r="C2" s="126"/>
      <c r="D2" s="126"/>
      <c r="E2" s="126"/>
      <c r="F2" s="126"/>
      <c r="G2" s="126"/>
      <c r="H2" s="126"/>
      <c r="I2" s="126"/>
      <c r="J2" s="126"/>
      <c r="K2" s="126"/>
      <c r="L2" s="126"/>
      <c r="M2" s="126"/>
    </row>
    <row r="3" spans="2:20" s="3" customFormat="1" ht="13.8">
      <c r="B3" s="11"/>
      <c r="C3" s="2"/>
      <c r="D3" s="2"/>
      <c r="E3" s="2"/>
      <c r="F3" s="2"/>
      <c r="G3" s="2"/>
      <c r="H3" s="2"/>
      <c r="I3" s="2"/>
      <c r="J3" s="2"/>
      <c r="K3" s="2"/>
      <c r="L3" s="2"/>
      <c r="M3" s="2"/>
    </row>
    <row r="4" spans="2:20" s="3" customFormat="1" ht="13.8">
      <c r="B4" s="121" t="s">
        <v>1</v>
      </c>
      <c r="C4" s="121"/>
      <c r="D4" s="122" t="s">
        <v>2</v>
      </c>
      <c r="E4" s="122"/>
      <c r="F4" s="122"/>
      <c r="G4" s="122"/>
      <c r="H4" s="122"/>
      <c r="I4" s="122"/>
      <c r="J4" s="122"/>
      <c r="K4" s="122"/>
      <c r="L4" s="122"/>
      <c r="M4" s="122"/>
    </row>
    <row r="5" spans="2:20" s="3" customFormat="1" ht="7.5" customHeight="1">
      <c r="B5" s="11"/>
      <c r="C5" s="4"/>
      <c r="D5" s="2"/>
      <c r="E5" s="2"/>
      <c r="F5" s="2"/>
      <c r="G5" s="2"/>
      <c r="H5" s="2"/>
      <c r="I5" s="2"/>
      <c r="J5" s="2"/>
      <c r="K5" s="2"/>
      <c r="L5" s="2"/>
      <c r="M5" s="2"/>
    </row>
    <row r="6" spans="2:20" s="3" customFormat="1" ht="13.8">
      <c r="B6" s="121" t="s">
        <v>3</v>
      </c>
      <c r="C6" s="121"/>
      <c r="D6" s="5" t="s">
        <v>4</v>
      </c>
      <c r="E6" s="4"/>
      <c r="F6" s="2"/>
      <c r="G6" s="2"/>
      <c r="H6" s="2"/>
      <c r="I6" s="2"/>
      <c r="J6" s="2"/>
      <c r="K6" s="2"/>
      <c r="L6" s="2"/>
      <c r="M6" s="2"/>
    </row>
    <row r="7" spans="2:20" s="8" customFormat="1" ht="6.75" customHeight="1">
      <c r="B7" s="11"/>
      <c r="C7" s="6"/>
      <c r="D7" s="4"/>
      <c r="E7" s="4"/>
      <c r="F7" s="6"/>
      <c r="G7" s="6"/>
      <c r="H7" s="6"/>
      <c r="I7" s="6"/>
      <c r="J7" s="6"/>
      <c r="K7" s="6"/>
      <c r="L7" s="4"/>
      <c r="M7" s="4"/>
      <c r="N7" s="1"/>
      <c r="O7" s="1"/>
      <c r="P7" s="7"/>
      <c r="Q7" s="7"/>
      <c r="R7" s="7"/>
      <c r="S7" s="7"/>
      <c r="T7" s="7"/>
    </row>
    <row r="8" spans="2:20" s="8" customFormat="1" ht="13.8">
      <c r="B8" s="11" t="s">
        <v>5</v>
      </c>
      <c r="C8" s="4"/>
      <c r="D8" s="122" t="s">
        <v>6</v>
      </c>
      <c r="E8" s="122"/>
      <c r="F8" s="4"/>
      <c r="G8" s="1"/>
      <c r="H8" s="7"/>
      <c r="I8" s="7"/>
      <c r="J8" s="7"/>
      <c r="K8" s="7"/>
      <c r="L8" s="7"/>
      <c r="M8" s="7"/>
      <c r="N8" s="7"/>
      <c r="O8" s="7"/>
    </row>
    <row r="9" spans="2:20" s="8" customFormat="1" ht="9" customHeight="1">
      <c r="B9" s="11"/>
      <c r="C9" s="6"/>
      <c r="D9" s="4"/>
      <c r="E9" s="4"/>
      <c r="F9" s="6"/>
      <c r="G9" s="6"/>
      <c r="H9" s="6"/>
      <c r="I9" s="6"/>
      <c r="J9" s="6"/>
      <c r="K9" s="6"/>
      <c r="L9" s="4"/>
      <c r="M9" s="4"/>
      <c r="N9" s="1"/>
      <c r="O9" s="1"/>
      <c r="P9" s="7"/>
      <c r="Q9" s="7"/>
      <c r="R9" s="7"/>
      <c r="S9" s="7"/>
      <c r="T9" s="7"/>
    </row>
    <row r="10" spans="2:20" s="8" customFormat="1" ht="13.8">
      <c r="B10" s="121" t="s">
        <v>7</v>
      </c>
      <c r="C10" s="121"/>
      <c r="D10" s="122" t="s">
        <v>125</v>
      </c>
      <c r="E10" s="122"/>
      <c r="F10" s="4"/>
      <c r="G10" s="6"/>
      <c r="H10" s="6"/>
      <c r="I10" s="6"/>
      <c r="J10" s="6"/>
      <c r="K10" s="6"/>
      <c r="L10" s="4"/>
      <c r="M10" s="4"/>
      <c r="N10" s="1"/>
      <c r="O10" s="1"/>
      <c r="P10" s="7"/>
      <c r="Q10" s="7"/>
      <c r="R10" s="7"/>
      <c r="S10" s="7"/>
      <c r="T10" s="7"/>
    </row>
    <row r="11" spans="2:20" s="8" customFormat="1" ht="9" customHeight="1">
      <c r="B11" s="11"/>
      <c r="C11" s="6"/>
      <c r="D11" s="4"/>
      <c r="E11" s="4"/>
      <c r="F11" s="6"/>
      <c r="G11" s="6"/>
      <c r="H11" s="6"/>
      <c r="I11" s="6"/>
      <c r="J11" s="6"/>
      <c r="K11" s="6"/>
      <c r="L11" s="4"/>
      <c r="M11" s="4"/>
      <c r="N11" s="1"/>
      <c r="O11" s="1"/>
      <c r="P11" s="7"/>
      <c r="Q11" s="7"/>
      <c r="R11" s="7"/>
      <c r="S11" s="7"/>
      <c r="T11" s="7"/>
    </row>
    <row r="12" spans="2:20" s="8" customFormat="1" ht="13.8">
      <c r="B12" s="123" t="s">
        <v>8</v>
      </c>
      <c r="C12" s="123"/>
      <c r="D12" s="9" t="s">
        <v>9</v>
      </c>
      <c r="E12" s="7"/>
      <c r="F12" s="7"/>
      <c r="G12" s="7"/>
      <c r="H12" s="7"/>
      <c r="I12" s="7"/>
      <c r="J12" s="7"/>
    </row>
    <row r="13" spans="2:20" s="8" customFormat="1" ht="8.25" customHeight="1">
      <c r="B13" s="11"/>
      <c r="C13" s="6"/>
      <c r="D13" s="6"/>
      <c r="E13" s="6"/>
      <c r="F13" s="6"/>
      <c r="G13" s="6"/>
      <c r="H13" s="6"/>
      <c r="I13" s="6"/>
      <c r="J13" s="6"/>
      <c r="K13" s="6"/>
      <c r="L13" s="4"/>
      <c r="M13" s="4"/>
      <c r="N13" s="1"/>
      <c r="O13" s="1"/>
      <c r="P13" s="7"/>
      <c r="Q13" s="7"/>
      <c r="R13" s="7"/>
      <c r="S13" s="7"/>
      <c r="T13" s="7"/>
    </row>
    <row r="14" spans="2:20" s="8" customFormat="1" ht="13.8">
      <c r="B14" s="10" t="s">
        <v>10</v>
      </c>
      <c r="C14" s="124" t="s">
        <v>102</v>
      </c>
      <c r="D14" s="124"/>
      <c r="E14" s="6"/>
      <c r="F14" s="6"/>
      <c r="G14" s="6"/>
      <c r="H14" s="6"/>
      <c r="I14" s="6"/>
      <c r="J14" s="6"/>
      <c r="K14" s="6"/>
      <c r="L14" s="4"/>
      <c r="M14" s="4"/>
      <c r="N14" s="1"/>
      <c r="O14" s="1"/>
      <c r="P14" s="7"/>
      <c r="Q14" s="7"/>
      <c r="R14" s="7"/>
      <c r="S14" s="7"/>
      <c r="T14" s="7"/>
    </row>
    <row r="15" spans="2:20" s="8" customFormat="1" ht="8.25" customHeight="1">
      <c r="B15" s="11"/>
      <c r="C15" s="6"/>
      <c r="D15" s="6"/>
      <c r="E15" s="6"/>
      <c r="F15" s="6"/>
      <c r="G15" s="6"/>
      <c r="H15" s="6"/>
      <c r="I15" s="6"/>
      <c r="J15" s="6"/>
      <c r="K15" s="6"/>
      <c r="L15" s="4"/>
      <c r="M15" s="4"/>
      <c r="N15" s="1"/>
      <c r="O15" s="1"/>
      <c r="P15" s="7"/>
      <c r="Q15" s="7"/>
      <c r="R15" s="7"/>
      <c r="S15" s="7"/>
      <c r="T15" s="7"/>
    </row>
    <row r="16" spans="2:20" ht="3" customHeight="1"/>
    <row r="17" spans="2:16" s="48" customFormat="1">
      <c r="B17" s="46" t="s">
        <v>12</v>
      </c>
      <c r="C17" s="47">
        <v>1</v>
      </c>
      <c r="D17" s="46"/>
      <c r="E17" s="46"/>
      <c r="F17" s="46"/>
      <c r="G17" s="46"/>
      <c r="H17" s="46"/>
      <c r="I17" s="46"/>
      <c r="J17" s="46"/>
      <c r="K17" s="46"/>
      <c r="L17" s="46"/>
    </row>
    <row r="18" spans="2:16" s="50" customFormat="1" ht="13.8"/>
    <row r="19" spans="2:16" s="14" customFormat="1" ht="13.2">
      <c r="B19" s="112" t="s">
        <v>13</v>
      </c>
      <c r="C19" s="111" t="s">
        <v>14</v>
      </c>
      <c r="D19" s="111" t="s">
        <v>15</v>
      </c>
      <c r="E19" s="111" t="s">
        <v>17</v>
      </c>
      <c r="F19" s="111" t="s">
        <v>16</v>
      </c>
      <c r="G19" s="111" t="s">
        <v>18</v>
      </c>
      <c r="H19" s="111" t="s">
        <v>19</v>
      </c>
      <c r="I19" s="111" t="s">
        <v>20</v>
      </c>
      <c r="J19" s="111"/>
      <c r="K19" s="111"/>
      <c r="L19" s="111"/>
      <c r="M19" s="111"/>
      <c r="N19" s="111"/>
      <c r="O19" s="111"/>
    </row>
    <row r="20" spans="2:16" s="14" customFormat="1" ht="26.4">
      <c r="B20" s="112"/>
      <c r="C20" s="111"/>
      <c r="D20" s="111"/>
      <c r="E20" s="111"/>
      <c r="F20" s="111"/>
      <c r="G20" s="111"/>
      <c r="H20" s="111"/>
      <c r="I20" s="13" t="s">
        <v>21</v>
      </c>
      <c r="J20" s="13" t="s">
        <v>22</v>
      </c>
      <c r="K20" s="13" t="s">
        <v>23</v>
      </c>
      <c r="L20" s="13" t="s">
        <v>24</v>
      </c>
      <c r="M20" s="13" t="s">
        <v>25</v>
      </c>
      <c r="N20" s="13" t="s">
        <v>26</v>
      </c>
      <c r="O20" s="13" t="s">
        <v>27</v>
      </c>
    </row>
    <row r="21" spans="2:16" s="23" customFormat="1" ht="41.25" customHeight="1">
      <c r="B21" s="112" t="s">
        <v>28</v>
      </c>
      <c r="C21" s="16" t="s">
        <v>29</v>
      </c>
      <c r="D21" s="117" t="s">
        <v>92</v>
      </c>
      <c r="E21" s="19" t="s">
        <v>31</v>
      </c>
      <c r="F21" s="18" t="s">
        <v>30</v>
      </c>
      <c r="G21" s="20">
        <v>15</v>
      </c>
      <c r="H21" s="21">
        <v>15</v>
      </c>
      <c r="I21" s="22">
        <v>74.849999999999994</v>
      </c>
      <c r="J21" s="22">
        <v>3.9449999999999998</v>
      </c>
      <c r="K21" s="22">
        <v>3.99</v>
      </c>
      <c r="L21" s="22">
        <v>5.76</v>
      </c>
      <c r="M21" s="22">
        <v>141</v>
      </c>
      <c r="N21" s="22">
        <v>7.4999999999999997E-2</v>
      </c>
      <c r="O21" s="22">
        <v>55.35</v>
      </c>
    </row>
    <row r="22" spans="2:16" s="30" customFormat="1" ht="24" customHeight="1">
      <c r="B22" s="112"/>
      <c r="C22" s="16" t="s">
        <v>93</v>
      </c>
      <c r="D22" s="117"/>
      <c r="E22" s="19" t="s">
        <v>95</v>
      </c>
      <c r="F22" s="24" t="s">
        <v>94</v>
      </c>
      <c r="G22" s="20">
        <v>80</v>
      </c>
      <c r="H22" s="21">
        <v>60</v>
      </c>
      <c r="I22" s="22">
        <v>42.6</v>
      </c>
      <c r="J22" s="22">
        <v>0.54</v>
      </c>
      <c r="K22" s="22">
        <v>0.18</v>
      </c>
      <c r="L22" s="22">
        <v>8.0399999999999991</v>
      </c>
      <c r="M22" s="22">
        <v>7.8</v>
      </c>
      <c r="N22" s="22">
        <v>0.18</v>
      </c>
      <c r="O22" s="22">
        <v>1.8</v>
      </c>
    </row>
    <row r="23" spans="2:16" s="27" customFormat="1" ht="24.75" customHeight="1">
      <c r="B23" s="112"/>
      <c r="C23" s="25" t="s">
        <v>35</v>
      </c>
      <c r="D23" s="117"/>
      <c r="E23" s="19" t="s">
        <v>37</v>
      </c>
      <c r="F23" s="26" t="s">
        <v>36</v>
      </c>
      <c r="G23" s="20">
        <v>8</v>
      </c>
      <c r="H23" s="21">
        <v>8</v>
      </c>
      <c r="I23" s="22">
        <v>31.76</v>
      </c>
      <c r="J23" s="22">
        <v>0</v>
      </c>
      <c r="K23" s="22">
        <v>0</v>
      </c>
      <c r="L23" s="22">
        <v>7.944</v>
      </c>
      <c r="M23" s="22">
        <v>0</v>
      </c>
      <c r="N23" s="22">
        <v>8.0000000000000002E-3</v>
      </c>
      <c r="O23" s="22">
        <v>0</v>
      </c>
    </row>
    <row r="24" spans="2:16" s="23" customFormat="1" ht="51.75" customHeight="1">
      <c r="B24" s="15" t="s">
        <v>55</v>
      </c>
      <c r="C24" s="73" t="s">
        <v>56</v>
      </c>
      <c r="D24" s="108" t="s">
        <v>143</v>
      </c>
      <c r="E24" s="74" t="s">
        <v>58</v>
      </c>
      <c r="F24" s="33" t="s">
        <v>57</v>
      </c>
      <c r="G24" s="76">
        <v>80</v>
      </c>
      <c r="H24" s="77">
        <v>80</v>
      </c>
      <c r="I24" s="78">
        <v>214.4</v>
      </c>
      <c r="J24" s="78">
        <v>7.12</v>
      </c>
      <c r="K24" s="78">
        <v>2.72</v>
      </c>
      <c r="L24" s="78">
        <v>39.04</v>
      </c>
      <c r="M24" s="78">
        <v>43.2</v>
      </c>
      <c r="N24" s="78">
        <v>2.4</v>
      </c>
      <c r="O24" s="78">
        <v>432.8</v>
      </c>
      <c r="P24" s="87"/>
    </row>
    <row r="25" spans="2:16" s="71" customFormat="1" ht="50.25" customHeight="1">
      <c r="B25" s="114" t="s">
        <v>41</v>
      </c>
      <c r="C25" s="80" t="s">
        <v>42</v>
      </c>
      <c r="D25" s="109"/>
      <c r="E25" s="74" t="s">
        <v>141</v>
      </c>
      <c r="F25" s="33" t="s">
        <v>137</v>
      </c>
      <c r="G25" s="76">
        <v>105</v>
      </c>
      <c r="H25" s="77">
        <v>105</v>
      </c>
      <c r="I25" s="78">
        <v>203.7</v>
      </c>
      <c r="J25" s="78">
        <v>20.58</v>
      </c>
      <c r="K25" s="78">
        <v>13.335000000000001</v>
      </c>
      <c r="L25" s="78">
        <v>0.21</v>
      </c>
      <c r="M25" s="78">
        <v>11.55</v>
      </c>
      <c r="N25" s="78">
        <v>1.89</v>
      </c>
      <c r="O25" s="78">
        <v>63</v>
      </c>
      <c r="P25" s="88"/>
    </row>
    <row r="26" spans="2:16" s="71" customFormat="1" ht="50.25" customHeight="1">
      <c r="B26" s="115"/>
      <c r="C26" s="80"/>
      <c r="D26" s="109"/>
      <c r="E26" s="74" t="s">
        <v>47</v>
      </c>
      <c r="F26" s="33" t="s">
        <v>46</v>
      </c>
      <c r="G26" s="76">
        <v>12</v>
      </c>
      <c r="H26" s="81">
        <v>9.6</v>
      </c>
      <c r="I26" s="78">
        <v>2.2079999999999997</v>
      </c>
      <c r="J26" s="78">
        <v>8.6400000000000005E-2</v>
      </c>
      <c r="K26" s="78">
        <v>9.5999999999999992E-3</v>
      </c>
      <c r="L26" s="78">
        <v>0.39359999999999995</v>
      </c>
      <c r="M26" s="78">
        <v>0.86399999999999988</v>
      </c>
      <c r="N26" s="78">
        <v>4.8000000000000001E-2</v>
      </c>
      <c r="O26" s="78">
        <v>0.57599999999999996</v>
      </c>
      <c r="P26" s="88"/>
    </row>
    <row r="27" spans="2:16" s="49" customFormat="1" ht="38.25" customHeight="1">
      <c r="B27" s="115"/>
      <c r="C27" s="80" t="s">
        <v>45</v>
      </c>
      <c r="D27" s="109"/>
      <c r="E27" s="74" t="s">
        <v>49</v>
      </c>
      <c r="F27" s="33" t="s">
        <v>48</v>
      </c>
      <c r="G27" s="76">
        <v>12.105263157894738</v>
      </c>
      <c r="H27" s="81">
        <v>12.105263157894738</v>
      </c>
      <c r="I27" s="78">
        <v>11.5</v>
      </c>
      <c r="J27" s="78">
        <v>0.16947368421052633</v>
      </c>
      <c r="K27" s="78">
        <v>1.2105263157894739E-2</v>
      </c>
      <c r="L27" s="78">
        <v>0.93210526315789477</v>
      </c>
      <c r="M27" s="78">
        <v>2.905263157894737</v>
      </c>
      <c r="N27" s="78">
        <v>3.6315789473684211E-2</v>
      </c>
      <c r="O27" s="78">
        <v>0.48421052631578954</v>
      </c>
      <c r="P27" s="88"/>
    </row>
    <row r="28" spans="2:16" s="49" customFormat="1" ht="38.25" customHeight="1">
      <c r="B28" s="115"/>
      <c r="C28" s="80" t="s">
        <v>50</v>
      </c>
      <c r="D28" s="109"/>
      <c r="E28" s="74" t="s">
        <v>80</v>
      </c>
      <c r="F28" s="33" t="s">
        <v>79</v>
      </c>
      <c r="G28" s="76">
        <v>1.5789473684210527</v>
      </c>
      <c r="H28" s="81">
        <v>1.5789473684210527</v>
      </c>
      <c r="I28" s="78">
        <v>1.5</v>
      </c>
      <c r="J28" s="78">
        <v>7.4210526315789477E-2</v>
      </c>
      <c r="K28" s="78">
        <v>4.7368421052631574E-3</v>
      </c>
      <c r="L28" s="78">
        <v>0.46263157894736845</v>
      </c>
      <c r="M28" s="78">
        <v>0.63157894736842113</v>
      </c>
      <c r="N28" s="78">
        <v>2.0526315789473684E-2</v>
      </c>
      <c r="O28" s="78">
        <v>0.3</v>
      </c>
      <c r="P28" s="88"/>
    </row>
    <row r="29" spans="2:16" s="49" customFormat="1" ht="38.25" customHeight="1">
      <c r="B29" s="115"/>
      <c r="C29" s="80" t="s">
        <v>50</v>
      </c>
      <c r="D29" s="109"/>
      <c r="E29" s="74" t="s">
        <v>142</v>
      </c>
      <c r="F29" s="33" t="s">
        <v>138</v>
      </c>
      <c r="G29" s="77">
        <v>5</v>
      </c>
      <c r="H29" s="77">
        <v>5</v>
      </c>
      <c r="I29" s="78">
        <v>45</v>
      </c>
      <c r="J29" s="78">
        <v>0</v>
      </c>
      <c r="K29" s="78">
        <v>5</v>
      </c>
      <c r="L29" s="78">
        <v>0</v>
      </c>
      <c r="M29" s="78">
        <v>0</v>
      </c>
      <c r="N29" s="78">
        <v>0</v>
      </c>
      <c r="O29" s="78">
        <v>0</v>
      </c>
      <c r="P29" s="88"/>
    </row>
    <row r="30" spans="2:16" s="30" customFormat="1" ht="18" customHeight="1">
      <c r="B30" s="115"/>
      <c r="C30" s="80" t="s">
        <v>38</v>
      </c>
      <c r="D30" s="109"/>
      <c r="E30" s="74" t="s">
        <v>54</v>
      </c>
      <c r="F30" s="33" t="s">
        <v>53</v>
      </c>
      <c r="G30" s="82">
        <v>0.5</v>
      </c>
      <c r="H30" s="78">
        <v>0.5</v>
      </c>
      <c r="I30" s="78">
        <v>0</v>
      </c>
      <c r="J30" s="78">
        <v>0</v>
      </c>
      <c r="K30" s="78">
        <v>0</v>
      </c>
      <c r="L30" s="78">
        <v>0</v>
      </c>
      <c r="M30" s="78">
        <v>0.12</v>
      </c>
      <c r="N30" s="78">
        <v>1.5E-3</v>
      </c>
      <c r="O30" s="78">
        <v>193.905</v>
      </c>
      <c r="P30" s="87"/>
    </row>
    <row r="31" spans="2:16" s="49" customFormat="1" ht="38.25" customHeight="1">
      <c r="B31" s="115"/>
      <c r="C31" s="80" t="s">
        <v>139</v>
      </c>
      <c r="D31" s="109"/>
      <c r="E31" s="74" t="s">
        <v>140</v>
      </c>
      <c r="F31" s="33" t="s">
        <v>61</v>
      </c>
      <c r="G31" s="82">
        <v>0.2</v>
      </c>
      <c r="H31" s="82">
        <v>0.2</v>
      </c>
      <c r="I31" s="78">
        <v>0</v>
      </c>
      <c r="J31" s="78">
        <v>0</v>
      </c>
      <c r="K31" s="78">
        <v>0</v>
      </c>
      <c r="L31" s="78">
        <v>0</v>
      </c>
      <c r="M31" s="78">
        <v>0</v>
      </c>
      <c r="N31" s="78">
        <v>0</v>
      </c>
      <c r="O31" s="78">
        <v>0</v>
      </c>
      <c r="P31" s="88"/>
    </row>
    <row r="32" spans="2:16" s="49" customFormat="1" ht="38.25" customHeight="1">
      <c r="B32" s="116"/>
      <c r="C32" s="80" t="s">
        <v>139</v>
      </c>
      <c r="D32" s="110"/>
      <c r="E32" s="74" t="s">
        <v>100</v>
      </c>
      <c r="F32" s="33" t="s">
        <v>61</v>
      </c>
      <c r="G32" s="82">
        <v>0.2</v>
      </c>
      <c r="H32" s="82">
        <v>0.2</v>
      </c>
      <c r="I32" s="78">
        <v>0</v>
      </c>
      <c r="J32" s="78">
        <v>0</v>
      </c>
      <c r="K32" s="78">
        <v>0</v>
      </c>
      <c r="L32" s="78">
        <v>0</v>
      </c>
      <c r="M32" s="78">
        <v>0</v>
      </c>
      <c r="N32" s="78">
        <v>0</v>
      </c>
      <c r="O32" s="78">
        <v>0</v>
      </c>
      <c r="P32" s="88"/>
    </row>
    <row r="33" spans="2:15" s="23" customFormat="1" ht="34.5" customHeight="1">
      <c r="B33" s="114" t="s">
        <v>144</v>
      </c>
      <c r="C33" s="16" t="s">
        <v>45</v>
      </c>
      <c r="D33" s="118" t="s">
        <v>145</v>
      </c>
      <c r="E33" s="19" t="s">
        <v>47</v>
      </c>
      <c r="F33" s="26" t="s">
        <v>46</v>
      </c>
      <c r="G33" s="20">
        <v>12</v>
      </c>
      <c r="H33" s="29">
        <v>9.6</v>
      </c>
      <c r="I33" s="22">
        <v>2.2079999999999997</v>
      </c>
      <c r="J33" s="22">
        <v>8.6400000000000005E-2</v>
      </c>
      <c r="K33" s="22">
        <v>9.5999999999999992E-3</v>
      </c>
      <c r="L33" s="22">
        <v>0.39359999999999995</v>
      </c>
      <c r="M33" s="22">
        <v>0.86399999999999988</v>
      </c>
      <c r="N33" s="22">
        <v>4.8000000000000001E-2</v>
      </c>
      <c r="O33" s="22">
        <v>0.57599999999999996</v>
      </c>
    </row>
    <row r="34" spans="2:15" s="23" customFormat="1" ht="27.75" customHeight="1">
      <c r="B34" s="115"/>
      <c r="C34" s="16" t="s">
        <v>50</v>
      </c>
      <c r="D34" s="119"/>
      <c r="E34" s="19" t="s">
        <v>52</v>
      </c>
      <c r="F34" s="18" t="s">
        <v>51</v>
      </c>
      <c r="G34" s="21">
        <v>2</v>
      </c>
      <c r="H34" s="21">
        <v>2</v>
      </c>
      <c r="I34" s="22">
        <v>18</v>
      </c>
      <c r="J34" s="22">
        <v>0</v>
      </c>
      <c r="K34" s="22">
        <v>2</v>
      </c>
      <c r="L34" s="22">
        <v>0</v>
      </c>
      <c r="M34" s="22">
        <v>0</v>
      </c>
      <c r="N34" s="22">
        <v>0</v>
      </c>
      <c r="O34" s="22">
        <v>0</v>
      </c>
    </row>
    <row r="35" spans="2:15" s="30" customFormat="1" ht="18" customHeight="1">
      <c r="B35" s="115"/>
      <c r="C35" s="25" t="s">
        <v>38</v>
      </c>
      <c r="D35" s="119"/>
      <c r="E35" s="19" t="s">
        <v>54</v>
      </c>
      <c r="F35" s="26" t="s">
        <v>53</v>
      </c>
      <c r="G35" s="28">
        <v>0.5</v>
      </c>
      <c r="H35" s="22">
        <v>0.5</v>
      </c>
      <c r="I35" s="22">
        <v>0</v>
      </c>
      <c r="J35" s="22">
        <v>0</v>
      </c>
      <c r="K35" s="22">
        <v>0</v>
      </c>
      <c r="L35" s="22">
        <v>0</v>
      </c>
      <c r="M35" s="22">
        <v>0.12</v>
      </c>
      <c r="N35" s="22">
        <v>1.5E-3</v>
      </c>
      <c r="O35" s="22">
        <v>193.905</v>
      </c>
    </row>
    <row r="36" spans="2:15" s="27" customFormat="1" ht="28.5" customHeight="1">
      <c r="B36" s="116"/>
      <c r="C36" s="25" t="s">
        <v>35</v>
      </c>
      <c r="D36" s="120"/>
      <c r="E36" s="19" t="s">
        <v>37</v>
      </c>
      <c r="F36" s="26" t="s">
        <v>36</v>
      </c>
      <c r="G36" s="21">
        <v>2</v>
      </c>
      <c r="H36" s="21">
        <v>2</v>
      </c>
      <c r="I36" s="22">
        <v>7.94</v>
      </c>
      <c r="J36" s="22">
        <v>0</v>
      </c>
      <c r="K36" s="22">
        <v>0</v>
      </c>
      <c r="L36" s="22">
        <v>1.986</v>
      </c>
      <c r="M36" s="22">
        <v>0</v>
      </c>
      <c r="N36" s="22">
        <v>2E-3</v>
      </c>
      <c r="O36" s="22">
        <v>0</v>
      </c>
    </row>
    <row r="37" spans="2:15" s="14" customFormat="1" ht="22.5" customHeight="1">
      <c r="B37" s="15" t="s">
        <v>60</v>
      </c>
      <c r="C37" s="31"/>
      <c r="D37" s="32" t="s">
        <v>60</v>
      </c>
      <c r="E37" s="34" t="s">
        <v>62</v>
      </c>
      <c r="F37" s="45" t="s">
        <v>61</v>
      </c>
      <c r="G37" s="35">
        <v>220</v>
      </c>
      <c r="H37" s="36">
        <v>220</v>
      </c>
      <c r="I37" s="37">
        <v>0</v>
      </c>
      <c r="J37" s="37">
        <v>0</v>
      </c>
      <c r="K37" s="37">
        <v>0</v>
      </c>
      <c r="L37" s="37">
        <v>0</v>
      </c>
      <c r="M37" s="37">
        <v>0</v>
      </c>
      <c r="N37" s="37">
        <v>0</v>
      </c>
      <c r="O37" s="37">
        <v>0</v>
      </c>
    </row>
    <row r="38" spans="2:15" s="38" customFormat="1" ht="13.2"/>
    <row r="39" spans="2:15" s="14" customFormat="1" ht="13.2">
      <c r="B39" s="105" t="s">
        <v>63</v>
      </c>
      <c r="C39" s="106"/>
      <c r="D39" s="106"/>
      <c r="E39" s="106"/>
      <c r="F39" s="106"/>
      <c r="G39" s="106"/>
      <c r="H39" s="107"/>
      <c r="I39" s="39">
        <f>SUM(I21:I37)</f>
        <v>655.66599999999994</v>
      </c>
      <c r="J39" s="39">
        <f t="shared" ref="J39:O39" si="0">SUM(J21:J37)</f>
        <v>32.601484210526309</v>
      </c>
      <c r="K39" s="39">
        <f t="shared" si="0"/>
        <v>27.261042105263158</v>
      </c>
      <c r="L39" s="39">
        <f t="shared" si="0"/>
        <v>65.161936842105263</v>
      </c>
      <c r="M39" s="39">
        <f t="shared" si="0"/>
        <v>209.05484210526316</v>
      </c>
      <c r="N39" s="39">
        <f t="shared" si="0"/>
        <v>4.7108421052631577</v>
      </c>
      <c r="O39" s="39">
        <f t="shared" si="0"/>
        <v>942.69621052631578</v>
      </c>
    </row>
    <row r="40" spans="2:15" s="14" customFormat="1" ht="13.2">
      <c r="B40" s="105" t="s">
        <v>64</v>
      </c>
      <c r="C40" s="106"/>
      <c r="D40" s="106"/>
      <c r="E40" s="106"/>
      <c r="F40" s="106"/>
      <c r="G40" s="106"/>
      <c r="H40" s="107"/>
      <c r="I40" s="40">
        <v>2491</v>
      </c>
      <c r="J40" s="40">
        <v>87.2</v>
      </c>
      <c r="K40" s="40">
        <v>83</v>
      </c>
      <c r="L40" s="40">
        <v>348.7</v>
      </c>
      <c r="M40" s="40">
        <v>1100</v>
      </c>
      <c r="N40" s="40">
        <v>9.5</v>
      </c>
      <c r="O40" s="55">
        <v>1500</v>
      </c>
    </row>
    <row r="41" spans="2:15" s="54" customFormat="1" ht="13.2">
      <c r="B41" s="105" t="s">
        <v>65</v>
      </c>
      <c r="C41" s="106"/>
      <c r="D41" s="106"/>
      <c r="E41" s="106"/>
      <c r="F41" s="106"/>
      <c r="G41" s="106"/>
      <c r="H41" s="107"/>
      <c r="I41" s="65">
        <f>I39/I40*100</f>
        <v>26.321397029305498</v>
      </c>
      <c r="J41" s="65">
        <f t="shared" ref="J41:N41" si="1">J39/J40*100</f>
        <v>37.387023177209066</v>
      </c>
      <c r="K41" s="65">
        <f t="shared" si="1"/>
        <v>32.844629042485735</v>
      </c>
      <c r="L41" s="65">
        <f t="shared" si="1"/>
        <v>18.68710548956274</v>
      </c>
      <c r="M41" s="65">
        <f t="shared" si="1"/>
        <v>19.004985645933015</v>
      </c>
      <c r="N41" s="65">
        <f t="shared" si="1"/>
        <v>49.58781163434903</v>
      </c>
      <c r="O41" s="66">
        <f>O39/O40*100</f>
        <v>62.846414035087719</v>
      </c>
    </row>
    <row r="43" spans="2:15" s="54" customFormat="1" ht="13.2">
      <c r="B43" s="64"/>
      <c r="C43" s="52"/>
      <c r="D43" s="51"/>
      <c r="E43" s="51"/>
      <c r="F43" s="51"/>
      <c r="G43" s="51"/>
      <c r="H43" s="51"/>
      <c r="I43" s="53"/>
      <c r="J43" s="53"/>
      <c r="K43" s="53"/>
      <c r="L43" s="53"/>
      <c r="M43" s="53"/>
      <c r="N43" s="53"/>
      <c r="O43" s="53"/>
    </row>
    <row r="44" spans="2:15" s="1" customFormat="1" ht="13.8">
      <c r="B44" s="11" t="s">
        <v>12</v>
      </c>
      <c r="C44" s="12">
        <v>2</v>
      </c>
      <c r="D44" s="11"/>
      <c r="E44" s="11"/>
      <c r="F44" s="11"/>
      <c r="G44" s="11"/>
      <c r="H44" s="11"/>
      <c r="I44" s="11"/>
      <c r="J44" s="11"/>
      <c r="K44" s="11"/>
      <c r="L44" s="11"/>
    </row>
    <row r="45" spans="2:15" s="50" customFormat="1" ht="10.5" customHeight="1"/>
    <row r="46" spans="2:15" ht="11.25" customHeight="1"/>
    <row r="47" spans="2:15" s="14" customFormat="1" ht="13.2">
      <c r="B47" s="112" t="s">
        <v>13</v>
      </c>
      <c r="C47" s="111" t="s">
        <v>14</v>
      </c>
      <c r="D47" s="111" t="s">
        <v>15</v>
      </c>
      <c r="E47" s="111" t="s">
        <v>17</v>
      </c>
      <c r="F47" s="111" t="s">
        <v>16</v>
      </c>
      <c r="G47" s="111" t="s">
        <v>18</v>
      </c>
      <c r="H47" s="111" t="s">
        <v>19</v>
      </c>
      <c r="I47" s="111" t="s">
        <v>20</v>
      </c>
      <c r="J47" s="111"/>
      <c r="K47" s="111"/>
      <c r="L47" s="111"/>
      <c r="M47" s="111"/>
      <c r="N47" s="111"/>
      <c r="O47" s="111"/>
    </row>
    <row r="48" spans="2:15" s="14" customFormat="1" ht="26.4">
      <c r="B48" s="112"/>
      <c r="C48" s="111"/>
      <c r="D48" s="111"/>
      <c r="E48" s="111"/>
      <c r="F48" s="111"/>
      <c r="G48" s="111"/>
      <c r="H48" s="111"/>
      <c r="I48" s="13" t="s">
        <v>21</v>
      </c>
      <c r="J48" s="13" t="s">
        <v>22</v>
      </c>
      <c r="K48" s="13" t="s">
        <v>23</v>
      </c>
      <c r="L48" s="13" t="s">
        <v>24</v>
      </c>
      <c r="M48" s="13" t="s">
        <v>25</v>
      </c>
      <c r="N48" s="13" t="s">
        <v>26</v>
      </c>
      <c r="O48" s="13" t="s">
        <v>27</v>
      </c>
    </row>
    <row r="49" spans="2:16" s="23" customFormat="1" ht="33.75" customHeight="1">
      <c r="B49" s="91" t="s">
        <v>28</v>
      </c>
      <c r="C49" s="16" t="s">
        <v>29</v>
      </c>
      <c r="D49" s="93" t="s">
        <v>160</v>
      </c>
      <c r="E49" s="97" t="str">
        <f>IFERROR(VLOOKUP($F49,'[1]Tabla de composicion 2018'!$A$2:$AG$904,2,FALSE),"")</f>
        <v>yogurt, bebible, entero, con azúcar</v>
      </c>
      <c r="F49" s="36" t="s">
        <v>159</v>
      </c>
      <c r="G49" s="99">
        <f>IFERROR($H49/(VLOOKUP($F49,'[1]Tabla de composicion 2018'!$A$2:$AG$904,32,FALSE)/100),"")</f>
        <v>200</v>
      </c>
      <c r="H49" s="77">
        <v>200</v>
      </c>
      <c r="I49" s="98">
        <f>IFERROR(($H49*VLOOKUP($F49,'[1]Tabla de composicion 2018'!$A$2:$AG$904,5,FALSE))/100,"")</f>
        <v>162</v>
      </c>
      <c r="J49" s="98">
        <f>IFERROR(($H49*VLOOKUP($F49,'[1]Tabla de composicion 2018'!$A$2:$AG$904,7,FALSE))/100,"")</f>
        <v>5.8</v>
      </c>
      <c r="K49" s="98">
        <f>IFERROR(($H49*VLOOKUP($F49,'[1]Tabla de composicion 2018'!$A$2:$AG$904,8,FALSE))/100,"")</f>
        <v>5.6</v>
      </c>
      <c r="L49" s="98">
        <f>IFERROR(($H49*VLOOKUP($F49,'[1]Tabla de composicion 2018'!$A$2:$AG$904,9,FALSE))/100,"")</f>
        <v>22.4</v>
      </c>
      <c r="M49" s="98">
        <f>IFERROR(($H49*VLOOKUP($F49,'[1]Tabla de composicion 2018'!$A$2:$AG$904,13,FALSE))/100,"")</f>
        <v>178</v>
      </c>
      <c r="N49" s="98">
        <f>IFERROR(($H49*VLOOKUP($F49,'[1]Tabla de composicion 2018'!$A$2:$AG$904,14,FALSE))/100,"")</f>
        <v>0</v>
      </c>
      <c r="O49" s="98">
        <f>IFERROR(($H49*VLOOKUP($F49,'[1]Tabla de composicion 2018'!$A$2:$AG$904,15,FALSE))/100,"")</f>
        <v>80</v>
      </c>
      <c r="P49" s="87"/>
    </row>
    <row r="50" spans="2:16" s="23" customFormat="1" ht="37.5" customHeight="1">
      <c r="B50" s="58" t="s">
        <v>55</v>
      </c>
      <c r="C50" s="16" t="s">
        <v>56</v>
      </c>
      <c r="D50" s="63" t="s">
        <v>130</v>
      </c>
      <c r="E50" s="74" t="s">
        <v>128</v>
      </c>
      <c r="F50" s="33" t="s">
        <v>129</v>
      </c>
      <c r="G50" s="76">
        <v>80</v>
      </c>
      <c r="H50" s="81">
        <v>80</v>
      </c>
      <c r="I50" s="78">
        <v>356</v>
      </c>
      <c r="J50" s="78">
        <v>7.36</v>
      </c>
      <c r="K50" s="78">
        <v>18.399999999999999</v>
      </c>
      <c r="L50" s="78">
        <v>39.119999999999997</v>
      </c>
      <c r="M50" s="78">
        <v>38.4</v>
      </c>
      <c r="N50" s="78">
        <v>1.28</v>
      </c>
      <c r="O50" s="78">
        <v>338.4</v>
      </c>
      <c r="P50" s="87"/>
    </row>
    <row r="51" spans="2:16" s="23" customFormat="1" ht="23.25" customHeight="1">
      <c r="B51" s="15" t="s">
        <v>59</v>
      </c>
      <c r="C51" s="16" t="s">
        <v>45</v>
      </c>
      <c r="D51" s="93" t="s">
        <v>135</v>
      </c>
      <c r="E51" s="97" t="str">
        <f>IFERROR(VLOOKUP($F51,'[1]Tabla de composicion 2018'!$A$2:$AG$904,2,FALSE),"")</f>
        <v>Manzana común cruda</v>
      </c>
      <c r="F51" s="44" t="s">
        <v>134</v>
      </c>
      <c r="G51" s="35">
        <f>IFERROR($H51/(VLOOKUP($F51,'[1]Tabla de composicion 2018'!$A$2:$AG$904,32,FALSE)/100),"")</f>
        <v>152.94117647058823</v>
      </c>
      <c r="H51" s="29">
        <v>130</v>
      </c>
      <c r="I51" s="98">
        <f>IFERROR(($H51*VLOOKUP($F51,'[1]Tabla de composicion 2018'!$A$2:$AG$904,5,FALSE))/100,"")</f>
        <v>93.6</v>
      </c>
      <c r="J51" s="98">
        <f>IFERROR(($H51*VLOOKUP($F51,'[1]Tabla de composicion 2018'!$A$2:$AG$904,7,FALSE))/100,"")</f>
        <v>0.39</v>
      </c>
      <c r="K51" s="98">
        <f>IFERROR(($H51*VLOOKUP($F51,'[1]Tabla de composicion 2018'!$A$2:$AG$904,8,FALSE))/100,"")</f>
        <v>0.26</v>
      </c>
      <c r="L51" s="98">
        <f>IFERROR(($H51*VLOOKUP($F51,'[1]Tabla de composicion 2018'!$A$2:$AG$904,9,FALSE))/100,"")</f>
        <v>21.45</v>
      </c>
      <c r="M51" s="98">
        <f>IFERROR(($H51*VLOOKUP($F51,'[1]Tabla de composicion 2018'!$A$2:$AG$904,13,FALSE))/100,"")</f>
        <v>20.8</v>
      </c>
      <c r="N51" s="98">
        <f>IFERROR(($H51*VLOOKUP($F51,'[1]Tabla de composicion 2018'!$A$2:$AG$904,14,FALSE))/100,"")</f>
        <v>0.39</v>
      </c>
      <c r="O51" s="98">
        <f>IFERROR(($H51*VLOOKUP($F51,'[1]Tabla de composicion 2018'!$A$2:$AG$904,15,FALSE))/100,"")</f>
        <v>2.6</v>
      </c>
    </row>
    <row r="52" spans="2:16" s="38" customFormat="1" ht="13.2"/>
    <row r="53" spans="2:16" s="14" customFormat="1" ht="13.2">
      <c r="B53" s="105" t="s">
        <v>63</v>
      </c>
      <c r="C53" s="106"/>
      <c r="D53" s="106"/>
      <c r="E53" s="106"/>
      <c r="F53" s="106"/>
      <c r="G53" s="106"/>
      <c r="H53" s="107"/>
      <c r="I53" s="39">
        <f t="shared" ref="I53:O53" si="2">SUM(I49:I51)</f>
        <v>611.6</v>
      </c>
      <c r="J53" s="39">
        <f t="shared" si="2"/>
        <v>13.55</v>
      </c>
      <c r="K53" s="39">
        <f t="shared" si="2"/>
        <v>24.26</v>
      </c>
      <c r="L53" s="39">
        <f t="shared" si="2"/>
        <v>82.97</v>
      </c>
      <c r="M53" s="39">
        <f t="shared" si="2"/>
        <v>237.20000000000002</v>
      </c>
      <c r="N53" s="39">
        <f t="shared" si="2"/>
        <v>1.67</v>
      </c>
      <c r="O53" s="39">
        <f t="shared" si="2"/>
        <v>421</v>
      </c>
    </row>
    <row r="54" spans="2:16" s="14" customFormat="1" ht="13.2">
      <c r="B54" s="105" t="s">
        <v>64</v>
      </c>
      <c r="C54" s="106"/>
      <c r="D54" s="106"/>
      <c r="E54" s="106"/>
      <c r="F54" s="106"/>
      <c r="G54" s="106"/>
      <c r="H54" s="107"/>
      <c r="I54" s="40">
        <v>2491</v>
      </c>
      <c r="J54" s="40">
        <v>87.2</v>
      </c>
      <c r="K54" s="40">
        <v>83</v>
      </c>
      <c r="L54" s="40">
        <v>348.7</v>
      </c>
      <c r="M54" s="40">
        <v>1100</v>
      </c>
      <c r="N54" s="40">
        <v>9.5</v>
      </c>
      <c r="O54" s="55">
        <v>1500</v>
      </c>
    </row>
    <row r="55" spans="2:16" s="14" customFormat="1" ht="13.2">
      <c r="B55" s="105" t="s">
        <v>65</v>
      </c>
      <c r="C55" s="106"/>
      <c r="D55" s="106"/>
      <c r="E55" s="106"/>
      <c r="F55" s="106"/>
      <c r="G55" s="106"/>
      <c r="H55" s="107"/>
      <c r="I55" s="39">
        <f>I53/I54*100</f>
        <v>24.552388598956242</v>
      </c>
      <c r="J55" s="39">
        <f t="shared" ref="J55:N55" si="3">J53/J54*100</f>
        <v>15.538990825688073</v>
      </c>
      <c r="K55" s="39">
        <f t="shared" si="3"/>
        <v>29.228915662650607</v>
      </c>
      <c r="L55" s="39">
        <f t="shared" si="3"/>
        <v>23.794092342988243</v>
      </c>
      <c r="M55" s="39">
        <f t="shared" si="3"/>
        <v>21.563636363636366</v>
      </c>
      <c r="N55" s="39">
        <f t="shared" si="3"/>
        <v>17.578947368421051</v>
      </c>
      <c r="O55" s="42">
        <f>O53/O54*100</f>
        <v>28.066666666666666</v>
      </c>
    </row>
    <row r="57" spans="2:16" s="48" customFormat="1">
      <c r="B57" s="46" t="s">
        <v>12</v>
      </c>
      <c r="C57" s="47">
        <v>3</v>
      </c>
      <c r="D57" s="46"/>
      <c r="E57" s="46"/>
      <c r="F57" s="46"/>
      <c r="G57" s="46"/>
      <c r="H57" s="46"/>
      <c r="I57" s="46"/>
      <c r="J57" s="46"/>
      <c r="K57" s="46"/>
      <c r="L57" s="46"/>
    </row>
    <row r="58" spans="2:16" s="50" customFormat="1" ht="13.8"/>
    <row r="59" spans="2:16" s="14" customFormat="1" ht="13.2">
      <c r="B59" s="112" t="s">
        <v>13</v>
      </c>
      <c r="C59" s="111" t="s">
        <v>14</v>
      </c>
      <c r="D59" s="111" t="s">
        <v>15</v>
      </c>
      <c r="E59" s="111" t="s">
        <v>17</v>
      </c>
      <c r="F59" s="111" t="s">
        <v>16</v>
      </c>
      <c r="G59" s="111" t="s">
        <v>18</v>
      </c>
      <c r="H59" s="111" t="s">
        <v>19</v>
      </c>
      <c r="I59" s="111" t="s">
        <v>20</v>
      </c>
      <c r="J59" s="111"/>
      <c r="K59" s="111"/>
      <c r="L59" s="111"/>
      <c r="M59" s="111"/>
      <c r="N59" s="111"/>
      <c r="O59" s="111"/>
    </row>
    <row r="60" spans="2:16" s="14" customFormat="1" ht="26.4">
      <c r="B60" s="112"/>
      <c r="C60" s="111"/>
      <c r="D60" s="111"/>
      <c r="E60" s="111"/>
      <c r="F60" s="111"/>
      <c r="G60" s="111"/>
      <c r="H60" s="111"/>
      <c r="I60" s="13" t="s">
        <v>21</v>
      </c>
      <c r="J60" s="13" t="s">
        <v>22</v>
      </c>
      <c r="K60" s="13" t="s">
        <v>23</v>
      </c>
      <c r="L60" s="13" t="s">
        <v>24</v>
      </c>
      <c r="M60" s="13" t="s">
        <v>25</v>
      </c>
      <c r="N60" s="13" t="s">
        <v>26</v>
      </c>
      <c r="O60" s="13" t="s">
        <v>27</v>
      </c>
    </row>
    <row r="61" spans="2:16" s="23" customFormat="1" ht="41.25" customHeight="1">
      <c r="B61" s="112" t="s">
        <v>28</v>
      </c>
      <c r="C61" s="16" t="s">
        <v>29</v>
      </c>
      <c r="D61" s="113" t="s">
        <v>131</v>
      </c>
      <c r="E61" s="19" t="s">
        <v>31</v>
      </c>
      <c r="F61" s="18" t="s">
        <v>30</v>
      </c>
      <c r="G61" s="20">
        <v>15</v>
      </c>
      <c r="H61" s="21">
        <v>15</v>
      </c>
      <c r="I61" s="22">
        <v>74.849999999999994</v>
      </c>
      <c r="J61" s="22">
        <v>3.9449999999999998</v>
      </c>
      <c r="K61" s="22">
        <v>3.99</v>
      </c>
      <c r="L61" s="22">
        <v>5.76</v>
      </c>
      <c r="M61" s="22">
        <v>141</v>
      </c>
      <c r="N61" s="22">
        <v>7.4999999999999997E-2</v>
      </c>
      <c r="O61" s="22">
        <v>55.35</v>
      </c>
    </row>
    <row r="62" spans="2:16" s="23" customFormat="1" ht="28.5" customHeight="1">
      <c r="B62" s="112"/>
      <c r="C62" s="16" t="s">
        <v>32</v>
      </c>
      <c r="D62" s="113"/>
      <c r="E62" s="19" t="s">
        <v>132</v>
      </c>
      <c r="F62" s="18" t="s">
        <v>133</v>
      </c>
      <c r="G62" s="20">
        <v>12</v>
      </c>
      <c r="H62" s="21">
        <v>12</v>
      </c>
      <c r="I62" s="22">
        <v>49.68</v>
      </c>
      <c r="J62" s="22">
        <v>1.7639999999999998</v>
      </c>
      <c r="K62" s="22">
        <v>1.0319999999999998</v>
      </c>
      <c r="L62" s="22">
        <v>7.9440000000000008</v>
      </c>
      <c r="M62" s="22">
        <v>6.48</v>
      </c>
      <c r="N62" s="22">
        <v>0.48</v>
      </c>
      <c r="O62" s="22">
        <v>2.2799999999999998</v>
      </c>
    </row>
    <row r="63" spans="2:16" s="27" customFormat="1" ht="39" customHeight="1">
      <c r="B63" s="112"/>
      <c r="C63" s="25" t="s">
        <v>35</v>
      </c>
      <c r="D63" s="113"/>
      <c r="E63" s="19" t="s">
        <v>37</v>
      </c>
      <c r="F63" s="26" t="s">
        <v>36</v>
      </c>
      <c r="G63" s="20">
        <v>10</v>
      </c>
      <c r="H63" s="21">
        <v>10</v>
      </c>
      <c r="I63" s="22">
        <v>39.700000000000003</v>
      </c>
      <c r="J63" s="22">
        <v>0</v>
      </c>
      <c r="K63" s="22">
        <v>0</v>
      </c>
      <c r="L63" s="22">
        <v>9.93</v>
      </c>
      <c r="M63" s="22">
        <v>0</v>
      </c>
      <c r="N63" s="22">
        <v>0.01</v>
      </c>
      <c r="O63" s="22">
        <v>0</v>
      </c>
    </row>
    <row r="64" spans="2:16" s="30" customFormat="1" ht="48.75" customHeight="1">
      <c r="B64" s="114" t="s">
        <v>41</v>
      </c>
      <c r="C64" s="16" t="s">
        <v>42</v>
      </c>
      <c r="D64" s="108" t="s">
        <v>154</v>
      </c>
      <c r="E64" s="19" t="s">
        <v>74</v>
      </c>
      <c r="F64" s="18" t="s">
        <v>73</v>
      </c>
      <c r="G64" s="82">
        <v>113</v>
      </c>
      <c r="H64" s="77">
        <v>105.09</v>
      </c>
      <c r="I64" s="90">
        <v>174.44940000000003</v>
      </c>
      <c r="J64" s="90">
        <v>21.753629999999998</v>
      </c>
      <c r="K64" s="90">
        <v>9.6682799999999993</v>
      </c>
      <c r="L64" s="90">
        <v>0.10509</v>
      </c>
      <c r="M64" s="90">
        <v>11.559900000000001</v>
      </c>
      <c r="N64" s="90">
        <v>0.73563000000000001</v>
      </c>
      <c r="O64" s="90">
        <v>66.206699999999998</v>
      </c>
    </row>
    <row r="65" spans="2:15" s="23" customFormat="1" ht="33.75" customHeight="1">
      <c r="B65" s="115"/>
      <c r="C65" s="16" t="s">
        <v>45</v>
      </c>
      <c r="D65" s="109"/>
      <c r="E65" s="19" t="s">
        <v>44</v>
      </c>
      <c r="F65" s="18" t="s">
        <v>43</v>
      </c>
      <c r="G65" s="76">
        <v>5.333333333333333</v>
      </c>
      <c r="H65" s="81">
        <v>4.8</v>
      </c>
      <c r="I65" s="78">
        <v>7.1519999999999992</v>
      </c>
      <c r="J65" s="78">
        <v>0.6048</v>
      </c>
      <c r="K65" s="78">
        <v>0.51840000000000008</v>
      </c>
      <c r="L65" s="78">
        <v>1.44E-2</v>
      </c>
      <c r="M65" s="78">
        <v>2.5439999999999996</v>
      </c>
      <c r="N65" s="78">
        <v>8.1600000000000006E-2</v>
      </c>
      <c r="O65" s="78">
        <v>6.6719999999999997</v>
      </c>
    </row>
    <row r="66" spans="2:15" s="30" customFormat="1" ht="27.75" customHeight="1">
      <c r="B66" s="115"/>
      <c r="C66" s="16" t="s">
        <v>45</v>
      </c>
      <c r="D66" s="109"/>
      <c r="E66" s="19" t="s">
        <v>82</v>
      </c>
      <c r="F66" s="18" t="s">
        <v>81</v>
      </c>
      <c r="G66" s="76">
        <v>13.5</v>
      </c>
      <c r="H66" s="81">
        <v>13.5</v>
      </c>
      <c r="I66" s="78">
        <v>48.6</v>
      </c>
      <c r="J66" s="78">
        <v>1.6875</v>
      </c>
      <c r="K66" s="78">
        <v>0.22949999999999998</v>
      </c>
      <c r="L66" s="78">
        <v>9.7605000000000004</v>
      </c>
      <c r="M66" s="78">
        <v>2.0249999999999999</v>
      </c>
      <c r="N66" s="78">
        <v>0.58050000000000002</v>
      </c>
      <c r="O66" s="78">
        <v>0.27</v>
      </c>
    </row>
    <row r="67" spans="2:15" s="23" customFormat="1" ht="33.75" customHeight="1">
      <c r="B67" s="115"/>
      <c r="C67" s="16" t="s">
        <v>45</v>
      </c>
      <c r="D67" s="109"/>
      <c r="E67" s="19" t="s">
        <v>152</v>
      </c>
      <c r="F67" s="18" t="s">
        <v>153</v>
      </c>
      <c r="G67" s="76">
        <v>3.3</v>
      </c>
      <c r="H67" s="77">
        <v>3.3</v>
      </c>
      <c r="I67" s="78">
        <v>11.22</v>
      </c>
      <c r="J67" s="78">
        <v>0.36629999999999996</v>
      </c>
      <c r="K67" s="78">
        <v>0.2112</v>
      </c>
      <c r="L67" s="78">
        <v>1.9568999999999996</v>
      </c>
      <c r="M67" s="78">
        <v>1.155</v>
      </c>
      <c r="N67" s="78">
        <v>6.2699999999999992E-2</v>
      </c>
      <c r="O67" s="78">
        <v>0</v>
      </c>
    </row>
    <row r="68" spans="2:15" s="23" customFormat="1" ht="27.75" customHeight="1">
      <c r="B68" s="115"/>
      <c r="C68" s="16" t="s">
        <v>45</v>
      </c>
      <c r="D68" s="109"/>
      <c r="E68" s="19" t="s">
        <v>80</v>
      </c>
      <c r="F68" s="26" t="s">
        <v>79</v>
      </c>
      <c r="G68" s="76">
        <v>1.5789473684210527</v>
      </c>
      <c r="H68" s="81">
        <v>1.5</v>
      </c>
      <c r="I68" s="78">
        <v>2.16</v>
      </c>
      <c r="J68" s="78">
        <v>7.0500000000000007E-2</v>
      </c>
      <c r="K68" s="78">
        <v>4.4999999999999997E-3</v>
      </c>
      <c r="L68" s="78">
        <v>0.4395</v>
      </c>
      <c r="M68" s="78">
        <v>0.6</v>
      </c>
      <c r="N68" s="78">
        <v>1.9500000000000003E-2</v>
      </c>
      <c r="O68" s="78">
        <v>0.28499999999999998</v>
      </c>
    </row>
    <row r="69" spans="2:15" s="30" customFormat="1" ht="21" customHeight="1">
      <c r="B69" s="115"/>
      <c r="C69" s="25" t="s">
        <v>50</v>
      </c>
      <c r="D69" s="109"/>
      <c r="E69" s="19" t="s">
        <v>142</v>
      </c>
      <c r="F69" s="26" t="s">
        <v>138</v>
      </c>
      <c r="G69" s="21">
        <v>4</v>
      </c>
      <c r="H69" s="21">
        <v>4</v>
      </c>
      <c r="I69" s="22">
        <v>36</v>
      </c>
      <c r="J69" s="22">
        <v>0</v>
      </c>
      <c r="K69" s="22">
        <v>4</v>
      </c>
      <c r="L69" s="22">
        <v>0</v>
      </c>
      <c r="M69" s="22">
        <v>0</v>
      </c>
      <c r="N69" s="22">
        <v>0</v>
      </c>
      <c r="O69" s="22">
        <v>0</v>
      </c>
    </row>
    <row r="70" spans="2:15" s="30" customFormat="1" ht="18" customHeight="1">
      <c r="B70" s="115"/>
      <c r="C70" s="25" t="s">
        <v>38</v>
      </c>
      <c r="D70" s="109"/>
      <c r="E70" s="19" t="s">
        <v>54</v>
      </c>
      <c r="F70" s="26" t="s">
        <v>53</v>
      </c>
      <c r="G70" s="28">
        <v>0.5</v>
      </c>
      <c r="H70" s="22">
        <v>0.5</v>
      </c>
      <c r="I70" s="22">
        <v>0</v>
      </c>
      <c r="J70" s="22">
        <v>0</v>
      </c>
      <c r="K70" s="22">
        <v>0</v>
      </c>
      <c r="L70" s="22">
        <v>0</v>
      </c>
      <c r="M70" s="22">
        <v>0.12</v>
      </c>
      <c r="N70" s="22">
        <v>1.5E-3</v>
      </c>
      <c r="O70" s="22">
        <v>193.905</v>
      </c>
    </row>
    <row r="71" spans="2:15" s="23" customFormat="1" ht="33.75" customHeight="1">
      <c r="B71" s="115"/>
      <c r="C71" s="16" t="s">
        <v>139</v>
      </c>
      <c r="D71" s="109"/>
      <c r="E71" s="19" t="s">
        <v>147</v>
      </c>
      <c r="F71" s="18" t="s">
        <v>61</v>
      </c>
      <c r="G71" s="28">
        <v>0.2</v>
      </c>
      <c r="H71" s="28">
        <v>0.2</v>
      </c>
      <c r="I71" s="22">
        <v>0</v>
      </c>
      <c r="J71" s="22">
        <v>0</v>
      </c>
      <c r="K71" s="22">
        <v>0</v>
      </c>
      <c r="L71" s="22">
        <v>0</v>
      </c>
      <c r="M71" s="22">
        <v>0</v>
      </c>
      <c r="N71" s="22">
        <v>0</v>
      </c>
      <c r="O71" s="22">
        <v>0</v>
      </c>
    </row>
    <row r="72" spans="2:15" s="23" customFormat="1" ht="27.75" customHeight="1">
      <c r="B72" s="115"/>
      <c r="C72" s="16" t="s">
        <v>139</v>
      </c>
      <c r="D72" s="109"/>
      <c r="E72" s="19" t="s">
        <v>140</v>
      </c>
      <c r="F72" s="26" t="s">
        <v>61</v>
      </c>
      <c r="G72" s="28">
        <v>0.2</v>
      </c>
      <c r="H72" s="28">
        <v>0.2</v>
      </c>
      <c r="I72" s="22">
        <v>0</v>
      </c>
      <c r="J72" s="22">
        <v>0</v>
      </c>
      <c r="K72" s="22">
        <v>0</v>
      </c>
      <c r="L72" s="22">
        <v>0</v>
      </c>
      <c r="M72" s="22">
        <v>0</v>
      </c>
      <c r="N72" s="22">
        <v>0</v>
      </c>
      <c r="O72" s="22">
        <v>0</v>
      </c>
    </row>
    <row r="73" spans="2:15" s="30" customFormat="1" ht="21" customHeight="1">
      <c r="B73" s="116"/>
      <c r="C73" s="25" t="s">
        <v>139</v>
      </c>
      <c r="D73" s="110"/>
      <c r="E73" s="19" t="s">
        <v>100</v>
      </c>
      <c r="F73" s="26" t="s">
        <v>61</v>
      </c>
      <c r="G73" s="28">
        <v>0.2</v>
      </c>
      <c r="H73" s="28">
        <v>0.2</v>
      </c>
      <c r="I73" s="22">
        <v>0</v>
      </c>
      <c r="J73" s="22">
        <v>0</v>
      </c>
      <c r="K73" s="22">
        <v>0</v>
      </c>
      <c r="L73" s="22">
        <v>0</v>
      </c>
      <c r="M73" s="22">
        <v>0</v>
      </c>
      <c r="N73" s="22">
        <v>0</v>
      </c>
      <c r="O73" s="22">
        <v>0</v>
      </c>
    </row>
    <row r="74" spans="2:15" s="30" customFormat="1" ht="26.4">
      <c r="B74" s="112" t="s">
        <v>55</v>
      </c>
      <c r="C74" s="16" t="s">
        <v>56</v>
      </c>
      <c r="D74" s="117" t="s">
        <v>96</v>
      </c>
      <c r="E74" s="19" t="s">
        <v>86</v>
      </c>
      <c r="F74" s="18" t="s">
        <v>85</v>
      </c>
      <c r="G74" s="20">
        <v>94</v>
      </c>
      <c r="H74" s="29">
        <v>84.6</v>
      </c>
      <c r="I74" s="22">
        <v>140</v>
      </c>
      <c r="J74" s="22">
        <v>1.6919999999999999</v>
      </c>
      <c r="K74" s="22">
        <v>0.16919999999999999</v>
      </c>
      <c r="L74" s="22">
        <v>37</v>
      </c>
      <c r="M74" s="22">
        <v>6.7679999999999998</v>
      </c>
      <c r="N74" s="22">
        <v>0.67679999999999996</v>
      </c>
      <c r="O74" s="22">
        <v>8.4600000000000009</v>
      </c>
    </row>
    <row r="75" spans="2:15" s="23" customFormat="1" ht="27.75" customHeight="1">
      <c r="B75" s="112"/>
      <c r="C75" s="16" t="s">
        <v>50</v>
      </c>
      <c r="D75" s="117"/>
      <c r="E75" s="19" t="s">
        <v>98</v>
      </c>
      <c r="F75" s="26" t="s">
        <v>97</v>
      </c>
      <c r="G75" s="20">
        <v>3</v>
      </c>
      <c r="H75" s="29">
        <v>3</v>
      </c>
      <c r="I75" s="22">
        <v>22.29</v>
      </c>
      <c r="J75" s="22">
        <v>2.4000000000000004E-2</v>
      </c>
      <c r="K75" s="22">
        <v>2.4660000000000002</v>
      </c>
      <c r="L75" s="22">
        <v>0</v>
      </c>
      <c r="M75" s="22">
        <v>0.66</v>
      </c>
      <c r="N75" s="22">
        <v>6.000000000000001E-3</v>
      </c>
      <c r="O75" s="22">
        <v>6.69</v>
      </c>
    </row>
    <row r="76" spans="2:15" s="30" customFormat="1" ht="18" customHeight="1">
      <c r="B76" s="112"/>
      <c r="C76" s="25" t="s">
        <v>38</v>
      </c>
      <c r="D76" s="117"/>
      <c r="E76" s="19" t="s">
        <v>54</v>
      </c>
      <c r="F76" s="26" t="s">
        <v>53</v>
      </c>
      <c r="G76" s="28">
        <v>0.5</v>
      </c>
      <c r="H76" s="22">
        <v>0.5</v>
      </c>
      <c r="I76" s="22">
        <v>0</v>
      </c>
      <c r="J76" s="22">
        <v>0</v>
      </c>
      <c r="K76" s="22">
        <v>0</v>
      </c>
      <c r="L76" s="22">
        <v>0</v>
      </c>
      <c r="M76" s="22">
        <v>0.12</v>
      </c>
      <c r="N76" s="22">
        <v>1.5E-3</v>
      </c>
      <c r="O76" s="22">
        <v>193.905</v>
      </c>
    </row>
    <row r="77" spans="2:15" s="38" customFormat="1" ht="13.2"/>
    <row r="78" spans="2:15" s="14" customFormat="1" ht="13.2">
      <c r="B78" s="105" t="s">
        <v>63</v>
      </c>
      <c r="C78" s="106"/>
      <c r="D78" s="106"/>
      <c r="E78" s="106"/>
      <c r="F78" s="106"/>
      <c r="G78" s="106"/>
      <c r="H78" s="107"/>
      <c r="I78" s="39">
        <f t="shared" ref="I78:O78" si="4">SUM(I61:I76)</f>
        <v>606.10140000000001</v>
      </c>
      <c r="J78" s="39">
        <f t="shared" si="4"/>
        <v>31.907729999999997</v>
      </c>
      <c r="K78" s="39">
        <f t="shared" si="4"/>
        <v>22.289080000000002</v>
      </c>
      <c r="L78" s="39">
        <f t="shared" si="4"/>
        <v>72.910390000000007</v>
      </c>
      <c r="M78" s="39">
        <f t="shared" si="4"/>
        <v>173.03190000000001</v>
      </c>
      <c r="N78" s="39">
        <f t="shared" si="4"/>
        <v>2.7307299999999999</v>
      </c>
      <c r="O78" s="39">
        <f t="shared" si="4"/>
        <v>534.02369999999996</v>
      </c>
    </row>
    <row r="79" spans="2:15" s="14" customFormat="1" ht="13.2">
      <c r="B79" s="105" t="s">
        <v>64</v>
      </c>
      <c r="C79" s="106"/>
      <c r="D79" s="106"/>
      <c r="E79" s="106"/>
      <c r="F79" s="106"/>
      <c r="G79" s="106"/>
      <c r="H79" s="107"/>
      <c r="I79" s="40">
        <v>2491</v>
      </c>
      <c r="J79" s="40">
        <v>87.2</v>
      </c>
      <c r="K79" s="40">
        <v>83</v>
      </c>
      <c r="L79" s="40">
        <v>348.7</v>
      </c>
      <c r="M79" s="40">
        <v>1100</v>
      </c>
      <c r="N79" s="40">
        <v>9.5</v>
      </c>
      <c r="O79" s="55">
        <v>1500</v>
      </c>
    </row>
    <row r="80" spans="2:15" s="14" customFormat="1" ht="13.2">
      <c r="B80" s="105" t="s">
        <v>65</v>
      </c>
      <c r="C80" s="106"/>
      <c r="D80" s="106"/>
      <c r="E80" s="106"/>
      <c r="F80" s="106"/>
      <c r="G80" s="106"/>
      <c r="H80" s="107"/>
      <c r="I80" s="39">
        <f>I78/I79*100</f>
        <v>24.331649939783219</v>
      </c>
      <c r="J80" s="39">
        <f t="shared" ref="J80:N80" si="5">J78/J79*100</f>
        <v>36.591433486238529</v>
      </c>
      <c r="K80" s="39">
        <f t="shared" si="5"/>
        <v>26.854313253012052</v>
      </c>
      <c r="L80" s="39">
        <f t="shared" si="5"/>
        <v>20.90920275308288</v>
      </c>
      <c r="M80" s="39">
        <f t="shared" si="5"/>
        <v>15.730172727272729</v>
      </c>
      <c r="N80" s="39">
        <f t="shared" si="5"/>
        <v>28.744526315789471</v>
      </c>
      <c r="O80" s="42">
        <f>O78/O79*100</f>
        <v>35.601579999999998</v>
      </c>
    </row>
    <row r="83" spans="2:15" s="1" customFormat="1" ht="13.8">
      <c r="B83" s="11" t="s">
        <v>12</v>
      </c>
      <c r="C83" s="12">
        <v>4</v>
      </c>
      <c r="D83" s="11"/>
      <c r="E83" s="11"/>
      <c r="F83" s="11"/>
      <c r="G83" s="11"/>
      <c r="H83" s="11"/>
      <c r="I83" s="11"/>
      <c r="J83" s="11"/>
      <c r="K83" s="11"/>
      <c r="L83" s="11"/>
    </row>
    <row r="84" spans="2:15" s="50" customFormat="1" ht="13.8"/>
    <row r="85" spans="2:15" s="14" customFormat="1" ht="13.2">
      <c r="B85" s="112" t="s">
        <v>13</v>
      </c>
      <c r="C85" s="111" t="s">
        <v>14</v>
      </c>
      <c r="D85" s="111" t="s">
        <v>15</v>
      </c>
      <c r="E85" s="111" t="s">
        <v>17</v>
      </c>
      <c r="F85" s="111" t="s">
        <v>16</v>
      </c>
      <c r="G85" s="111" t="s">
        <v>18</v>
      </c>
      <c r="H85" s="111" t="s">
        <v>19</v>
      </c>
      <c r="I85" s="111" t="s">
        <v>20</v>
      </c>
      <c r="J85" s="111"/>
      <c r="K85" s="111"/>
      <c r="L85" s="111"/>
      <c r="M85" s="111"/>
      <c r="N85" s="111"/>
      <c r="O85" s="111"/>
    </row>
    <row r="86" spans="2:15" s="14" customFormat="1" ht="26.4">
      <c r="B86" s="112"/>
      <c r="C86" s="111"/>
      <c r="D86" s="111"/>
      <c r="E86" s="111"/>
      <c r="F86" s="111"/>
      <c r="G86" s="111"/>
      <c r="H86" s="111"/>
      <c r="I86" s="13" t="s">
        <v>21</v>
      </c>
      <c r="J86" s="13" t="s">
        <v>22</v>
      </c>
      <c r="K86" s="13" t="s">
        <v>23</v>
      </c>
      <c r="L86" s="13" t="s">
        <v>24</v>
      </c>
      <c r="M86" s="13" t="s">
        <v>25</v>
      </c>
      <c r="N86" s="13" t="s">
        <v>26</v>
      </c>
      <c r="O86" s="13" t="s">
        <v>27</v>
      </c>
    </row>
    <row r="87" spans="2:15" s="23" customFormat="1" ht="41.25" customHeight="1">
      <c r="B87" s="112" t="s">
        <v>28</v>
      </c>
      <c r="C87" s="16" t="s">
        <v>29</v>
      </c>
      <c r="D87" s="108" t="s">
        <v>163</v>
      </c>
      <c r="E87" s="43" t="s">
        <v>31</v>
      </c>
      <c r="F87" s="18" t="s">
        <v>30</v>
      </c>
      <c r="G87" s="20">
        <v>13</v>
      </c>
      <c r="H87" s="21">
        <v>13</v>
      </c>
      <c r="I87" s="22">
        <v>64.87</v>
      </c>
      <c r="J87" s="22">
        <v>3.4190000000000005</v>
      </c>
      <c r="K87" s="22">
        <v>3.4580000000000002</v>
      </c>
      <c r="L87" s="22">
        <v>4.992</v>
      </c>
      <c r="M87" s="22">
        <v>122.2</v>
      </c>
      <c r="N87" s="22">
        <v>6.5000000000000002E-2</v>
      </c>
      <c r="O87" s="22">
        <v>47.97</v>
      </c>
    </row>
    <row r="88" spans="2:15" s="23" customFormat="1" ht="41.25" customHeight="1">
      <c r="B88" s="112"/>
      <c r="C88" s="16" t="s">
        <v>66</v>
      </c>
      <c r="D88" s="109"/>
      <c r="E88" s="34" t="str">
        <f>IFERROR(VLOOKUP($F88,'[1]Tabla de composicion 2018'!$A$2:$AG$904,2,FALSE),"")</f>
        <v>Cocoa, en polvo, sin azúcar</v>
      </c>
      <c r="F88" s="24" t="s">
        <v>162</v>
      </c>
      <c r="G88" s="103">
        <f>IFERROR($H88/(VLOOKUP($F88,'[1]Tabla de composicion 2018'!$A$2:$AG$904,32,FALSE)/100),"")</f>
        <v>4</v>
      </c>
      <c r="H88" s="21">
        <v>4</v>
      </c>
      <c r="I88" s="98">
        <f>IFERROR(($H88*VLOOKUP($F88,'[1]Tabla de composicion 2018'!$A$2:$AG$904,5,FALSE))/100,"")</f>
        <v>19.52</v>
      </c>
      <c r="J88" s="98">
        <f>IFERROR(($H88*VLOOKUP($F88,'[1]Tabla de composicion 2018'!$A$2:$AG$904,7,FALSE))/100,"")</f>
        <v>0.78</v>
      </c>
      <c r="K88" s="98">
        <f>IFERROR(($H88*VLOOKUP($F88,'[1]Tabla de composicion 2018'!$A$2:$AG$904,8,FALSE))/100,"")</f>
        <v>0.43200000000000005</v>
      </c>
      <c r="L88" s="98">
        <f>IFERROR(($H88*VLOOKUP($F88,'[1]Tabla de composicion 2018'!$A$2:$AG$904,9,FALSE))/100,"")</f>
        <v>2.3879999999999999</v>
      </c>
      <c r="M88" s="98">
        <f>IFERROR(($H88*VLOOKUP($F88,'[1]Tabla de composicion 2018'!$A$2:$AG$904,13,FALSE))/100,"")</f>
        <v>5.76</v>
      </c>
      <c r="N88" s="98">
        <f>IFERROR(($H88*VLOOKUP($F88,'[1]Tabla de composicion 2018'!$A$2:$AG$904,14,FALSE))/100,"")</f>
        <v>0.53200000000000003</v>
      </c>
      <c r="O88" s="98">
        <f>IFERROR(($H88*VLOOKUP($F88,'[1]Tabla de composicion 2018'!$A$2:$AG$904,15,FALSE))/100,"")</f>
        <v>0.84</v>
      </c>
    </row>
    <row r="89" spans="2:15" s="23" customFormat="1" ht="28.5" customHeight="1">
      <c r="B89" s="112"/>
      <c r="C89" s="25" t="s">
        <v>38</v>
      </c>
      <c r="D89" s="110"/>
      <c r="E89" s="19" t="s">
        <v>37</v>
      </c>
      <c r="F89" s="26" t="s">
        <v>36</v>
      </c>
      <c r="G89" s="103">
        <f>IFERROR($H89/(VLOOKUP($F89,'[1]Tabla de composicion 2018'!$A$2:$AG$904,32,FALSE)/100),"")</f>
        <v>6</v>
      </c>
      <c r="H89" s="21">
        <v>6</v>
      </c>
      <c r="I89" s="98">
        <v>92</v>
      </c>
      <c r="J89" s="98">
        <v>5.5</v>
      </c>
      <c r="K89" s="98">
        <v>2.6</v>
      </c>
      <c r="L89" s="98">
        <v>12</v>
      </c>
      <c r="M89" s="98">
        <v>99</v>
      </c>
      <c r="N89" s="98">
        <v>0.09</v>
      </c>
      <c r="O89" s="98">
        <v>63</v>
      </c>
    </row>
    <row r="90" spans="2:15" s="23" customFormat="1" ht="37.5" customHeight="1">
      <c r="B90" s="112" t="s">
        <v>55</v>
      </c>
      <c r="C90" s="16" t="s">
        <v>56</v>
      </c>
      <c r="D90" s="117" t="s">
        <v>155</v>
      </c>
      <c r="E90" s="74" t="s">
        <v>68</v>
      </c>
      <c r="F90" s="33" t="s">
        <v>67</v>
      </c>
      <c r="G90" s="76">
        <v>105</v>
      </c>
      <c r="H90" s="81">
        <v>105</v>
      </c>
      <c r="I90" s="78">
        <v>405.3</v>
      </c>
      <c r="J90" s="78">
        <v>8.0850000000000009</v>
      </c>
      <c r="K90" s="78">
        <v>3.4649999999999999</v>
      </c>
      <c r="L90" s="78">
        <v>81.47999999999999</v>
      </c>
      <c r="M90" s="78">
        <v>6.3</v>
      </c>
      <c r="N90" s="78">
        <v>2.835</v>
      </c>
      <c r="O90" s="78">
        <v>23.1</v>
      </c>
    </row>
    <row r="91" spans="2:15" s="23" customFormat="1" ht="21.75" customHeight="1">
      <c r="B91" s="112"/>
      <c r="C91" s="16" t="s">
        <v>50</v>
      </c>
      <c r="D91" s="117"/>
      <c r="E91" s="74" t="s">
        <v>52</v>
      </c>
      <c r="F91" s="75" t="s">
        <v>51</v>
      </c>
      <c r="G91" s="76">
        <v>7</v>
      </c>
      <c r="H91" s="81">
        <v>7</v>
      </c>
      <c r="I91" s="78">
        <v>63</v>
      </c>
      <c r="J91" s="78">
        <v>0</v>
      </c>
      <c r="K91" s="78">
        <v>7</v>
      </c>
      <c r="L91" s="78">
        <v>0</v>
      </c>
      <c r="M91" s="78">
        <v>0</v>
      </c>
      <c r="N91" s="78">
        <v>0</v>
      </c>
      <c r="O91" s="78">
        <v>0</v>
      </c>
    </row>
    <row r="92" spans="2:15" s="30" customFormat="1" ht="18" customHeight="1">
      <c r="B92" s="112"/>
      <c r="C92" s="25" t="s">
        <v>38</v>
      </c>
      <c r="D92" s="117"/>
      <c r="E92" s="19" t="s">
        <v>54</v>
      </c>
      <c r="F92" s="26" t="s">
        <v>53</v>
      </c>
      <c r="G92" s="28">
        <v>0.5</v>
      </c>
      <c r="H92" s="22">
        <v>0.5</v>
      </c>
      <c r="I92" s="22">
        <v>0</v>
      </c>
      <c r="J92" s="22">
        <v>0</v>
      </c>
      <c r="K92" s="22">
        <v>0</v>
      </c>
      <c r="L92" s="22">
        <v>0</v>
      </c>
      <c r="M92" s="22">
        <v>0.12</v>
      </c>
      <c r="N92" s="22">
        <v>1.5E-3</v>
      </c>
      <c r="O92" s="22">
        <v>193.905</v>
      </c>
    </row>
    <row r="93" spans="2:15" s="27" customFormat="1" ht="28.5" customHeight="1">
      <c r="B93" s="112"/>
      <c r="C93" s="25" t="s">
        <v>35</v>
      </c>
      <c r="D93" s="117"/>
      <c r="E93" s="19" t="s">
        <v>37</v>
      </c>
      <c r="F93" s="26" t="s">
        <v>36</v>
      </c>
      <c r="G93" s="20">
        <v>2</v>
      </c>
      <c r="H93" s="21">
        <v>2</v>
      </c>
      <c r="I93" s="22">
        <v>7.94</v>
      </c>
      <c r="J93" s="22">
        <v>0</v>
      </c>
      <c r="K93" s="22">
        <v>0</v>
      </c>
      <c r="L93" s="22">
        <v>1.986</v>
      </c>
      <c r="M93" s="22">
        <v>0</v>
      </c>
      <c r="N93" s="22">
        <v>2E-3</v>
      </c>
      <c r="O93" s="22">
        <v>0</v>
      </c>
    </row>
    <row r="94" spans="2:15" s="27" customFormat="1" ht="17.25" customHeight="1">
      <c r="B94" s="112"/>
      <c r="C94" s="25" t="s">
        <v>38</v>
      </c>
      <c r="D94" s="117"/>
      <c r="E94" s="19" t="s">
        <v>69</v>
      </c>
      <c r="F94" s="26" t="s">
        <v>39</v>
      </c>
      <c r="G94" s="28">
        <v>0.3</v>
      </c>
      <c r="H94" s="28">
        <v>0.3</v>
      </c>
      <c r="I94" s="22">
        <v>0</v>
      </c>
      <c r="J94" s="22">
        <v>0</v>
      </c>
      <c r="K94" s="22">
        <v>0</v>
      </c>
      <c r="L94" s="22">
        <v>0</v>
      </c>
      <c r="M94" s="22">
        <v>0</v>
      </c>
      <c r="N94" s="22">
        <v>0</v>
      </c>
      <c r="O94" s="22">
        <v>0</v>
      </c>
    </row>
    <row r="95" spans="2:15" s="23" customFormat="1" ht="16.5" customHeight="1">
      <c r="B95" s="58" t="s">
        <v>59</v>
      </c>
      <c r="C95" s="16" t="s">
        <v>45</v>
      </c>
      <c r="D95" s="102" t="s">
        <v>161</v>
      </c>
      <c r="E95" s="34" t="str">
        <f>IFERROR(VLOOKUP($F95,'[1]Tabla de composicion 2018'!$A$2:$AG$904,2,FALSE),"")</f>
        <v>Mandarina, cruda</v>
      </c>
      <c r="F95" s="35" t="s">
        <v>70</v>
      </c>
      <c r="G95" s="35">
        <f>IFERROR($H95/(VLOOKUP($F95,'[1]Tabla de composicion 2018'!$A$2:$AG$904,32,FALSE)/100),"")</f>
        <v>185.71428571428572</v>
      </c>
      <c r="H95" s="100">
        <v>130</v>
      </c>
      <c r="I95" s="101">
        <f>IFERROR(($H95*VLOOKUP($F95,'[1]Tabla de composicion 2018'!$A$2:$AG$904,5,FALSE))/100,"")</f>
        <v>70.2</v>
      </c>
      <c r="J95" s="98">
        <f>IFERROR(($H95*VLOOKUP($F95,'[1]Tabla de composicion 2018'!$A$2:$AG$904,7,FALSE))/100,"")</f>
        <v>1.17</v>
      </c>
      <c r="K95" s="98">
        <f>IFERROR(($H95*VLOOKUP($F95,'[1]Tabla de composicion 2018'!$A$2:$AG$904,8,FALSE))/100,"")</f>
        <v>0.13</v>
      </c>
      <c r="L95" s="98">
        <f>IFERROR(($H95*VLOOKUP($F95,'[1]Tabla de composicion 2018'!$A$2:$AG$904,9,FALSE))/100,"")</f>
        <v>14.82</v>
      </c>
      <c r="M95" s="98">
        <f>IFERROR(($H95*VLOOKUP($F95,'[1]Tabla de composicion 2018'!$A$2:$AG$904,13,FALSE))/100,"")</f>
        <v>45.5</v>
      </c>
      <c r="N95" s="98">
        <f>IFERROR(($H95*VLOOKUP($F95,'[1]Tabla de composicion 2018'!$A$2:$AG$904,14,FALSE))/100,"")</f>
        <v>0.39</v>
      </c>
      <c r="O95" s="98">
        <f>IFERROR(($H95*VLOOKUP($F95,'[1]Tabla de composicion 2018'!$A$2:$AG$904,15,FALSE))/100,"")</f>
        <v>2.6</v>
      </c>
    </row>
    <row r="96" spans="2:15" s="38" customFormat="1" ht="13.2"/>
    <row r="97" spans="2:16" s="14" customFormat="1" ht="13.2">
      <c r="B97" s="105" t="s">
        <v>63</v>
      </c>
      <c r="C97" s="106"/>
      <c r="D97" s="106"/>
      <c r="E97" s="106"/>
      <c r="F97" s="106"/>
      <c r="G97" s="106"/>
      <c r="H97" s="107"/>
      <c r="I97" s="39">
        <f t="shared" ref="I97:O97" si="6">SUM(I87:I95)</f>
        <v>722.83000000000015</v>
      </c>
      <c r="J97" s="39">
        <f t="shared" si="6"/>
        <v>18.954000000000001</v>
      </c>
      <c r="K97" s="39">
        <f t="shared" si="6"/>
        <v>17.084999999999997</v>
      </c>
      <c r="L97" s="39">
        <f t="shared" si="6"/>
        <v>117.666</v>
      </c>
      <c r="M97" s="39">
        <f t="shared" si="6"/>
        <v>278.88</v>
      </c>
      <c r="N97" s="39">
        <f t="shared" si="6"/>
        <v>3.9154999999999998</v>
      </c>
      <c r="O97" s="39">
        <f t="shared" si="6"/>
        <v>331.41500000000002</v>
      </c>
    </row>
    <row r="98" spans="2:16" s="14" customFormat="1" ht="13.2">
      <c r="B98" s="105" t="s">
        <v>64</v>
      </c>
      <c r="C98" s="106"/>
      <c r="D98" s="106"/>
      <c r="E98" s="106"/>
      <c r="F98" s="106"/>
      <c r="G98" s="106"/>
      <c r="H98" s="107"/>
      <c r="I98" s="40">
        <v>2491</v>
      </c>
      <c r="J98" s="40">
        <v>87.2</v>
      </c>
      <c r="K98" s="40">
        <v>83</v>
      </c>
      <c r="L98" s="40">
        <v>348.7</v>
      </c>
      <c r="M98" s="40">
        <v>1100</v>
      </c>
      <c r="N98" s="40">
        <v>9.5</v>
      </c>
      <c r="O98" s="55">
        <v>1500</v>
      </c>
    </row>
    <row r="99" spans="2:16" s="14" customFormat="1" ht="13.2">
      <c r="B99" s="105" t="s">
        <v>65</v>
      </c>
      <c r="C99" s="106"/>
      <c r="D99" s="106"/>
      <c r="E99" s="106"/>
      <c r="F99" s="106"/>
      <c r="G99" s="106"/>
      <c r="H99" s="107"/>
      <c r="I99" s="39">
        <f>I97/I98*100</f>
        <v>29.017663588920119</v>
      </c>
      <c r="J99" s="39">
        <f t="shared" ref="J99:N99" si="7">J97/J98*100</f>
        <v>21.736238532110093</v>
      </c>
      <c r="K99" s="39">
        <f t="shared" si="7"/>
        <v>20.58433734939759</v>
      </c>
      <c r="L99" s="39">
        <f t="shared" si="7"/>
        <v>33.744192715801546</v>
      </c>
      <c r="M99" s="39">
        <f t="shared" si="7"/>
        <v>25.352727272727272</v>
      </c>
      <c r="N99" s="39">
        <f t="shared" si="7"/>
        <v>41.215789473684204</v>
      </c>
      <c r="O99" s="42">
        <f>O97/O98*100</f>
        <v>22.094333333333335</v>
      </c>
    </row>
    <row r="102" spans="2:16" s="48" customFormat="1">
      <c r="B102" s="46" t="s">
        <v>12</v>
      </c>
      <c r="C102" s="47">
        <v>5</v>
      </c>
      <c r="D102" s="46"/>
      <c r="E102" s="46"/>
      <c r="F102" s="46"/>
      <c r="G102" s="46"/>
      <c r="H102" s="46"/>
      <c r="I102" s="46"/>
      <c r="J102" s="46"/>
      <c r="K102" s="46"/>
      <c r="L102" s="46"/>
    </row>
    <row r="103" spans="2:16" s="50" customFormat="1" ht="13.8"/>
    <row r="104" spans="2:16" s="14" customFormat="1" ht="13.2">
      <c r="B104" s="112" t="s">
        <v>13</v>
      </c>
      <c r="C104" s="111" t="s">
        <v>14</v>
      </c>
      <c r="D104" s="111" t="s">
        <v>15</v>
      </c>
      <c r="E104" s="111" t="s">
        <v>17</v>
      </c>
      <c r="F104" s="111" t="s">
        <v>16</v>
      </c>
      <c r="G104" s="111" t="s">
        <v>18</v>
      </c>
      <c r="H104" s="111" t="s">
        <v>19</v>
      </c>
      <c r="I104" s="111" t="s">
        <v>20</v>
      </c>
      <c r="J104" s="111"/>
      <c r="K104" s="111"/>
      <c r="L104" s="111"/>
      <c r="M104" s="111"/>
      <c r="N104" s="111"/>
      <c r="O104" s="111"/>
    </row>
    <row r="105" spans="2:16" s="14" customFormat="1" ht="26.4">
      <c r="B105" s="112"/>
      <c r="C105" s="111"/>
      <c r="D105" s="111"/>
      <c r="E105" s="111"/>
      <c r="F105" s="111"/>
      <c r="G105" s="111"/>
      <c r="H105" s="111"/>
      <c r="I105" s="13" t="s">
        <v>21</v>
      </c>
      <c r="J105" s="13" t="s">
        <v>22</v>
      </c>
      <c r="K105" s="13" t="s">
        <v>23</v>
      </c>
      <c r="L105" s="13" t="s">
        <v>24</v>
      </c>
      <c r="M105" s="13" t="s">
        <v>25</v>
      </c>
      <c r="N105" s="13" t="s">
        <v>26</v>
      </c>
      <c r="O105" s="13" t="s">
        <v>27</v>
      </c>
    </row>
    <row r="106" spans="2:16" s="23" customFormat="1" ht="41.25" customHeight="1">
      <c r="B106" s="112" t="s">
        <v>28</v>
      </c>
      <c r="C106" s="16" t="s">
        <v>29</v>
      </c>
      <c r="D106" s="113" t="s">
        <v>87</v>
      </c>
      <c r="E106" s="19" t="s">
        <v>31</v>
      </c>
      <c r="F106" s="18" t="s">
        <v>30</v>
      </c>
      <c r="G106" s="20">
        <v>15</v>
      </c>
      <c r="H106" s="21">
        <v>15</v>
      </c>
      <c r="I106" s="22">
        <v>74.849999999999994</v>
      </c>
      <c r="J106" s="22">
        <v>3.9449999999999998</v>
      </c>
      <c r="K106" s="22">
        <v>3.99</v>
      </c>
      <c r="L106" s="22">
        <v>5.76</v>
      </c>
      <c r="M106" s="22">
        <v>141</v>
      </c>
      <c r="N106" s="22">
        <v>7.4999999999999997E-2</v>
      </c>
      <c r="O106" s="22">
        <v>55.35</v>
      </c>
    </row>
    <row r="107" spans="2:16" s="23" customFormat="1" ht="28.5" customHeight="1">
      <c r="B107" s="112"/>
      <c r="C107" s="16" t="s">
        <v>32</v>
      </c>
      <c r="D107" s="113"/>
      <c r="E107" s="19" t="s">
        <v>89</v>
      </c>
      <c r="F107" s="18" t="s">
        <v>88</v>
      </c>
      <c r="G107" s="20">
        <v>12</v>
      </c>
      <c r="H107" s="21">
        <v>12</v>
      </c>
      <c r="I107" s="22">
        <v>40.799999999999997</v>
      </c>
      <c r="J107" s="22">
        <v>0.39599999999999996</v>
      </c>
      <c r="K107" s="22">
        <v>3.5999999999999997E-2</v>
      </c>
      <c r="L107" s="22">
        <v>9.66</v>
      </c>
      <c r="M107" s="22">
        <v>1.32</v>
      </c>
      <c r="N107" s="22">
        <v>0.14399999999999999</v>
      </c>
      <c r="O107" s="22">
        <v>0</v>
      </c>
    </row>
    <row r="108" spans="2:16" s="27" customFormat="1" ht="39" customHeight="1">
      <c r="B108" s="112"/>
      <c r="C108" s="25" t="s">
        <v>35</v>
      </c>
      <c r="D108" s="113"/>
      <c r="E108" s="19" t="s">
        <v>37</v>
      </c>
      <c r="F108" s="26" t="s">
        <v>36</v>
      </c>
      <c r="G108" s="20">
        <v>10</v>
      </c>
      <c r="H108" s="21">
        <v>10</v>
      </c>
      <c r="I108" s="22">
        <v>39.700000000000003</v>
      </c>
      <c r="J108" s="22">
        <v>0</v>
      </c>
      <c r="K108" s="22">
        <v>0</v>
      </c>
      <c r="L108" s="22">
        <v>9.93</v>
      </c>
      <c r="M108" s="22">
        <v>0</v>
      </c>
      <c r="N108" s="22">
        <v>0.01</v>
      </c>
      <c r="O108" s="22">
        <v>0</v>
      </c>
    </row>
    <row r="109" spans="2:16" s="27" customFormat="1" ht="27.75" customHeight="1">
      <c r="B109" s="112"/>
      <c r="C109" s="25" t="s">
        <v>38</v>
      </c>
      <c r="D109" s="113"/>
      <c r="E109" s="19" t="s">
        <v>40</v>
      </c>
      <c r="F109" s="26" t="s">
        <v>39</v>
      </c>
      <c r="G109" s="28">
        <v>0.3</v>
      </c>
      <c r="H109" s="28">
        <v>0.3</v>
      </c>
      <c r="I109" s="22">
        <v>0</v>
      </c>
      <c r="J109" s="22">
        <v>0</v>
      </c>
      <c r="K109" s="22">
        <v>0</v>
      </c>
      <c r="L109" s="22">
        <v>0</v>
      </c>
      <c r="M109" s="22">
        <v>0</v>
      </c>
      <c r="N109" s="22">
        <v>0</v>
      </c>
      <c r="O109" s="22">
        <v>0</v>
      </c>
    </row>
    <row r="110" spans="2:16" s="23" customFormat="1" ht="37.5" customHeight="1">
      <c r="B110" s="58" t="s">
        <v>55</v>
      </c>
      <c r="C110" s="73" t="s">
        <v>56</v>
      </c>
      <c r="D110" s="108" t="s">
        <v>156</v>
      </c>
      <c r="E110" s="74" t="s">
        <v>68</v>
      </c>
      <c r="F110" s="33" t="s">
        <v>67</v>
      </c>
      <c r="G110" s="76">
        <v>105</v>
      </c>
      <c r="H110" s="81">
        <v>105</v>
      </c>
      <c r="I110" s="78">
        <v>405.3</v>
      </c>
      <c r="J110" s="78">
        <v>8.0850000000000009</v>
      </c>
      <c r="K110" s="78">
        <v>3.4649999999999999</v>
      </c>
      <c r="L110" s="78">
        <v>81.47999999999999</v>
      </c>
      <c r="M110" s="78">
        <v>6.3</v>
      </c>
      <c r="N110" s="78">
        <v>2.835</v>
      </c>
      <c r="O110" s="78">
        <v>23.1</v>
      </c>
      <c r="P110" s="87"/>
    </row>
    <row r="111" spans="2:16" s="71" customFormat="1" ht="50.25" customHeight="1">
      <c r="B111" s="114" t="s">
        <v>41</v>
      </c>
      <c r="C111" s="80" t="s">
        <v>42</v>
      </c>
      <c r="D111" s="109"/>
      <c r="E111" s="74" t="s">
        <v>141</v>
      </c>
      <c r="F111" s="33" t="s">
        <v>137</v>
      </c>
      <c r="G111" s="99">
        <f>IFERROR($H111/(VLOOKUP($F111,'[1]Tabla de composicion 2018'!$A$2:$AG$904,32,FALSE)/100),"")</f>
        <v>105</v>
      </c>
      <c r="H111" s="77">
        <v>105</v>
      </c>
      <c r="I111" s="98">
        <f>IFERROR(($H111*VLOOKUP($F111,'[1]Tabla de composicion 2018'!$A$2:$AG$904,5,FALSE))/100,"")</f>
        <v>203.7</v>
      </c>
      <c r="J111" s="98">
        <f>IFERROR(($H111*VLOOKUP($F111,'[1]Tabla de composicion 2018'!$A$2:$AG$904,7,FALSE))/100,"")</f>
        <v>20.58</v>
      </c>
      <c r="K111" s="98">
        <f>IFERROR(($H111*VLOOKUP($F111,'[1]Tabla de composicion 2018'!$A$2:$AG$904,8,FALSE))/100,"")</f>
        <v>13.335000000000001</v>
      </c>
      <c r="L111" s="98">
        <f>IFERROR(($H111*VLOOKUP($F111,'[1]Tabla de composicion 2018'!$A$2:$AG$904,9,FALSE))/100,"")</f>
        <v>0.21</v>
      </c>
      <c r="M111" s="98">
        <f>IFERROR(($H111*VLOOKUP($F111,'[1]Tabla de composicion 2018'!$A$2:$AG$904,13,FALSE))/100,"")</f>
        <v>11.55</v>
      </c>
      <c r="N111" s="98">
        <f>IFERROR(($H111*VLOOKUP($F111,'[1]Tabla de composicion 2018'!$A$2:$AG$904,14,FALSE))/100,"")</f>
        <v>1.89</v>
      </c>
      <c r="O111" s="98">
        <f>IFERROR(($H111*VLOOKUP($F111,'[1]Tabla de composicion 2018'!$A$2:$AG$904,15,FALSE))/100,"")</f>
        <v>63</v>
      </c>
      <c r="P111" s="88"/>
    </row>
    <row r="112" spans="2:16" s="23" customFormat="1" ht="33.75" customHeight="1">
      <c r="B112" s="115"/>
      <c r="C112" s="73" t="s">
        <v>45</v>
      </c>
      <c r="D112" s="109"/>
      <c r="E112" s="74" t="s">
        <v>49</v>
      </c>
      <c r="F112" s="75" t="s">
        <v>48</v>
      </c>
      <c r="G112" s="76">
        <v>20</v>
      </c>
      <c r="H112" s="77">
        <v>19</v>
      </c>
      <c r="I112" s="78">
        <v>7.6</v>
      </c>
      <c r="J112" s="78">
        <v>0.26599999999999996</v>
      </c>
      <c r="K112" s="78">
        <v>1.9000000000000003E-2</v>
      </c>
      <c r="L112" s="78">
        <v>1.4630000000000001</v>
      </c>
      <c r="M112" s="78">
        <v>4.5599999999999996</v>
      </c>
      <c r="N112" s="78">
        <v>5.7000000000000002E-2</v>
      </c>
      <c r="O112" s="78">
        <v>0.76</v>
      </c>
      <c r="P112" s="87"/>
    </row>
    <row r="113" spans="2:16" s="30" customFormat="1" ht="20.25" customHeight="1">
      <c r="B113" s="115"/>
      <c r="C113" s="73" t="s">
        <v>45</v>
      </c>
      <c r="D113" s="109"/>
      <c r="E113" s="74" t="s">
        <v>80</v>
      </c>
      <c r="F113" s="75" t="s">
        <v>79</v>
      </c>
      <c r="G113" s="82">
        <v>1.5789473684210527</v>
      </c>
      <c r="H113" s="78">
        <v>1.5789473684210527</v>
      </c>
      <c r="I113" s="78">
        <v>1.5</v>
      </c>
      <c r="J113" s="78">
        <v>7.4210526315789477E-2</v>
      </c>
      <c r="K113" s="78">
        <v>4.7368421052631574E-3</v>
      </c>
      <c r="L113" s="78">
        <v>0.46263157894736845</v>
      </c>
      <c r="M113" s="78">
        <v>0.63157894736842113</v>
      </c>
      <c r="N113" s="78">
        <v>2.0526315789473684E-2</v>
      </c>
      <c r="O113" s="78">
        <v>0.3</v>
      </c>
      <c r="P113" s="87"/>
    </row>
    <row r="114" spans="2:16" s="30" customFormat="1" ht="24.75" customHeight="1">
      <c r="B114" s="115"/>
      <c r="C114" s="73" t="s">
        <v>45</v>
      </c>
      <c r="D114" s="109"/>
      <c r="E114" s="74" t="s">
        <v>76</v>
      </c>
      <c r="F114" s="75" t="s">
        <v>75</v>
      </c>
      <c r="G114" s="76">
        <v>10</v>
      </c>
      <c r="H114" s="81">
        <v>8</v>
      </c>
      <c r="I114" s="78">
        <v>2.2400000000000002</v>
      </c>
      <c r="J114" s="78">
        <v>7.2000000000000008E-2</v>
      </c>
      <c r="K114" s="78">
        <v>8.0000000000000002E-3</v>
      </c>
      <c r="L114" s="78">
        <v>0.39200000000000002</v>
      </c>
      <c r="M114" s="78">
        <v>0.88</v>
      </c>
      <c r="N114" s="78">
        <v>3.2000000000000001E-2</v>
      </c>
      <c r="O114" s="78">
        <v>0.24</v>
      </c>
      <c r="P114" s="87"/>
    </row>
    <row r="115" spans="2:16" s="30" customFormat="1" ht="33.75" customHeight="1">
      <c r="B115" s="115"/>
      <c r="C115" s="73" t="s">
        <v>45</v>
      </c>
      <c r="D115" s="109"/>
      <c r="E115" s="74" t="s">
        <v>78</v>
      </c>
      <c r="F115" s="33" t="s">
        <v>77</v>
      </c>
      <c r="G115" s="76">
        <v>11.764705882352942</v>
      </c>
      <c r="H115" s="81">
        <v>11.764705882352942</v>
      </c>
      <c r="I115" s="78">
        <v>10</v>
      </c>
      <c r="J115" s="78">
        <v>8.2352941176470601E-2</v>
      </c>
      <c r="K115" s="78">
        <v>1.1764705882352941E-2</v>
      </c>
      <c r="L115" s="78">
        <v>1.1176470588235297</v>
      </c>
      <c r="M115" s="78">
        <v>3.1764705882352944</v>
      </c>
      <c r="N115" s="78">
        <v>4.7058823529411764E-2</v>
      </c>
      <c r="O115" s="78">
        <v>4.1176470588235299</v>
      </c>
      <c r="P115" s="87"/>
    </row>
    <row r="116" spans="2:16" s="23" customFormat="1" ht="21.75" customHeight="1">
      <c r="B116" s="115"/>
      <c r="C116" s="73" t="s">
        <v>50</v>
      </c>
      <c r="D116" s="109"/>
      <c r="E116" s="74" t="s">
        <v>52</v>
      </c>
      <c r="F116" s="75" t="s">
        <v>51</v>
      </c>
      <c r="G116" s="76">
        <v>5</v>
      </c>
      <c r="H116" s="81">
        <v>5</v>
      </c>
      <c r="I116" s="78">
        <v>45</v>
      </c>
      <c r="J116" s="78">
        <v>0</v>
      </c>
      <c r="K116" s="78">
        <v>5</v>
      </c>
      <c r="L116" s="78">
        <v>0</v>
      </c>
      <c r="M116" s="78">
        <v>0</v>
      </c>
      <c r="N116" s="78">
        <v>0</v>
      </c>
      <c r="O116" s="78">
        <v>0</v>
      </c>
      <c r="P116" s="87"/>
    </row>
    <row r="117" spans="2:16" s="30" customFormat="1" ht="18" customHeight="1">
      <c r="B117" s="115"/>
      <c r="C117" s="80" t="s">
        <v>38</v>
      </c>
      <c r="D117" s="109"/>
      <c r="E117" s="74" t="s">
        <v>54</v>
      </c>
      <c r="F117" s="33" t="s">
        <v>53</v>
      </c>
      <c r="G117" s="82">
        <v>0.5</v>
      </c>
      <c r="H117" s="78">
        <v>0.5</v>
      </c>
      <c r="I117" s="78">
        <v>0</v>
      </c>
      <c r="J117" s="78">
        <v>0</v>
      </c>
      <c r="K117" s="78">
        <v>0</v>
      </c>
      <c r="L117" s="78">
        <v>0</v>
      </c>
      <c r="M117" s="78">
        <v>0.12</v>
      </c>
      <c r="N117" s="78">
        <v>1.5E-3</v>
      </c>
      <c r="O117" s="78">
        <v>193.905</v>
      </c>
      <c r="P117" s="87"/>
    </row>
    <row r="118" spans="2:16" s="49" customFormat="1" ht="38.25" customHeight="1">
      <c r="B118" s="115"/>
      <c r="C118" s="80" t="s">
        <v>139</v>
      </c>
      <c r="D118" s="109"/>
      <c r="E118" s="74" t="s">
        <v>140</v>
      </c>
      <c r="F118" s="33" t="s">
        <v>61</v>
      </c>
      <c r="G118" s="82">
        <v>0.2</v>
      </c>
      <c r="H118" s="82">
        <v>0.2</v>
      </c>
      <c r="I118" s="78">
        <v>0</v>
      </c>
      <c r="J118" s="78">
        <v>0</v>
      </c>
      <c r="K118" s="78">
        <v>0</v>
      </c>
      <c r="L118" s="78">
        <v>0</v>
      </c>
      <c r="M118" s="78">
        <v>0</v>
      </c>
      <c r="N118" s="78">
        <v>0</v>
      </c>
      <c r="O118" s="78">
        <v>0</v>
      </c>
      <c r="P118" s="88"/>
    </row>
    <row r="119" spans="2:16" s="49" customFormat="1" ht="38.25" customHeight="1">
      <c r="B119" s="116"/>
      <c r="C119" s="80" t="s">
        <v>139</v>
      </c>
      <c r="D119" s="110"/>
      <c r="E119" s="74" t="s">
        <v>100</v>
      </c>
      <c r="F119" s="33" t="s">
        <v>61</v>
      </c>
      <c r="G119" s="82">
        <v>0.2</v>
      </c>
      <c r="H119" s="82">
        <v>0.2</v>
      </c>
      <c r="I119" s="78">
        <v>0</v>
      </c>
      <c r="J119" s="78">
        <v>0</v>
      </c>
      <c r="K119" s="78">
        <v>0</v>
      </c>
      <c r="L119" s="78">
        <v>0</v>
      </c>
      <c r="M119" s="78">
        <v>0</v>
      </c>
      <c r="N119" s="78">
        <v>0</v>
      </c>
      <c r="O119" s="78">
        <v>0</v>
      </c>
      <c r="P119" s="88"/>
    </row>
    <row r="120" spans="2:16" s="23" customFormat="1" ht="32.25" customHeight="1">
      <c r="B120" s="58" t="s">
        <v>59</v>
      </c>
      <c r="C120" s="16" t="s">
        <v>45</v>
      </c>
      <c r="D120" s="17" t="s">
        <v>165</v>
      </c>
      <c r="E120" s="34" t="str">
        <f>IFERROR(VLOOKUP($F120,'[1]Tabla de composicion 2018'!$A$2:$AG$904,2,FALSE),"")</f>
        <v>Sandía, cruda</v>
      </c>
      <c r="F120" s="104" t="s">
        <v>164</v>
      </c>
      <c r="G120" s="35">
        <f>IFERROR($H120/(VLOOKUP($F120,'[1]Tabla de composicion 2018'!$A$2:$AG$904,32,FALSE)/100),"")</f>
        <v>325</v>
      </c>
      <c r="H120" s="100">
        <v>130</v>
      </c>
      <c r="I120" s="98">
        <f>IFERROR(($H120*VLOOKUP($F120,'[1]Tabla de composicion 2018'!$A$2:$AG$904,5,FALSE))/100,"")</f>
        <v>22.1</v>
      </c>
      <c r="J120" s="98">
        <f>IFERROR(($H120*VLOOKUP($F120,'[1]Tabla de composicion 2018'!$A$2:$AG$904,7,FALSE))/100,"")</f>
        <v>0.52</v>
      </c>
      <c r="K120" s="98">
        <f>IFERROR(($H120*VLOOKUP($F120,'[1]Tabla de composicion 2018'!$A$2:$AG$904,8,FALSE))/100,"")</f>
        <v>0</v>
      </c>
      <c r="L120" s="98">
        <f>IFERROR(($H120*VLOOKUP($F120,'[1]Tabla de composicion 2018'!$A$2:$AG$904,9,FALSE))/100,"")</f>
        <v>4.8099999999999996</v>
      </c>
      <c r="M120" s="98">
        <f>IFERROR(($H120*VLOOKUP($F120,'[1]Tabla de composicion 2018'!$A$2:$AG$904,13,FALSE))/100,"")</f>
        <v>5.2</v>
      </c>
      <c r="N120" s="98">
        <f>IFERROR(($H120*VLOOKUP($F120,'[1]Tabla de composicion 2018'!$A$2:$AG$904,14,FALSE))/100,"")</f>
        <v>0.39</v>
      </c>
      <c r="O120" s="98">
        <f>IFERROR(($H120*VLOOKUP($F120,'[1]Tabla de composicion 2018'!$A$2:$AG$904,15,FALSE))/100,"")</f>
        <v>1.3</v>
      </c>
    </row>
    <row r="121" spans="2:16" s="38" customFormat="1" ht="13.2"/>
    <row r="122" spans="2:16" s="14" customFormat="1" ht="13.2">
      <c r="B122" s="105" t="s">
        <v>63</v>
      </c>
      <c r="C122" s="106"/>
      <c r="D122" s="106"/>
      <c r="E122" s="106"/>
      <c r="F122" s="106"/>
      <c r="G122" s="106"/>
      <c r="H122" s="107"/>
      <c r="I122" s="39">
        <f>SUM(I106:I120)</f>
        <v>852.79</v>
      </c>
      <c r="J122" s="39">
        <f t="shared" ref="J122:O122" si="8">SUM(J106:J120)</f>
        <v>34.020563467492266</v>
      </c>
      <c r="K122" s="39">
        <f t="shared" si="8"/>
        <v>25.869501547987614</v>
      </c>
      <c r="L122" s="39">
        <f t="shared" si="8"/>
        <v>115.28527863777087</v>
      </c>
      <c r="M122" s="39">
        <f t="shared" si="8"/>
        <v>174.73804953560372</v>
      </c>
      <c r="N122" s="39">
        <f t="shared" si="8"/>
        <v>5.5020851393188854</v>
      </c>
      <c r="O122" s="39">
        <f t="shared" si="8"/>
        <v>342.07264705882352</v>
      </c>
    </row>
    <row r="123" spans="2:16" s="14" customFormat="1" ht="13.2">
      <c r="B123" s="105" t="s">
        <v>64</v>
      </c>
      <c r="C123" s="106"/>
      <c r="D123" s="106"/>
      <c r="E123" s="106"/>
      <c r="F123" s="106"/>
      <c r="G123" s="106"/>
      <c r="H123" s="107"/>
      <c r="I123" s="40">
        <v>2491</v>
      </c>
      <c r="J123" s="40">
        <v>87.2</v>
      </c>
      <c r="K123" s="40">
        <v>83</v>
      </c>
      <c r="L123" s="40">
        <v>348.7</v>
      </c>
      <c r="M123" s="40">
        <v>1100</v>
      </c>
      <c r="N123" s="40">
        <v>9.5</v>
      </c>
      <c r="O123" s="55">
        <v>1500</v>
      </c>
    </row>
    <row r="124" spans="2:16" s="14" customFormat="1" ht="13.2">
      <c r="B124" s="105" t="s">
        <v>65</v>
      </c>
      <c r="C124" s="106"/>
      <c r="D124" s="106"/>
      <c r="E124" s="106"/>
      <c r="F124" s="106"/>
      <c r="G124" s="106"/>
      <c r="H124" s="107"/>
      <c r="I124" s="39">
        <f>I122/I123*100</f>
        <v>34.234845443596946</v>
      </c>
      <c r="J124" s="39">
        <f t="shared" ref="J124:N124" si="9">J122/J123*100</f>
        <v>39.014407646206728</v>
      </c>
      <c r="K124" s="39">
        <f t="shared" si="9"/>
        <v>31.168074154201946</v>
      </c>
      <c r="L124" s="39">
        <f t="shared" si="9"/>
        <v>33.061450713441602</v>
      </c>
      <c r="M124" s="39">
        <f t="shared" si="9"/>
        <v>15.885277230509429</v>
      </c>
      <c r="N124" s="39">
        <f t="shared" si="9"/>
        <v>57.916685677040903</v>
      </c>
      <c r="O124" s="42">
        <f>O122/O123*100</f>
        <v>22.804843137254903</v>
      </c>
    </row>
    <row r="126" spans="2:16" s="48" customFormat="1">
      <c r="B126" s="46" t="s">
        <v>12</v>
      </c>
      <c r="C126" s="47">
        <v>6</v>
      </c>
      <c r="D126" s="46"/>
      <c r="E126" s="46"/>
      <c r="F126" s="46"/>
      <c r="G126" s="46"/>
      <c r="H126" s="46"/>
      <c r="I126" s="46"/>
      <c r="J126" s="46"/>
      <c r="K126" s="46"/>
      <c r="L126" s="46"/>
    </row>
    <row r="127" spans="2:16" s="38" customFormat="1" ht="13.2"/>
    <row r="128" spans="2:16" s="14" customFormat="1" ht="13.2">
      <c r="B128" s="112" t="s">
        <v>13</v>
      </c>
      <c r="C128" s="111" t="s">
        <v>14</v>
      </c>
      <c r="D128" s="111" t="s">
        <v>15</v>
      </c>
      <c r="E128" s="111" t="s">
        <v>17</v>
      </c>
      <c r="F128" s="111" t="s">
        <v>16</v>
      </c>
      <c r="G128" s="111" t="s">
        <v>18</v>
      </c>
      <c r="H128" s="111" t="s">
        <v>19</v>
      </c>
      <c r="I128" s="111" t="s">
        <v>20</v>
      </c>
      <c r="J128" s="111"/>
      <c r="K128" s="111"/>
      <c r="L128" s="111"/>
      <c r="M128" s="111"/>
      <c r="N128" s="111"/>
      <c r="O128" s="111"/>
    </row>
    <row r="129" spans="2:15" s="14" customFormat="1" ht="26.4">
      <c r="B129" s="112"/>
      <c r="C129" s="111"/>
      <c r="D129" s="111"/>
      <c r="E129" s="111"/>
      <c r="F129" s="111"/>
      <c r="G129" s="111"/>
      <c r="H129" s="111"/>
      <c r="I129" s="13" t="s">
        <v>21</v>
      </c>
      <c r="J129" s="13" t="s">
        <v>22</v>
      </c>
      <c r="K129" s="13" t="s">
        <v>23</v>
      </c>
      <c r="L129" s="13" t="s">
        <v>24</v>
      </c>
      <c r="M129" s="13" t="s">
        <v>25</v>
      </c>
      <c r="N129" s="13" t="s">
        <v>26</v>
      </c>
      <c r="O129" s="13" t="s">
        <v>27</v>
      </c>
    </row>
    <row r="130" spans="2:15" s="23" customFormat="1" ht="41.25" customHeight="1">
      <c r="B130" s="112" t="s">
        <v>28</v>
      </c>
      <c r="C130" s="16" t="s">
        <v>29</v>
      </c>
      <c r="D130" s="113" t="s">
        <v>136</v>
      </c>
      <c r="E130" s="19" t="s">
        <v>31</v>
      </c>
      <c r="F130" s="18" t="s">
        <v>30</v>
      </c>
      <c r="G130" s="20">
        <v>15</v>
      </c>
      <c r="H130" s="21">
        <v>15</v>
      </c>
      <c r="I130" s="22">
        <v>74.849999999999994</v>
      </c>
      <c r="J130" s="22">
        <v>3.9449999999999998</v>
      </c>
      <c r="K130" s="22">
        <v>3.99</v>
      </c>
      <c r="L130" s="22">
        <v>5.76</v>
      </c>
      <c r="M130" s="22">
        <v>141</v>
      </c>
      <c r="N130" s="22">
        <v>7.4999999999999997E-2</v>
      </c>
      <c r="O130" s="22">
        <v>55.35</v>
      </c>
    </row>
    <row r="131" spans="2:15" s="23" customFormat="1" ht="36" customHeight="1">
      <c r="B131" s="112"/>
      <c r="C131" s="16" t="s">
        <v>32</v>
      </c>
      <c r="D131" s="113"/>
      <c r="E131" s="19" t="s">
        <v>34</v>
      </c>
      <c r="F131" s="24" t="s">
        <v>33</v>
      </c>
      <c r="G131" s="20">
        <v>12</v>
      </c>
      <c r="H131" s="21">
        <v>12</v>
      </c>
      <c r="I131" s="22">
        <v>44.4</v>
      </c>
      <c r="J131" s="22">
        <v>3.5999999999999997E-2</v>
      </c>
      <c r="K131" s="22">
        <v>1.2000000000000002E-2</v>
      </c>
      <c r="L131" s="22">
        <v>10.968000000000002</v>
      </c>
      <c r="M131" s="22">
        <v>0.24</v>
      </c>
      <c r="N131" s="22">
        <v>0.06</v>
      </c>
      <c r="O131" s="22">
        <v>1.08</v>
      </c>
    </row>
    <row r="132" spans="2:15" s="27" customFormat="1" ht="39" customHeight="1">
      <c r="B132" s="112"/>
      <c r="C132" s="25" t="s">
        <v>35</v>
      </c>
      <c r="D132" s="113"/>
      <c r="E132" s="19" t="s">
        <v>37</v>
      </c>
      <c r="F132" s="33" t="s">
        <v>36</v>
      </c>
      <c r="G132" s="76">
        <v>10</v>
      </c>
      <c r="H132" s="77">
        <v>10</v>
      </c>
      <c r="I132" s="78">
        <v>39.700000000000003</v>
      </c>
      <c r="J132" s="78">
        <v>0</v>
      </c>
      <c r="K132" s="78">
        <v>0</v>
      </c>
      <c r="L132" s="78">
        <v>9.93</v>
      </c>
      <c r="M132" s="78">
        <v>0</v>
      </c>
      <c r="N132" s="78">
        <v>0.01</v>
      </c>
      <c r="O132" s="78">
        <v>0</v>
      </c>
    </row>
    <row r="133" spans="2:15" s="30" customFormat="1" ht="48.75" customHeight="1">
      <c r="B133" s="114" t="s">
        <v>41</v>
      </c>
      <c r="C133" s="16" t="s">
        <v>42</v>
      </c>
      <c r="D133" s="108" t="s">
        <v>157</v>
      </c>
      <c r="E133" s="19" t="s">
        <v>74</v>
      </c>
      <c r="F133" s="75" t="s">
        <v>73</v>
      </c>
      <c r="G133" s="82">
        <v>113</v>
      </c>
      <c r="H133" s="77">
        <v>105.09</v>
      </c>
      <c r="I133" s="90">
        <v>174.44940000000003</v>
      </c>
      <c r="J133" s="90">
        <v>21.753629999999998</v>
      </c>
      <c r="K133" s="90">
        <v>9.6682799999999993</v>
      </c>
      <c r="L133" s="90">
        <v>0.10509</v>
      </c>
      <c r="M133" s="90">
        <v>11.559900000000001</v>
      </c>
      <c r="N133" s="90">
        <v>0.73563000000000001</v>
      </c>
      <c r="O133" s="90">
        <v>66.206699999999998</v>
      </c>
    </row>
    <row r="134" spans="2:15" s="23" customFormat="1" ht="33.75" customHeight="1">
      <c r="B134" s="115"/>
      <c r="C134" s="16" t="s">
        <v>45</v>
      </c>
      <c r="D134" s="109"/>
      <c r="E134" s="19" t="s">
        <v>44</v>
      </c>
      <c r="F134" s="75" t="s">
        <v>43</v>
      </c>
      <c r="G134" s="76">
        <v>5.333333333333333</v>
      </c>
      <c r="H134" s="81">
        <v>4.8</v>
      </c>
      <c r="I134" s="78">
        <v>7.1519999999999992</v>
      </c>
      <c r="J134" s="78">
        <v>0.6048</v>
      </c>
      <c r="K134" s="78">
        <v>0.51840000000000008</v>
      </c>
      <c r="L134" s="78">
        <v>1.44E-2</v>
      </c>
      <c r="M134" s="78">
        <v>2.5439999999999996</v>
      </c>
      <c r="N134" s="78">
        <v>8.1600000000000006E-2</v>
      </c>
      <c r="O134" s="78">
        <v>6.6719999999999997</v>
      </c>
    </row>
    <row r="135" spans="2:15" s="30" customFormat="1" ht="27.75" customHeight="1">
      <c r="B135" s="115"/>
      <c r="C135" s="16" t="s">
        <v>45</v>
      </c>
      <c r="D135" s="109"/>
      <c r="E135" s="19" t="s">
        <v>82</v>
      </c>
      <c r="F135" s="75" t="s">
        <v>81</v>
      </c>
      <c r="G135" s="76">
        <v>13.5</v>
      </c>
      <c r="H135" s="81">
        <v>13.5</v>
      </c>
      <c r="I135" s="78">
        <v>48.6</v>
      </c>
      <c r="J135" s="78">
        <v>1.6875</v>
      </c>
      <c r="K135" s="78">
        <v>0.22949999999999998</v>
      </c>
      <c r="L135" s="78">
        <v>9.7605000000000004</v>
      </c>
      <c r="M135" s="78">
        <v>2.0249999999999999</v>
      </c>
      <c r="N135" s="78">
        <v>0.58050000000000002</v>
      </c>
      <c r="O135" s="78">
        <v>0.27</v>
      </c>
    </row>
    <row r="136" spans="2:15" s="23" customFormat="1" ht="33.75" customHeight="1">
      <c r="B136" s="115"/>
      <c r="C136" s="16" t="s">
        <v>45</v>
      </c>
      <c r="D136" s="109"/>
      <c r="E136" s="19" t="s">
        <v>152</v>
      </c>
      <c r="F136" s="18" t="s">
        <v>153</v>
      </c>
      <c r="G136" s="20">
        <v>3.3</v>
      </c>
      <c r="H136" s="21">
        <v>3.3</v>
      </c>
      <c r="I136" s="22">
        <v>11.22</v>
      </c>
      <c r="J136" s="22">
        <v>0.36629999999999996</v>
      </c>
      <c r="K136" s="22">
        <v>0.2112</v>
      </c>
      <c r="L136" s="22">
        <v>1.9568999999999996</v>
      </c>
      <c r="M136" s="22">
        <v>1.155</v>
      </c>
      <c r="N136" s="22">
        <v>6.2699999999999992E-2</v>
      </c>
      <c r="O136" s="22">
        <v>0</v>
      </c>
    </row>
    <row r="137" spans="2:15" s="23" customFormat="1" ht="27.75" customHeight="1">
      <c r="B137" s="115"/>
      <c r="C137" s="16" t="s">
        <v>45</v>
      </c>
      <c r="D137" s="109"/>
      <c r="E137" s="19" t="s">
        <v>80</v>
      </c>
      <c r="F137" s="26" t="s">
        <v>79</v>
      </c>
      <c r="G137" s="20">
        <v>1.5789473684210527</v>
      </c>
      <c r="H137" s="29">
        <v>1.5</v>
      </c>
      <c r="I137" s="22">
        <v>2.16</v>
      </c>
      <c r="J137" s="22">
        <v>7.0500000000000007E-2</v>
      </c>
      <c r="K137" s="22">
        <v>4.4999999999999997E-3</v>
      </c>
      <c r="L137" s="22">
        <v>0.4395</v>
      </c>
      <c r="M137" s="22">
        <v>0.6</v>
      </c>
      <c r="N137" s="22">
        <v>1.9500000000000003E-2</v>
      </c>
      <c r="O137" s="22">
        <v>0.28499999999999998</v>
      </c>
    </row>
    <row r="138" spans="2:15" s="30" customFormat="1" ht="21" customHeight="1">
      <c r="B138" s="115"/>
      <c r="C138" s="25" t="s">
        <v>50</v>
      </c>
      <c r="D138" s="109"/>
      <c r="E138" s="19" t="s">
        <v>142</v>
      </c>
      <c r="F138" s="26" t="s">
        <v>138</v>
      </c>
      <c r="G138" s="20">
        <v>3</v>
      </c>
      <c r="H138" s="21">
        <v>3</v>
      </c>
      <c r="I138" s="22">
        <v>27</v>
      </c>
      <c r="J138" s="22">
        <v>0</v>
      </c>
      <c r="K138" s="22">
        <v>3</v>
      </c>
      <c r="L138" s="22">
        <v>0</v>
      </c>
      <c r="M138" s="22">
        <v>0</v>
      </c>
      <c r="N138" s="22">
        <v>0</v>
      </c>
      <c r="O138" s="22">
        <v>0</v>
      </c>
    </row>
    <row r="139" spans="2:15" s="30" customFormat="1" ht="18" customHeight="1">
      <c r="B139" s="115"/>
      <c r="C139" s="25" t="s">
        <v>38</v>
      </c>
      <c r="D139" s="109"/>
      <c r="E139" s="19" t="s">
        <v>54</v>
      </c>
      <c r="F139" s="26" t="s">
        <v>53</v>
      </c>
      <c r="G139" s="28">
        <v>0.5</v>
      </c>
      <c r="H139" s="22">
        <v>0.5</v>
      </c>
      <c r="I139" s="22">
        <v>0</v>
      </c>
      <c r="J139" s="22">
        <v>0</v>
      </c>
      <c r="K139" s="22">
        <v>0</v>
      </c>
      <c r="L139" s="22">
        <v>0</v>
      </c>
      <c r="M139" s="22">
        <v>0.12</v>
      </c>
      <c r="N139" s="22">
        <v>1.5E-3</v>
      </c>
      <c r="O139" s="22">
        <v>193.905</v>
      </c>
    </row>
    <row r="140" spans="2:15" s="23" customFormat="1" ht="33.75" customHeight="1">
      <c r="B140" s="115"/>
      <c r="C140" s="16" t="s">
        <v>139</v>
      </c>
      <c r="D140" s="109"/>
      <c r="E140" s="19" t="s">
        <v>147</v>
      </c>
      <c r="F140" s="18" t="s">
        <v>61</v>
      </c>
      <c r="G140" s="28">
        <v>0.2</v>
      </c>
      <c r="H140" s="28">
        <v>0.2</v>
      </c>
      <c r="I140" s="22">
        <v>0</v>
      </c>
      <c r="J140" s="22">
        <v>0</v>
      </c>
      <c r="K140" s="22">
        <v>0</v>
      </c>
      <c r="L140" s="22">
        <v>0</v>
      </c>
      <c r="M140" s="22">
        <v>0</v>
      </c>
      <c r="N140" s="22">
        <v>0</v>
      </c>
      <c r="O140" s="22">
        <v>0</v>
      </c>
    </row>
    <row r="141" spans="2:15" s="23" customFormat="1" ht="27.75" customHeight="1">
      <c r="B141" s="115"/>
      <c r="C141" s="16" t="s">
        <v>139</v>
      </c>
      <c r="D141" s="109"/>
      <c r="E141" s="19" t="s">
        <v>140</v>
      </c>
      <c r="F141" s="26" t="s">
        <v>61</v>
      </c>
      <c r="G141" s="28">
        <v>0.2</v>
      </c>
      <c r="H141" s="28">
        <v>0.2</v>
      </c>
      <c r="I141" s="22">
        <v>0</v>
      </c>
      <c r="J141" s="22">
        <v>0</v>
      </c>
      <c r="K141" s="22">
        <v>0</v>
      </c>
      <c r="L141" s="22">
        <v>0</v>
      </c>
      <c r="M141" s="22">
        <v>0</v>
      </c>
      <c r="N141" s="22">
        <v>0</v>
      </c>
      <c r="O141" s="22">
        <v>0</v>
      </c>
    </row>
    <row r="142" spans="2:15" s="30" customFormat="1" ht="21" customHeight="1">
      <c r="B142" s="116"/>
      <c r="C142" s="25" t="s">
        <v>139</v>
      </c>
      <c r="D142" s="110"/>
      <c r="E142" s="19" t="s">
        <v>100</v>
      </c>
      <c r="F142" s="26" t="s">
        <v>61</v>
      </c>
      <c r="G142" s="28">
        <v>0.2</v>
      </c>
      <c r="H142" s="28">
        <v>0.2</v>
      </c>
      <c r="I142" s="22">
        <v>0</v>
      </c>
      <c r="J142" s="22">
        <v>0</v>
      </c>
      <c r="K142" s="22">
        <v>0</v>
      </c>
      <c r="L142" s="22">
        <v>0</v>
      </c>
      <c r="M142" s="22">
        <v>0</v>
      </c>
      <c r="N142" s="22">
        <v>0</v>
      </c>
      <c r="O142" s="22">
        <v>0</v>
      </c>
    </row>
    <row r="143" spans="2:15" s="30" customFormat="1" ht="26.4">
      <c r="B143" s="112" t="s">
        <v>55</v>
      </c>
      <c r="C143" s="16" t="s">
        <v>56</v>
      </c>
      <c r="D143" s="117" t="s">
        <v>84</v>
      </c>
      <c r="E143" s="19" t="s">
        <v>86</v>
      </c>
      <c r="F143" s="18" t="s">
        <v>85</v>
      </c>
      <c r="G143" s="20">
        <v>117</v>
      </c>
      <c r="H143" s="29">
        <v>105.3</v>
      </c>
      <c r="I143" s="22">
        <v>160</v>
      </c>
      <c r="J143" s="22">
        <v>2.1059999999999999</v>
      </c>
      <c r="K143" s="22">
        <v>0.21060000000000001</v>
      </c>
      <c r="L143" s="22">
        <v>45</v>
      </c>
      <c r="M143" s="22">
        <v>8.4239999999999995</v>
      </c>
      <c r="N143" s="22">
        <v>0.84240000000000004</v>
      </c>
      <c r="O143" s="22">
        <v>10.53</v>
      </c>
    </row>
    <row r="144" spans="2:15" s="30" customFormat="1" ht="21" customHeight="1">
      <c r="B144" s="112"/>
      <c r="C144" s="25" t="s">
        <v>50</v>
      </c>
      <c r="D144" s="117"/>
      <c r="E144" s="19" t="s">
        <v>142</v>
      </c>
      <c r="F144" s="26" t="s">
        <v>138</v>
      </c>
      <c r="G144" s="20">
        <v>4</v>
      </c>
      <c r="H144" s="21">
        <v>4</v>
      </c>
      <c r="I144" s="22">
        <v>36</v>
      </c>
      <c r="J144" s="22">
        <v>0</v>
      </c>
      <c r="K144" s="22">
        <v>4</v>
      </c>
      <c r="L144" s="22">
        <v>0</v>
      </c>
      <c r="M144" s="22">
        <v>0</v>
      </c>
      <c r="N144" s="22">
        <v>0</v>
      </c>
      <c r="O144" s="22">
        <v>0</v>
      </c>
    </row>
    <row r="145" spans="2:15" s="30" customFormat="1" ht="18" customHeight="1">
      <c r="B145" s="112"/>
      <c r="C145" s="25" t="s">
        <v>38</v>
      </c>
      <c r="D145" s="117"/>
      <c r="E145" s="19" t="s">
        <v>54</v>
      </c>
      <c r="F145" s="26" t="s">
        <v>53</v>
      </c>
      <c r="G145" s="28">
        <v>0.5</v>
      </c>
      <c r="H145" s="22">
        <v>0.5</v>
      </c>
      <c r="I145" s="22">
        <v>0</v>
      </c>
      <c r="J145" s="22">
        <v>0</v>
      </c>
      <c r="K145" s="22">
        <v>0</v>
      </c>
      <c r="L145" s="22">
        <v>0</v>
      </c>
      <c r="M145" s="22">
        <v>0.12</v>
      </c>
      <c r="N145" s="22">
        <v>1.5E-3</v>
      </c>
      <c r="O145" s="22">
        <v>193.905</v>
      </c>
    </row>
    <row r="146" spans="2:15" s="38" customFormat="1" ht="13.2"/>
    <row r="147" spans="2:15" s="14" customFormat="1" ht="13.2">
      <c r="B147" s="105" t="s">
        <v>63</v>
      </c>
      <c r="C147" s="106"/>
      <c r="D147" s="106"/>
      <c r="E147" s="106"/>
      <c r="F147" s="106"/>
      <c r="G147" s="106"/>
      <c r="H147" s="107"/>
      <c r="I147" s="39">
        <f>SUM(I130:I145)</f>
        <v>625.53140000000008</v>
      </c>
      <c r="J147" s="39">
        <f t="shared" ref="J147:O147" si="10">SUM(J130:J145)</f>
        <v>30.569729999999993</v>
      </c>
      <c r="K147" s="39">
        <f t="shared" si="10"/>
        <v>21.844479999999997</v>
      </c>
      <c r="L147" s="39">
        <f t="shared" si="10"/>
        <v>83.934390000000008</v>
      </c>
      <c r="M147" s="39">
        <f t="shared" si="10"/>
        <v>167.78790000000004</v>
      </c>
      <c r="N147" s="39">
        <f t="shared" si="10"/>
        <v>2.4703300000000006</v>
      </c>
      <c r="O147" s="39">
        <f t="shared" si="10"/>
        <v>528.20369999999991</v>
      </c>
    </row>
    <row r="148" spans="2:15" s="14" customFormat="1" ht="13.2">
      <c r="B148" s="105" t="s">
        <v>64</v>
      </c>
      <c r="C148" s="106"/>
      <c r="D148" s="106"/>
      <c r="E148" s="106"/>
      <c r="F148" s="106"/>
      <c r="G148" s="106"/>
      <c r="H148" s="107"/>
      <c r="I148" s="40">
        <v>2491</v>
      </c>
      <c r="J148" s="40">
        <v>87.2</v>
      </c>
      <c r="K148" s="40">
        <v>83</v>
      </c>
      <c r="L148" s="40">
        <v>348.7</v>
      </c>
      <c r="M148" s="40">
        <v>1100</v>
      </c>
      <c r="N148" s="40">
        <v>9.5</v>
      </c>
      <c r="O148" s="55">
        <v>1500</v>
      </c>
    </row>
    <row r="149" spans="2:15" s="14" customFormat="1" ht="13.2">
      <c r="B149" s="105" t="s">
        <v>65</v>
      </c>
      <c r="C149" s="106"/>
      <c r="D149" s="106"/>
      <c r="E149" s="106"/>
      <c r="F149" s="106"/>
      <c r="G149" s="106"/>
      <c r="H149" s="107"/>
      <c r="I149" s="39">
        <f>I147/I148*100</f>
        <v>25.111657968687279</v>
      </c>
      <c r="J149" s="39">
        <f t="shared" ref="J149:N149" si="11">J147/J148*100</f>
        <v>35.057029816513754</v>
      </c>
      <c r="K149" s="39">
        <f t="shared" si="11"/>
        <v>26.318650602409637</v>
      </c>
      <c r="L149" s="39">
        <f t="shared" si="11"/>
        <v>24.070659592773161</v>
      </c>
      <c r="M149" s="39">
        <f t="shared" si="11"/>
        <v>15.253445454545458</v>
      </c>
      <c r="N149" s="39">
        <f t="shared" si="11"/>
        <v>26.003473684210533</v>
      </c>
      <c r="O149" s="42">
        <f>O147/O148*100</f>
        <v>35.213579999999993</v>
      </c>
    </row>
    <row r="151" spans="2:15">
      <c r="B151" s="135" t="s">
        <v>167</v>
      </c>
      <c r="C151" s="135"/>
      <c r="D151" s="135"/>
      <c r="E151" s="135"/>
      <c r="F151" s="135"/>
      <c r="G151" s="135"/>
      <c r="H151" s="135"/>
      <c r="I151" s="135"/>
      <c r="J151" s="135"/>
      <c r="K151" s="135"/>
      <c r="L151" s="132" t="s">
        <v>168</v>
      </c>
      <c r="M151" s="132"/>
      <c r="N151" s="132"/>
      <c r="O151" s="132"/>
    </row>
    <row r="152" spans="2:15" ht="39" customHeight="1">
      <c r="B152" s="133" t="s">
        <v>169</v>
      </c>
      <c r="C152" s="135"/>
      <c r="D152" s="135"/>
      <c r="E152" s="135"/>
      <c r="F152" s="135"/>
      <c r="G152" s="135"/>
      <c r="H152" s="135"/>
      <c r="I152" s="135"/>
      <c r="J152" s="135"/>
      <c r="K152" s="135"/>
      <c r="L152" s="135" t="s">
        <v>170</v>
      </c>
      <c r="M152" s="135"/>
      <c r="N152" s="134">
        <v>5465</v>
      </c>
      <c r="O152" s="134">
        <v>5465</v>
      </c>
    </row>
  </sheetData>
  <mergeCells count="106">
    <mergeCell ref="B151:K151"/>
    <mergeCell ref="L151:O151"/>
    <mergeCell ref="C152:K152"/>
    <mergeCell ref="L152:M152"/>
    <mergeCell ref="B147:H147"/>
    <mergeCell ref="B148:H148"/>
    <mergeCell ref="B149:H149"/>
    <mergeCell ref="I128:O128"/>
    <mergeCell ref="B130:B132"/>
    <mergeCell ref="D130:D132"/>
    <mergeCell ref="B133:B142"/>
    <mergeCell ref="D133:D142"/>
    <mergeCell ref="B143:B145"/>
    <mergeCell ref="D143:D145"/>
    <mergeCell ref="B123:H123"/>
    <mergeCell ref="B124:H124"/>
    <mergeCell ref="B128:B129"/>
    <mergeCell ref="C128:C129"/>
    <mergeCell ref="D128:D129"/>
    <mergeCell ref="E128:E129"/>
    <mergeCell ref="F128:F129"/>
    <mergeCell ref="G128:G129"/>
    <mergeCell ref="H128:H129"/>
    <mergeCell ref="B98:H98"/>
    <mergeCell ref="B99:H99"/>
    <mergeCell ref="I104:O104"/>
    <mergeCell ref="B106:B109"/>
    <mergeCell ref="D106:D109"/>
    <mergeCell ref="D110:D119"/>
    <mergeCell ref="B111:B119"/>
    <mergeCell ref="B122:H122"/>
    <mergeCell ref="B104:B105"/>
    <mergeCell ref="C104:C105"/>
    <mergeCell ref="D104:D105"/>
    <mergeCell ref="E104:E105"/>
    <mergeCell ref="F104:F105"/>
    <mergeCell ref="G104:G105"/>
    <mergeCell ref="H104:H105"/>
    <mergeCell ref="B87:B89"/>
    <mergeCell ref="B90:B94"/>
    <mergeCell ref="D90:D94"/>
    <mergeCell ref="B85:B86"/>
    <mergeCell ref="C85:C86"/>
    <mergeCell ref="D85:D86"/>
    <mergeCell ref="E85:E86"/>
    <mergeCell ref="F85:F86"/>
    <mergeCell ref="B97:H97"/>
    <mergeCell ref="G59:G60"/>
    <mergeCell ref="B74:B76"/>
    <mergeCell ref="D74:D76"/>
    <mergeCell ref="B78:H78"/>
    <mergeCell ref="B79:H79"/>
    <mergeCell ref="B80:H80"/>
    <mergeCell ref="G85:G86"/>
    <mergeCell ref="H85:H86"/>
    <mergeCell ref="I85:O85"/>
    <mergeCell ref="B41:H41"/>
    <mergeCell ref="D87:D89"/>
    <mergeCell ref="I47:O47"/>
    <mergeCell ref="B53:H53"/>
    <mergeCell ref="B54:H54"/>
    <mergeCell ref="B55:H55"/>
    <mergeCell ref="B47:B48"/>
    <mergeCell ref="C47:C48"/>
    <mergeCell ref="D47:D48"/>
    <mergeCell ref="E47:E48"/>
    <mergeCell ref="F47:F48"/>
    <mergeCell ref="G47:G48"/>
    <mergeCell ref="H47:H48"/>
    <mergeCell ref="H59:H60"/>
    <mergeCell ref="I59:O59"/>
    <mergeCell ref="B61:B63"/>
    <mergeCell ref="D61:D63"/>
    <mergeCell ref="B64:B73"/>
    <mergeCell ref="D64:D73"/>
    <mergeCell ref="B59:B60"/>
    <mergeCell ref="C59:C60"/>
    <mergeCell ref="D59:D60"/>
    <mergeCell ref="E59:E60"/>
    <mergeCell ref="F59:F60"/>
    <mergeCell ref="D24:D32"/>
    <mergeCell ref="B25:B32"/>
    <mergeCell ref="B33:B36"/>
    <mergeCell ref="D33:D36"/>
    <mergeCell ref="B39:H39"/>
    <mergeCell ref="B40:H40"/>
    <mergeCell ref="F19:F20"/>
    <mergeCell ref="G19:G20"/>
    <mergeCell ref="H19:H20"/>
    <mergeCell ref="B1:O1"/>
    <mergeCell ref="B2:M2"/>
    <mergeCell ref="B4:C4"/>
    <mergeCell ref="D4:M4"/>
    <mergeCell ref="B6:C6"/>
    <mergeCell ref="D8:E8"/>
    <mergeCell ref="I19:O19"/>
    <mergeCell ref="B21:B23"/>
    <mergeCell ref="D21:D23"/>
    <mergeCell ref="B10:C10"/>
    <mergeCell ref="D10:E10"/>
    <mergeCell ref="B12:C12"/>
    <mergeCell ref="C14:D14"/>
    <mergeCell ref="B19:B20"/>
    <mergeCell ref="C19:C20"/>
    <mergeCell ref="D19:D20"/>
    <mergeCell ref="E19:E20"/>
  </mergeCells>
  <dataValidations count="5">
    <dataValidation type="list" allowBlank="1" showInputMessage="1" showErrorMessage="1" sqref="D8" xr:uid="{00000000-0002-0000-0200-000000000000}">
      <formula1>"Indígena,Afrocolombiano,Palenquero,Raizal,Rrom,Sin Pertenencia Étnica"</formula1>
    </dataValidation>
    <dataValidation type="list" allowBlank="1" showInputMessage="1" showErrorMessage="1" sqref="D12" xr:uid="{00000000-0002-0000-0200-000001000000}">
      <formula1>"Complemento JM/JT,Almuerzo"</formula1>
    </dataValidation>
    <dataValidation type="list" allowBlank="1" showInputMessage="1" showErrorMessage="1" sqref="C14:D14" xr:uid="{00000000-0002-0000-02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10:E10" xr:uid="{00000000-0002-0000-0200-000003000000}">
      <formula1>"Ración para Preparar en Sitio,Comida Caliente Transportada,Ración Industrializada"</formula1>
    </dataValidation>
    <dataValidation type="list" allowBlank="1" showInputMessage="1" showErrorMessage="1" sqref="D6" xr:uid="{00000000-0002-0000-0200-000004000000}">
      <formula1>"Si,No"</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A150"/>
  <sheetViews>
    <sheetView topLeftCell="A132" zoomScale="75" zoomScaleNormal="75" workbookViewId="0">
      <selection activeCell="F152" sqref="F152"/>
    </sheetView>
  </sheetViews>
  <sheetFormatPr baseColWidth="10" defaultRowHeight="14.4"/>
  <cols>
    <col min="1" max="1" width="4.5546875" customWidth="1"/>
    <col min="2" max="2" width="29.109375" customWidth="1"/>
    <col min="3" max="3" width="28.88671875" customWidth="1"/>
    <col min="4" max="4" width="19.5546875" customWidth="1"/>
    <col min="5" max="5" width="35.6640625" customWidth="1"/>
  </cols>
  <sheetData>
    <row r="1" spans="2:27" s="1" customFormat="1" ht="37.5" customHeight="1">
      <c r="B1" s="125"/>
      <c r="C1" s="125"/>
      <c r="D1" s="125"/>
      <c r="E1" s="125"/>
      <c r="F1" s="125"/>
      <c r="G1" s="125"/>
      <c r="H1" s="125"/>
      <c r="I1" s="125"/>
      <c r="J1" s="125"/>
      <c r="K1" s="125"/>
      <c r="L1" s="125"/>
      <c r="M1" s="125"/>
      <c r="N1" s="125"/>
      <c r="O1" s="125"/>
    </row>
    <row r="2" spans="2:27" s="3" customFormat="1" ht="13.8">
      <c r="B2" s="126" t="s">
        <v>0</v>
      </c>
      <c r="C2" s="126"/>
      <c r="D2" s="126"/>
      <c r="E2" s="126"/>
      <c r="F2" s="126"/>
      <c r="G2" s="126"/>
      <c r="H2" s="126"/>
      <c r="I2" s="126"/>
      <c r="J2" s="126"/>
      <c r="K2" s="126"/>
      <c r="L2" s="126"/>
      <c r="M2" s="126"/>
    </row>
    <row r="3" spans="2:27" s="3" customFormat="1" ht="13.8">
      <c r="B3" s="121" t="s">
        <v>1</v>
      </c>
      <c r="C3" s="121"/>
      <c r="D3" s="122" t="s">
        <v>2</v>
      </c>
      <c r="E3" s="122"/>
      <c r="F3" s="122"/>
      <c r="G3" s="122"/>
      <c r="H3" s="122"/>
      <c r="I3" s="122"/>
      <c r="J3" s="122"/>
      <c r="K3" s="122"/>
      <c r="L3" s="122"/>
      <c r="M3" s="122"/>
    </row>
    <row r="4" spans="2:27" s="3" customFormat="1" ht="7.5" customHeight="1">
      <c r="B4" s="11"/>
      <c r="C4" s="4"/>
      <c r="D4" s="2"/>
      <c r="E4" s="2"/>
      <c r="F4" s="2"/>
      <c r="G4" s="2"/>
      <c r="H4" s="2"/>
      <c r="I4" s="2"/>
      <c r="J4" s="2"/>
      <c r="K4" s="2"/>
      <c r="L4" s="2"/>
      <c r="M4" s="2"/>
    </row>
    <row r="5" spans="2:27" s="3" customFormat="1" ht="13.8">
      <c r="B5" s="121" t="s">
        <v>3</v>
      </c>
      <c r="C5" s="121"/>
      <c r="D5" s="5" t="s">
        <v>4</v>
      </c>
      <c r="E5" s="4"/>
      <c r="F5" s="2"/>
      <c r="G5" s="2"/>
      <c r="H5" s="2"/>
      <c r="I5" s="2"/>
      <c r="J5" s="2"/>
      <c r="K5" s="2"/>
      <c r="L5" s="2"/>
      <c r="M5" s="2"/>
    </row>
    <row r="6" spans="2:27" s="8" customFormat="1" ht="6.75" customHeight="1">
      <c r="B6" s="11"/>
      <c r="C6" s="6"/>
      <c r="D6" s="4"/>
      <c r="E6" s="4"/>
      <c r="F6" s="6"/>
      <c r="G6" s="6"/>
      <c r="H6" s="6"/>
      <c r="I6" s="6"/>
      <c r="J6" s="6"/>
      <c r="K6" s="6"/>
      <c r="L6" s="4"/>
      <c r="M6" s="4"/>
      <c r="N6" s="1"/>
      <c r="O6" s="1"/>
      <c r="P6" s="1"/>
      <c r="Q6" s="1"/>
      <c r="R6" s="7"/>
      <c r="S6" s="7"/>
      <c r="T6" s="7"/>
      <c r="U6" s="7"/>
      <c r="V6" s="7"/>
      <c r="W6" s="7"/>
      <c r="X6" s="7"/>
      <c r="Y6" s="7"/>
      <c r="Z6" s="7"/>
      <c r="AA6" s="7"/>
    </row>
    <row r="7" spans="2:27" s="8" customFormat="1" ht="13.8">
      <c r="B7" s="11" t="s">
        <v>5</v>
      </c>
      <c r="C7" s="4"/>
      <c r="D7" s="122" t="s">
        <v>6</v>
      </c>
      <c r="E7" s="122"/>
      <c r="F7" s="4"/>
      <c r="G7" s="1"/>
      <c r="H7" s="7"/>
      <c r="I7" s="7"/>
      <c r="J7" s="7"/>
      <c r="K7" s="7"/>
      <c r="L7" s="7"/>
      <c r="M7" s="7"/>
      <c r="N7" s="7"/>
      <c r="O7" s="7"/>
      <c r="P7" s="7"/>
      <c r="Q7" s="7"/>
    </row>
    <row r="8" spans="2:27" s="8" customFormat="1" ht="9" customHeight="1">
      <c r="B8" s="11"/>
      <c r="C8" s="6"/>
      <c r="D8" s="4"/>
      <c r="E8" s="4"/>
      <c r="F8" s="6"/>
      <c r="G8" s="6"/>
      <c r="H8" s="6"/>
      <c r="I8" s="6"/>
      <c r="J8" s="6"/>
      <c r="K8" s="6"/>
      <c r="L8" s="4"/>
      <c r="M8" s="4"/>
      <c r="N8" s="1"/>
      <c r="O8" s="1"/>
      <c r="P8" s="1"/>
      <c r="Q8" s="1"/>
      <c r="R8" s="7"/>
      <c r="S8" s="7"/>
      <c r="T8" s="7"/>
      <c r="U8" s="7"/>
      <c r="V8" s="7"/>
      <c r="W8" s="7"/>
      <c r="X8" s="7"/>
      <c r="Y8" s="7"/>
      <c r="Z8" s="7"/>
      <c r="AA8" s="7"/>
    </row>
    <row r="9" spans="2:27" s="8" customFormat="1" ht="13.8">
      <c r="B9" s="121" t="s">
        <v>7</v>
      </c>
      <c r="C9" s="121"/>
      <c r="D9" s="122" t="s">
        <v>125</v>
      </c>
      <c r="E9" s="122"/>
      <c r="F9" s="4"/>
      <c r="G9" s="6"/>
      <c r="H9" s="6"/>
      <c r="I9" s="6"/>
      <c r="J9" s="6"/>
      <c r="K9" s="6"/>
      <c r="L9" s="4"/>
      <c r="M9" s="4"/>
      <c r="N9" s="1"/>
      <c r="O9" s="1"/>
      <c r="P9" s="1"/>
      <c r="Q9" s="1"/>
      <c r="R9" s="7"/>
      <c r="S9" s="7"/>
      <c r="T9" s="7"/>
      <c r="U9" s="7"/>
      <c r="V9" s="7"/>
      <c r="W9" s="7"/>
      <c r="X9" s="7"/>
      <c r="Y9" s="7"/>
      <c r="Z9" s="7"/>
      <c r="AA9" s="7"/>
    </row>
    <row r="10" spans="2:27" s="8" customFormat="1" ht="9" customHeight="1">
      <c r="B10" s="11"/>
      <c r="C10" s="6"/>
      <c r="D10" s="4"/>
      <c r="E10" s="4"/>
      <c r="F10" s="6"/>
      <c r="G10" s="6"/>
      <c r="H10" s="6"/>
      <c r="I10" s="6"/>
      <c r="J10" s="6"/>
      <c r="K10" s="6"/>
      <c r="L10" s="4"/>
      <c r="M10" s="4"/>
      <c r="N10" s="1"/>
      <c r="O10" s="1"/>
      <c r="P10" s="1"/>
      <c r="Q10" s="1"/>
      <c r="R10" s="7"/>
      <c r="S10" s="7"/>
      <c r="T10" s="7"/>
      <c r="U10" s="7"/>
      <c r="V10" s="7"/>
      <c r="W10" s="7"/>
      <c r="X10" s="7"/>
      <c r="Y10" s="7"/>
      <c r="Z10" s="7"/>
      <c r="AA10" s="7"/>
    </row>
    <row r="11" spans="2:27" s="8" customFormat="1" ht="13.8">
      <c r="B11" s="123" t="s">
        <v>8</v>
      </c>
      <c r="C11" s="123"/>
      <c r="D11" s="9" t="s">
        <v>9</v>
      </c>
      <c r="E11" s="7"/>
      <c r="F11" s="7"/>
      <c r="G11" s="7"/>
      <c r="H11" s="7"/>
      <c r="I11" s="7"/>
      <c r="J11" s="7"/>
    </row>
    <row r="12" spans="2:27" s="8" customFormat="1" ht="8.25" customHeight="1">
      <c r="B12" s="11"/>
      <c r="C12" s="6"/>
      <c r="D12" s="6"/>
      <c r="E12" s="6"/>
      <c r="F12" s="6"/>
      <c r="G12" s="6"/>
      <c r="H12" s="6"/>
      <c r="I12" s="6"/>
      <c r="J12" s="6"/>
      <c r="K12" s="6"/>
      <c r="L12" s="4"/>
      <c r="M12" s="4"/>
      <c r="N12" s="1"/>
      <c r="O12" s="1"/>
      <c r="P12" s="1"/>
      <c r="Q12" s="1"/>
      <c r="R12" s="7"/>
      <c r="S12" s="7"/>
      <c r="T12" s="7"/>
      <c r="U12" s="7"/>
      <c r="V12" s="7"/>
      <c r="W12" s="7"/>
      <c r="X12" s="7"/>
      <c r="Y12" s="7"/>
      <c r="Z12" s="7"/>
      <c r="AA12" s="7"/>
    </row>
    <row r="13" spans="2:27" s="8" customFormat="1" ht="13.8">
      <c r="B13" s="10" t="s">
        <v>10</v>
      </c>
      <c r="C13" s="124" t="s">
        <v>103</v>
      </c>
      <c r="D13" s="124"/>
      <c r="E13" s="6"/>
      <c r="F13" s="6"/>
      <c r="G13" s="6"/>
      <c r="H13" s="6"/>
      <c r="I13" s="6"/>
      <c r="J13" s="6"/>
      <c r="K13" s="6"/>
      <c r="L13" s="4"/>
      <c r="M13" s="4"/>
      <c r="N13" s="1"/>
      <c r="O13" s="1"/>
      <c r="P13" s="1"/>
      <c r="Q13" s="1"/>
      <c r="R13" s="7"/>
      <c r="S13" s="7"/>
      <c r="T13" s="7"/>
      <c r="U13" s="7"/>
      <c r="V13" s="7"/>
      <c r="W13" s="7"/>
      <c r="X13" s="7"/>
      <c r="Y13" s="7"/>
      <c r="Z13" s="7"/>
      <c r="AA13" s="7"/>
    </row>
    <row r="14" spans="2:27" s="8" customFormat="1" ht="8.25" customHeight="1">
      <c r="B14" s="11"/>
      <c r="C14" s="6"/>
      <c r="D14" s="6"/>
      <c r="E14" s="6"/>
      <c r="F14" s="6"/>
      <c r="G14" s="6"/>
      <c r="H14" s="6"/>
      <c r="I14" s="6"/>
      <c r="J14" s="6"/>
      <c r="K14" s="6"/>
      <c r="L14" s="4"/>
      <c r="M14" s="4"/>
      <c r="N14" s="1"/>
      <c r="O14" s="1"/>
      <c r="P14" s="1"/>
      <c r="Q14" s="1"/>
      <c r="R14" s="7"/>
      <c r="S14" s="7"/>
      <c r="T14" s="7"/>
      <c r="U14" s="7"/>
      <c r="V14" s="7"/>
      <c r="W14" s="7"/>
      <c r="X14" s="7"/>
      <c r="Y14" s="7"/>
      <c r="Z14" s="7"/>
      <c r="AA14" s="7"/>
    </row>
    <row r="15" spans="2:27" ht="3" customHeight="1"/>
    <row r="16" spans="2:27" s="48" customFormat="1">
      <c r="B16" s="46" t="s">
        <v>12</v>
      </c>
      <c r="C16" s="47">
        <v>1</v>
      </c>
      <c r="D16" s="46"/>
      <c r="E16" s="46"/>
      <c r="F16" s="46"/>
      <c r="G16" s="46"/>
      <c r="H16" s="46"/>
      <c r="I16" s="46"/>
      <c r="J16" s="46"/>
      <c r="K16" s="46"/>
      <c r="L16" s="46"/>
    </row>
    <row r="17" spans="2:15" s="50" customFormat="1" ht="13.8"/>
    <row r="18" spans="2:15" s="14" customFormat="1" ht="13.2">
      <c r="B18" s="112" t="s">
        <v>13</v>
      </c>
      <c r="C18" s="111" t="s">
        <v>14</v>
      </c>
      <c r="D18" s="111" t="s">
        <v>15</v>
      </c>
      <c r="E18" s="111" t="s">
        <v>17</v>
      </c>
      <c r="F18" s="111" t="s">
        <v>16</v>
      </c>
      <c r="G18" s="111" t="s">
        <v>18</v>
      </c>
      <c r="H18" s="111" t="s">
        <v>19</v>
      </c>
      <c r="I18" s="111" t="s">
        <v>20</v>
      </c>
      <c r="J18" s="111"/>
      <c r="K18" s="111"/>
      <c r="L18" s="111"/>
      <c r="M18" s="111"/>
      <c r="N18" s="111"/>
      <c r="O18" s="111"/>
    </row>
    <row r="19" spans="2:15" s="14" customFormat="1" ht="26.4">
      <c r="B19" s="112"/>
      <c r="C19" s="111"/>
      <c r="D19" s="111"/>
      <c r="E19" s="111"/>
      <c r="F19" s="111"/>
      <c r="G19" s="111"/>
      <c r="H19" s="111"/>
      <c r="I19" s="13" t="s">
        <v>21</v>
      </c>
      <c r="J19" s="13" t="s">
        <v>22</v>
      </c>
      <c r="K19" s="13" t="s">
        <v>23</v>
      </c>
      <c r="L19" s="13" t="s">
        <v>24</v>
      </c>
      <c r="M19" s="13" t="s">
        <v>25</v>
      </c>
      <c r="N19" s="13" t="s">
        <v>26</v>
      </c>
      <c r="O19" s="13" t="s">
        <v>27</v>
      </c>
    </row>
    <row r="20" spans="2:15" s="23" customFormat="1" ht="41.25" customHeight="1">
      <c r="B20" s="112" t="s">
        <v>28</v>
      </c>
      <c r="C20" s="16" t="s">
        <v>29</v>
      </c>
      <c r="D20" s="117" t="s">
        <v>92</v>
      </c>
      <c r="E20" s="19" t="s">
        <v>31</v>
      </c>
      <c r="F20" s="18" t="s">
        <v>30</v>
      </c>
      <c r="G20" s="20">
        <v>15</v>
      </c>
      <c r="H20" s="21">
        <v>15</v>
      </c>
      <c r="I20" s="22">
        <v>74.849999999999994</v>
      </c>
      <c r="J20" s="22">
        <v>3.9449999999999998</v>
      </c>
      <c r="K20" s="22">
        <v>3.99</v>
      </c>
      <c r="L20" s="22">
        <v>5.76</v>
      </c>
      <c r="M20" s="22">
        <v>141</v>
      </c>
      <c r="N20" s="22">
        <v>7.4999999999999997E-2</v>
      </c>
      <c r="O20" s="22">
        <v>55.35</v>
      </c>
    </row>
    <row r="21" spans="2:15" s="30" customFormat="1" ht="24" customHeight="1">
      <c r="B21" s="112"/>
      <c r="C21" s="16" t="s">
        <v>93</v>
      </c>
      <c r="D21" s="117"/>
      <c r="E21" s="19" t="s">
        <v>95</v>
      </c>
      <c r="F21" s="24" t="s">
        <v>94</v>
      </c>
      <c r="G21" s="20">
        <v>80</v>
      </c>
      <c r="H21" s="21">
        <v>60</v>
      </c>
      <c r="I21" s="22">
        <v>42.6</v>
      </c>
      <c r="J21" s="22">
        <v>0.54</v>
      </c>
      <c r="K21" s="22">
        <v>0.18</v>
      </c>
      <c r="L21" s="22">
        <v>8.0399999999999991</v>
      </c>
      <c r="M21" s="22">
        <v>7.8</v>
      </c>
      <c r="N21" s="22">
        <v>0.18</v>
      </c>
      <c r="O21" s="22">
        <v>1.8</v>
      </c>
    </row>
    <row r="22" spans="2:15" s="27" customFormat="1" ht="24.75" customHeight="1">
      <c r="B22" s="112"/>
      <c r="C22" s="25" t="s">
        <v>35</v>
      </c>
      <c r="D22" s="117"/>
      <c r="E22" s="19" t="s">
        <v>37</v>
      </c>
      <c r="F22" s="26" t="s">
        <v>36</v>
      </c>
      <c r="G22" s="20">
        <v>8</v>
      </c>
      <c r="H22" s="21">
        <v>8</v>
      </c>
      <c r="I22" s="22">
        <v>31.76</v>
      </c>
      <c r="J22" s="22">
        <v>0</v>
      </c>
      <c r="K22" s="22">
        <v>0</v>
      </c>
      <c r="L22" s="22">
        <v>7.944</v>
      </c>
      <c r="M22" s="22">
        <v>0</v>
      </c>
      <c r="N22" s="22">
        <v>8.0000000000000002E-3</v>
      </c>
      <c r="O22" s="22">
        <v>0</v>
      </c>
    </row>
    <row r="23" spans="2:15" s="23" customFormat="1" ht="51.75" customHeight="1">
      <c r="B23" s="15" t="s">
        <v>55</v>
      </c>
      <c r="C23" s="73" t="s">
        <v>56</v>
      </c>
      <c r="D23" s="108" t="s">
        <v>143</v>
      </c>
      <c r="E23" s="74" t="s">
        <v>58</v>
      </c>
      <c r="F23" s="33" t="s">
        <v>57</v>
      </c>
      <c r="G23" s="76">
        <v>100</v>
      </c>
      <c r="H23" s="77">
        <v>100</v>
      </c>
      <c r="I23" s="78">
        <v>268</v>
      </c>
      <c r="J23" s="78">
        <v>8.9</v>
      </c>
      <c r="K23" s="78">
        <v>3.4</v>
      </c>
      <c r="L23" s="78">
        <v>48.8</v>
      </c>
      <c r="M23" s="78">
        <v>54</v>
      </c>
      <c r="N23" s="78">
        <v>3</v>
      </c>
      <c r="O23" s="78">
        <v>541</v>
      </c>
    </row>
    <row r="24" spans="2:15" s="71" customFormat="1" ht="50.25" customHeight="1">
      <c r="B24" s="114" t="s">
        <v>41</v>
      </c>
      <c r="C24" s="80" t="s">
        <v>42</v>
      </c>
      <c r="D24" s="109"/>
      <c r="E24" s="74" t="s">
        <v>141</v>
      </c>
      <c r="F24" s="33" t="s">
        <v>137</v>
      </c>
      <c r="G24" s="76">
        <v>135</v>
      </c>
      <c r="H24" s="77">
        <v>135</v>
      </c>
      <c r="I24" s="78">
        <v>261.89999999999998</v>
      </c>
      <c r="J24" s="78">
        <v>26.46</v>
      </c>
      <c r="K24" s="78">
        <v>17.145</v>
      </c>
      <c r="L24" s="78">
        <v>0.27</v>
      </c>
      <c r="M24" s="78">
        <v>14.85</v>
      </c>
      <c r="N24" s="78">
        <v>2.4300000000000002</v>
      </c>
      <c r="O24" s="78">
        <v>81</v>
      </c>
    </row>
    <row r="25" spans="2:15" s="71" customFormat="1" ht="50.25" customHeight="1">
      <c r="B25" s="115"/>
      <c r="C25" s="80" t="s">
        <v>45</v>
      </c>
      <c r="D25" s="109"/>
      <c r="E25" s="74" t="s">
        <v>47</v>
      </c>
      <c r="F25" s="33" t="s">
        <v>46</v>
      </c>
      <c r="G25" s="76">
        <v>15</v>
      </c>
      <c r="H25" s="81">
        <v>12</v>
      </c>
      <c r="I25" s="78">
        <v>2.76</v>
      </c>
      <c r="J25" s="78">
        <v>0.10800000000000001</v>
      </c>
      <c r="K25" s="78">
        <v>1.2000000000000002E-2</v>
      </c>
      <c r="L25" s="78">
        <v>0.49199999999999994</v>
      </c>
      <c r="M25" s="78">
        <v>1.08</v>
      </c>
      <c r="N25" s="78">
        <v>0.06</v>
      </c>
      <c r="O25" s="78">
        <v>0.72</v>
      </c>
    </row>
    <row r="26" spans="2:15" s="49" customFormat="1" ht="38.25" customHeight="1">
      <c r="B26" s="115"/>
      <c r="C26" s="80" t="s">
        <v>45</v>
      </c>
      <c r="D26" s="109"/>
      <c r="E26" s="74" t="s">
        <v>49</v>
      </c>
      <c r="F26" s="33" t="s">
        <v>48</v>
      </c>
      <c r="G26" s="76">
        <v>16</v>
      </c>
      <c r="H26" s="81">
        <v>15</v>
      </c>
      <c r="I26" s="78">
        <v>6</v>
      </c>
      <c r="J26" s="78">
        <v>0.21</v>
      </c>
      <c r="K26" s="78">
        <v>1.4999999999999999E-2</v>
      </c>
      <c r="L26" s="78">
        <v>1.155</v>
      </c>
      <c r="M26" s="78">
        <v>3.6</v>
      </c>
      <c r="N26" s="78">
        <v>4.4999999999999998E-2</v>
      </c>
      <c r="O26" s="78">
        <v>0.6</v>
      </c>
    </row>
    <row r="27" spans="2:15" s="49" customFormat="1" ht="38.25" customHeight="1">
      <c r="B27" s="115"/>
      <c r="C27" s="80" t="s">
        <v>50</v>
      </c>
      <c r="D27" s="109"/>
      <c r="E27" s="74" t="s">
        <v>80</v>
      </c>
      <c r="F27" s="33" t="s">
        <v>79</v>
      </c>
      <c r="G27" s="76">
        <v>1.5789473684210527</v>
      </c>
      <c r="H27" s="81">
        <v>1.5789473684210527</v>
      </c>
      <c r="I27" s="78">
        <v>1.5</v>
      </c>
      <c r="J27" s="78">
        <v>7.4210526315789477E-2</v>
      </c>
      <c r="K27" s="78">
        <v>4.7368421052631574E-3</v>
      </c>
      <c r="L27" s="78">
        <v>0.46263157894736845</v>
      </c>
      <c r="M27" s="78">
        <v>0.63157894736842113</v>
      </c>
      <c r="N27" s="78">
        <v>2.0526315789473684E-2</v>
      </c>
      <c r="O27" s="78">
        <v>0.3</v>
      </c>
    </row>
    <row r="28" spans="2:15" s="49" customFormat="1" ht="38.25" customHeight="1">
      <c r="B28" s="115"/>
      <c r="C28" s="80" t="s">
        <v>50</v>
      </c>
      <c r="D28" s="109"/>
      <c r="E28" s="74" t="s">
        <v>142</v>
      </c>
      <c r="F28" s="33" t="s">
        <v>138</v>
      </c>
      <c r="G28" s="77">
        <v>5</v>
      </c>
      <c r="H28" s="77">
        <v>5</v>
      </c>
      <c r="I28" s="78">
        <v>45</v>
      </c>
      <c r="J28" s="78">
        <v>0</v>
      </c>
      <c r="K28" s="78">
        <v>5</v>
      </c>
      <c r="L28" s="78">
        <v>0</v>
      </c>
      <c r="M28" s="78">
        <v>0</v>
      </c>
      <c r="N28" s="78">
        <v>0</v>
      </c>
      <c r="O28" s="78">
        <v>0</v>
      </c>
    </row>
    <row r="29" spans="2:15" s="30" customFormat="1" ht="27.75" customHeight="1">
      <c r="B29" s="115"/>
      <c r="C29" s="80" t="s">
        <v>38</v>
      </c>
      <c r="D29" s="109"/>
      <c r="E29" s="74" t="s">
        <v>54</v>
      </c>
      <c r="F29" s="33" t="s">
        <v>53</v>
      </c>
      <c r="G29" s="82">
        <v>0.7</v>
      </c>
      <c r="H29" s="77">
        <v>0.7</v>
      </c>
      <c r="I29" s="78">
        <v>0</v>
      </c>
      <c r="J29" s="78">
        <v>0</v>
      </c>
      <c r="K29" s="78">
        <v>0</v>
      </c>
      <c r="L29" s="78">
        <v>0</v>
      </c>
      <c r="M29" s="78">
        <v>0.16799999999999998</v>
      </c>
      <c r="N29" s="78">
        <v>2.0999999999999999E-3</v>
      </c>
      <c r="O29" s="78">
        <v>271.46699999999998</v>
      </c>
    </row>
    <row r="30" spans="2:15" s="49" customFormat="1" ht="38.25" customHeight="1">
      <c r="B30" s="115"/>
      <c r="C30" s="80" t="s">
        <v>139</v>
      </c>
      <c r="D30" s="109"/>
      <c r="E30" s="74" t="s">
        <v>140</v>
      </c>
      <c r="F30" s="33" t="s">
        <v>61</v>
      </c>
      <c r="G30" s="82">
        <v>0.3</v>
      </c>
      <c r="H30" s="82">
        <v>0.3</v>
      </c>
      <c r="I30" s="78">
        <v>0</v>
      </c>
      <c r="J30" s="78">
        <v>0</v>
      </c>
      <c r="K30" s="78">
        <v>0</v>
      </c>
      <c r="L30" s="78">
        <v>0</v>
      </c>
      <c r="M30" s="78">
        <v>0</v>
      </c>
      <c r="N30" s="78">
        <v>0</v>
      </c>
      <c r="O30" s="78">
        <v>0</v>
      </c>
    </row>
    <row r="31" spans="2:15" s="49" customFormat="1" ht="38.25" customHeight="1">
      <c r="B31" s="116"/>
      <c r="C31" s="80" t="s">
        <v>139</v>
      </c>
      <c r="D31" s="110"/>
      <c r="E31" s="74" t="s">
        <v>100</v>
      </c>
      <c r="F31" s="33" t="s">
        <v>61</v>
      </c>
      <c r="G31" s="82">
        <v>0.3</v>
      </c>
      <c r="H31" s="82">
        <v>0.3</v>
      </c>
      <c r="I31" s="78">
        <v>0</v>
      </c>
      <c r="J31" s="78">
        <v>0</v>
      </c>
      <c r="K31" s="78">
        <v>0</v>
      </c>
      <c r="L31" s="78">
        <v>0</v>
      </c>
      <c r="M31" s="78">
        <v>0</v>
      </c>
      <c r="N31" s="78">
        <v>0</v>
      </c>
      <c r="O31" s="78">
        <v>0</v>
      </c>
    </row>
    <row r="32" spans="2:15" s="23" customFormat="1" ht="34.5" customHeight="1">
      <c r="B32" s="114" t="s">
        <v>144</v>
      </c>
      <c r="C32" s="16" t="s">
        <v>45</v>
      </c>
      <c r="D32" s="118" t="s">
        <v>145</v>
      </c>
      <c r="E32" s="19" t="s">
        <v>47</v>
      </c>
      <c r="F32" s="26" t="s">
        <v>46</v>
      </c>
      <c r="G32" s="20">
        <v>15</v>
      </c>
      <c r="H32" s="29">
        <v>12</v>
      </c>
      <c r="I32" s="22">
        <v>2.76</v>
      </c>
      <c r="J32" s="22">
        <v>0.10800000000000001</v>
      </c>
      <c r="K32" s="22">
        <v>1.2000000000000002E-2</v>
      </c>
      <c r="L32" s="22">
        <v>0.49199999999999994</v>
      </c>
      <c r="M32" s="22">
        <v>1.08</v>
      </c>
      <c r="N32" s="22">
        <v>0.06</v>
      </c>
      <c r="O32" s="22">
        <v>0.72</v>
      </c>
    </row>
    <row r="33" spans="2:15" s="23" customFormat="1" ht="27.75" customHeight="1">
      <c r="B33" s="115"/>
      <c r="C33" s="16" t="s">
        <v>50</v>
      </c>
      <c r="D33" s="119"/>
      <c r="E33" s="19" t="s">
        <v>52</v>
      </c>
      <c r="F33" s="18" t="s">
        <v>51</v>
      </c>
      <c r="G33" s="21">
        <v>2</v>
      </c>
      <c r="H33" s="21">
        <v>2</v>
      </c>
      <c r="I33" s="22">
        <v>18</v>
      </c>
      <c r="J33" s="22">
        <v>0</v>
      </c>
      <c r="K33" s="22">
        <v>2</v>
      </c>
      <c r="L33" s="22">
        <v>0</v>
      </c>
      <c r="M33" s="22">
        <v>0</v>
      </c>
      <c r="N33" s="22">
        <v>0</v>
      </c>
      <c r="O33" s="22">
        <v>0</v>
      </c>
    </row>
    <row r="34" spans="2:15" s="30" customFormat="1" ht="27.75" customHeight="1">
      <c r="B34" s="115"/>
      <c r="C34" s="25" t="s">
        <v>38</v>
      </c>
      <c r="D34" s="119"/>
      <c r="E34" s="19" t="s">
        <v>54</v>
      </c>
      <c r="F34" s="26" t="s">
        <v>53</v>
      </c>
      <c r="G34" s="28">
        <v>0.7</v>
      </c>
      <c r="H34" s="21">
        <v>0.7</v>
      </c>
      <c r="I34" s="22">
        <v>0</v>
      </c>
      <c r="J34" s="22">
        <v>0</v>
      </c>
      <c r="K34" s="22">
        <v>0</v>
      </c>
      <c r="L34" s="22">
        <v>0</v>
      </c>
      <c r="M34" s="22">
        <v>0.16799999999999998</v>
      </c>
      <c r="N34" s="22">
        <v>2.0999999999999999E-3</v>
      </c>
      <c r="O34" s="22">
        <v>271.46699999999998</v>
      </c>
    </row>
    <row r="35" spans="2:15" s="27" customFormat="1" ht="28.5" customHeight="1">
      <c r="B35" s="116"/>
      <c r="C35" s="25" t="s">
        <v>35</v>
      </c>
      <c r="D35" s="120"/>
      <c r="E35" s="19" t="s">
        <v>37</v>
      </c>
      <c r="F35" s="26" t="s">
        <v>36</v>
      </c>
      <c r="G35" s="21">
        <v>2</v>
      </c>
      <c r="H35" s="21">
        <v>2</v>
      </c>
      <c r="I35" s="22">
        <v>7.94</v>
      </c>
      <c r="J35" s="22">
        <v>0</v>
      </c>
      <c r="K35" s="22">
        <v>0</v>
      </c>
      <c r="L35" s="22">
        <v>1.986</v>
      </c>
      <c r="M35" s="22">
        <v>0</v>
      </c>
      <c r="N35" s="22">
        <v>2E-3</v>
      </c>
      <c r="O35" s="22">
        <v>0</v>
      </c>
    </row>
    <row r="36" spans="2:15" s="14" customFormat="1" ht="22.5" customHeight="1">
      <c r="B36" s="15" t="s">
        <v>60</v>
      </c>
      <c r="C36" s="31"/>
      <c r="D36" s="32" t="s">
        <v>60</v>
      </c>
      <c r="E36" s="34" t="s">
        <v>62</v>
      </c>
      <c r="F36" s="45" t="s">
        <v>61</v>
      </c>
      <c r="G36" s="35">
        <v>220</v>
      </c>
      <c r="H36" s="36">
        <v>220</v>
      </c>
      <c r="I36" s="37">
        <v>0</v>
      </c>
      <c r="J36" s="37">
        <v>0</v>
      </c>
      <c r="K36" s="37">
        <v>0</v>
      </c>
      <c r="L36" s="37">
        <v>0</v>
      </c>
      <c r="M36" s="37">
        <v>0</v>
      </c>
      <c r="N36" s="37">
        <v>0</v>
      </c>
      <c r="O36" s="37">
        <v>0</v>
      </c>
    </row>
    <row r="37" spans="2:15" s="38" customFormat="1" ht="13.2"/>
    <row r="38" spans="2:15" s="14" customFormat="1" ht="13.2">
      <c r="B38" s="105" t="s">
        <v>63</v>
      </c>
      <c r="C38" s="106"/>
      <c r="D38" s="106"/>
      <c r="E38" s="106"/>
      <c r="F38" s="106"/>
      <c r="G38" s="106"/>
      <c r="H38" s="107"/>
      <c r="I38" s="39">
        <f>SUM(I20:I36)</f>
        <v>763.06999999999994</v>
      </c>
      <c r="J38" s="39">
        <f t="shared" ref="J38:O38" si="0">SUM(J20:J36)</f>
        <v>40.345210526315782</v>
      </c>
      <c r="K38" s="39">
        <f t="shared" si="0"/>
        <v>31.758736842105264</v>
      </c>
      <c r="L38" s="39">
        <f t="shared" si="0"/>
        <v>75.401631578947374</v>
      </c>
      <c r="M38" s="39">
        <f t="shared" si="0"/>
        <v>224.37757894736845</v>
      </c>
      <c r="N38" s="39">
        <f t="shared" si="0"/>
        <v>5.8847263157894734</v>
      </c>
      <c r="O38" s="39">
        <f t="shared" si="0"/>
        <v>1224.424</v>
      </c>
    </row>
    <row r="39" spans="2:15" s="14" customFormat="1" ht="13.2">
      <c r="B39" s="105" t="s">
        <v>64</v>
      </c>
      <c r="C39" s="106"/>
      <c r="D39" s="106"/>
      <c r="E39" s="106"/>
      <c r="F39" s="106"/>
      <c r="G39" s="106"/>
      <c r="H39" s="107"/>
      <c r="I39" s="56">
        <v>2900</v>
      </c>
      <c r="J39" s="56">
        <v>101.5</v>
      </c>
      <c r="K39" s="56">
        <v>96.7</v>
      </c>
      <c r="L39" s="56">
        <v>406</v>
      </c>
      <c r="M39" s="56">
        <v>1100</v>
      </c>
      <c r="N39" s="56">
        <v>11.8</v>
      </c>
      <c r="O39" s="57">
        <v>1500</v>
      </c>
    </row>
    <row r="40" spans="2:15" s="54" customFormat="1" ht="13.2">
      <c r="B40" s="105" t="s">
        <v>65</v>
      </c>
      <c r="C40" s="106"/>
      <c r="D40" s="106"/>
      <c r="E40" s="106"/>
      <c r="F40" s="106"/>
      <c r="G40" s="106"/>
      <c r="H40" s="107"/>
      <c r="I40" s="65">
        <f t="shared" ref="I40:O40" si="1">I38/I39*100</f>
        <v>26.312758620689653</v>
      </c>
      <c r="J40" s="65">
        <f t="shared" si="1"/>
        <v>39.748975887995847</v>
      </c>
      <c r="K40" s="65">
        <f t="shared" si="1"/>
        <v>32.842540684700374</v>
      </c>
      <c r="L40" s="65">
        <f t="shared" si="1"/>
        <v>18.571830438164376</v>
      </c>
      <c r="M40" s="65">
        <f t="shared" si="1"/>
        <v>20.397961722488038</v>
      </c>
      <c r="N40" s="65">
        <f t="shared" si="1"/>
        <v>49.870561998215877</v>
      </c>
      <c r="O40" s="66">
        <f t="shared" si="1"/>
        <v>81.628266666666661</v>
      </c>
    </row>
    <row r="43" spans="2:15" s="50" customFormat="1" ht="10.5" customHeight="1">
      <c r="B43" s="11" t="s">
        <v>12</v>
      </c>
      <c r="C43" s="12">
        <v>2</v>
      </c>
    </row>
    <row r="44" spans="2:15" ht="11.25" customHeight="1"/>
    <row r="45" spans="2:15" s="14" customFormat="1" ht="13.2">
      <c r="B45" s="112" t="s">
        <v>13</v>
      </c>
      <c r="C45" s="111" t="s">
        <v>14</v>
      </c>
      <c r="D45" s="111" t="s">
        <v>15</v>
      </c>
      <c r="E45" s="111" t="s">
        <v>17</v>
      </c>
      <c r="F45" s="111" t="s">
        <v>16</v>
      </c>
      <c r="G45" s="111" t="s">
        <v>18</v>
      </c>
      <c r="H45" s="111" t="s">
        <v>19</v>
      </c>
      <c r="I45" s="111" t="s">
        <v>20</v>
      </c>
      <c r="J45" s="111"/>
      <c r="K45" s="111"/>
      <c r="L45" s="111"/>
      <c r="M45" s="111"/>
      <c r="N45" s="111"/>
      <c r="O45" s="111"/>
    </row>
    <row r="46" spans="2:15" s="14" customFormat="1" ht="26.4">
      <c r="B46" s="112"/>
      <c r="C46" s="111"/>
      <c r="D46" s="111"/>
      <c r="E46" s="111"/>
      <c r="F46" s="111"/>
      <c r="G46" s="111"/>
      <c r="H46" s="111"/>
      <c r="I46" s="13" t="s">
        <v>21</v>
      </c>
      <c r="J46" s="13" t="s">
        <v>22</v>
      </c>
      <c r="K46" s="13" t="s">
        <v>23</v>
      </c>
      <c r="L46" s="13" t="s">
        <v>24</v>
      </c>
      <c r="M46" s="13" t="s">
        <v>25</v>
      </c>
      <c r="N46" s="13" t="s">
        <v>26</v>
      </c>
      <c r="O46" s="13" t="s">
        <v>27</v>
      </c>
    </row>
    <row r="47" spans="2:15" s="23" customFormat="1" ht="33.75" customHeight="1">
      <c r="B47" s="91" t="s">
        <v>28</v>
      </c>
      <c r="C47" s="16" t="s">
        <v>29</v>
      </c>
      <c r="D47" s="93" t="s">
        <v>160</v>
      </c>
      <c r="E47" s="97" t="str">
        <f>IFERROR(VLOOKUP($F47,'[1]Tabla de composicion 2018'!$A$2:$AG$904,2,FALSE),"")</f>
        <v>yogurt, bebible, entero, con azúcar</v>
      </c>
      <c r="F47" s="36" t="s">
        <v>159</v>
      </c>
      <c r="G47" s="99">
        <f>IFERROR($H47/(VLOOKUP($F47,'[1]Tabla de composicion 2018'!$A$2:$AG$904,32,FALSE)/100),"")</f>
        <v>200</v>
      </c>
      <c r="H47" s="77">
        <v>200</v>
      </c>
      <c r="I47" s="98">
        <f>IFERROR(($H47*VLOOKUP($F47,'[1]Tabla de composicion 2018'!$A$2:$AG$904,5,FALSE))/100,"")</f>
        <v>162</v>
      </c>
      <c r="J47" s="98">
        <f>IFERROR(($H47*VLOOKUP($F47,'[1]Tabla de composicion 2018'!$A$2:$AG$904,7,FALSE))/100,"")</f>
        <v>5.8</v>
      </c>
      <c r="K47" s="98">
        <f>IFERROR(($H47*VLOOKUP($F47,'[1]Tabla de composicion 2018'!$A$2:$AG$904,8,FALSE))/100,"")</f>
        <v>5.6</v>
      </c>
      <c r="L47" s="98">
        <f>IFERROR(($H47*VLOOKUP($F47,'[1]Tabla de composicion 2018'!$A$2:$AG$904,9,FALSE))/100,"")</f>
        <v>22.4</v>
      </c>
      <c r="M47" s="98">
        <f>IFERROR(($H47*VLOOKUP($F47,'[1]Tabla de composicion 2018'!$A$2:$AG$904,13,FALSE))/100,"")</f>
        <v>178</v>
      </c>
      <c r="N47" s="98">
        <f>IFERROR(($H47*VLOOKUP($F47,'[1]Tabla de composicion 2018'!$A$2:$AG$904,14,FALSE))/100,"")</f>
        <v>0</v>
      </c>
      <c r="O47" s="98">
        <f>IFERROR(($H47*VLOOKUP($F47,'[1]Tabla de composicion 2018'!$A$2:$AG$904,15,FALSE))/100,"")</f>
        <v>80</v>
      </c>
    </row>
    <row r="48" spans="2:15" s="23" customFormat="1" ht="37.5" customHeight="1">
      <c r="B48" s="58" t="s">
        <v>55</v>
      </c>
      <c r="C48" s="16" t="s">
        <v>56</v>
      </c>
      <c r="D48" s="72" t="s">
        <v>158</v>
      </c>
      <c r="E48" s="74" t="s">
        <v>128</v>
      </c>
      <c r="F48" s="33" t="s">
        <v>129</v>
      </c>
      <c r="G48" s="76">
        <v>100</v>
      </c>
      <c r="H48" s="81">
        <v>100</v>
      </c>
      <c r="I48" s="78">
        <v>445</v>
      </c>
      <c r="J48" s="78">
        <v>9.1999999999999993</v>
      </c>
      <c r="K48" s="78">
        <v>23</v>
      </c>
      <c r="L48" s="78">
        <v>48.9</v>
      </c>
      <c r="M48" s="78">
        <v>48</v>
      </c>
      <c r="N48" s="78">
        <v>1.6</v>
      </c>
      <c r="O48" s="78">
        <v>423</v>
      </c>
    </row>
    <row r="49" spans="2:15" s="23" customFormat="1" ht="16.5" customHeight="1">
      <c r="B49" s="15" t="s">
        <v>59</v>
      </c>
      <c r="C49" s="16" t="s">
        <v>45</v>
      </c>
      <c r="D49" s="93" t="s">
        <v>135</v>
      </c>
      <c r="E49" s="97" t="str">
        <f>IFERROR(VLOOKUP($F49,'[1]Tabla de composicion 2018'!$A$2:$AG$904,2,FALSE),"")</f>
        <v>Manzana común cruda</v>
      </c>
      <c r="F49" s="44" t="s">
        <v>134</v>
      </c>
      <c r="G49" s="35">
        <f>IFERROR($H49/(VLOOKUP($F49,'[1]Tabla de composicion 2018'!$A$2:$AG$904,32,FALSE)/100),"")</f>
        <v>158.8235294117647</v>
      </c>
      <c r="H49" s="29">
        <v>135</v>
      </c>
      <c r="I49" s="98">
        <f>IFERROR(($H49*VLOOKUP($F49,'[1]Tabla de composicion 2018'!$A$2:$AG$904,5,FALSE))/100,"")</f>
        <v>97.2</v>
      </c>
      <c r="J49" s="98">
        <f>IFERROR(($H49*VLOOKUP($F49,'[1]Tabla de composicion 2018'!$A$2:$AG$904,7,FALSE))/100,"")</f>
        <v>0.40500000000000003</v>
      </c>
      <c r="K49" s="98">
        <f>IFERROR(($H49*VLOOKUP($F49,'[1]Tabla de composicion 2018'!$A$2:$AG$904,8,FALSE))/100,"")</f>
        <v>0.27</v>
      </c>
      <c r="L49" s="98">
        <f>IFERROR(($H49*VLOOKUP($F49,'[1]Tabla de composicion 2018'!$A$2:$AG$904,9,FALSE))/100,"")</f>
        <v>22.274999999999999</v>
      </c>
      <c r="M49" s="98">
        <f>IFERROR(($H49*VLOOKUP($F49,'[1]Tabla de composicion 2018'!$A$2:$AG$904,13,FALSE))/100,"")</f>
        <v>21.6</v>
      </c>
      <c r="N49" s="98">
        <f>IFERROR(($H49*VLOOKUP($F49,'[1]Tabla de composicion 2018'!$A$2:$AG$904,14,FALSE))/100,"")</f>
        <v>0.40500000000000003</v>
      </c>
      <c r="O49" s="98">
        <f>IFERROR(($H49*VLOOKUP($F49,'[1]Tabla de composicion 2018'!$A$2:$AG$904,15,FALSE))/100,"")</f>
        <v>2.7</v>
      </c>
    </row>
    <row r="50" spans="2:15" s="38" customFormat="1" ht="13.2"/>
    <row r="51" spans="2:15" s="14" customFormat="1" ht="13.2">
      <c r="B51" s="105" t="s">
        <v>63</v>
      </c>
      <c r="C51" s="106"/>
      <c r="D51" s="106"/>
      <c r="E51" s="106"/>
      <c r="F51" s="106"/>
      <c r="G51" s="106"/>
      <c r="H51" s="107"/>
      <c r="I51" s="39">
        <f t="shared" ref="I51:O51" si="2">SUM(I47:I49)</f>
        <v>704.2</v>
      </c>
      <c r="J51" s="39">
        <f t="shared" si="2"/>
        <v>15.404999999999999</v>
      </c>
      <c r="K51" s="39">
        <f t="shared" si="2"/>
        <v>28.87</v>
      </c>
      <c r="L51" s="39">
        <f t="shared" si="2"/>
        <v>93.574999999999989</v>
      </c>
      <c r="M51" s="39">
        <f t="shared" si="2"/>
        <v>247.6</v>
      </c>
      <c r="N51" s="39">
        <f t="shared" si="2"/>
        <v>2.0049999999999999</v>
      </c>
      <c r="O51" s="39">
        <f t="shared" si="2"/>
        <v>505.7</v>
      </c>
    </row>
    <row r="52" spans="2:15" s="14" customFormat="1" ht="13.2">
      <c r="B52" s="105" t="s">
        <v>64</v>
      </c>
      <c r="C52" s="106"/>
      <c r="D52" s="106"/>
      <c r="E52" s="106"/>
      <c r="F52" s="106"/>
      <c r="G52" s="106"/>
      <c r="H52" s="107"/>
      <c r="I52" s="56">
        <v>2900</v>
      </c>
      <c r="J52" s="56">
        <v>101.5</v>
      </c>
      <c r="K52" s="56">
        <v>96.7</v>
      </c>
      <c r="L52" s="56">
        <v>406</v>
      </c>
      <c r="M52" s="56">
        <v>1100</v>
      </c>
      <c r="N52" s="56">
        <v>11.8</v>
      </c>
      <c r="O52" s="57">
        <v>1500</v>
      </c>
    </row>
    <row r="53" spans="2:15" s="14" customFormat="1" ht="13.2">
      <c r="B53" s="105" t="s">
        <v>65</v>
      </c>
      <c r="C53" s="106"/>
      <c r="D53" s="106"/>
      <c r="E53" s="106"/>
      <c r="F53" s="106"/>
      <c r="G53" s="106"/>
      <c r="H53" s="107"/>
      <c r="I53" s="39">
        <f>I51/I52*100</f>
        <v>24.282758620689656</v>
      </c>
      <c r="J53" s="39">
        <f t="shared" ref="J53:N53" si="3">J51/J52*100</f>
        <v>15.177339901477833</v>
      </c>
      <c r="K53" s="39">
        <f t="shared" si="3"/>
        <v>29.855222337125131</v>
      </c>
      <c r="L53" s="39">
        <f t="shared" si="3"/>
        <v>23.048029556650242</v>
      </c>
      <c r="M53" s="39">
        <f t="shared" si="3"/>
        <v>22.509090909090908</v>
      </c>
      <c r="N53" s="39">
        <f t="shared" si="3"/>
        <v>16.991525423728813</v>
      </c>
      <c r="O53" s="42">
        <f>O51/O52*100</f>
        <v>33.713333333333331</v>
      </c>
    </row>
    <row r="55" spans="2:15" s="48" customFormat="1">
      <c r="B55" s="46" t="s">
        <v>12</v>
      </c>
      <c r="C55" s="47">
        <v>3</v>
      </c>
      <c r="D55" s="46"/>
      <c r="E55" s="46"/>
      <c r="F55" s="46"/>
      <c r="G55" s="46"/>
      <c r="H55" s="46"/>
      <c r="I55" s="46"/>
      <c r="J55" s="46"/>
      <c r="K55" s="46"/>
      <c r="L55" s="46"/>
    </row>
    <row r="56" spans="2:15" s="50" customFormat="1" ht="13.8"/>
    <row r="57" spans="2:15" s="14" customFormat="1" ht="13.2">
      <c r="B57" s="112" t="s">
        <v>13</v>
      </c>
      <c r="C57" s="111" t="s">
        <v>14</v>
      </c>
      <c r="D57" s="111" t="s">
        <v>15</v>
      </c>
      <c r="E57" s="111" t="s">
        <v>17</v>
      </c>
      <c r="F57" s="111" t="s">
        <v>16</v>
      </c>
      <c r="G57" s="111" t="s">
        <v>18</v>
      </c>
      <c r="H57" s="111" t="s">
        <v>19</v>
      </c>
      <c r="I57" s="111" t="s">
        <v>20</v>
      </c>
      <c r="J57" s="111"/>
      <c r="K57" s="111"/>
      <c r="L57" s="111"/>
      <c r="M57" s="111"/>
      <c r="N57" s="111"/>
      <c r="O57" s="111"/>
    </row>
    <row r="58" spans="2:15" s="14" customFormat="1" ht="26.4">
      <c r="B58" s="112"/>
      <c r="C58" s="111"/>
      <c r="D58" s="111"/>
      <c r="E58" s="111"/>
      <c r="F58" s="111"/>
      <c r="G58" s="111"/>
      <c r="H58" s="111"/>
      <c r="I58" s="13" t="s">
        <v>21</v>
      </c>
      <c r="J58" s="13" t="s">
        <v>22</v>
      </c>
      <c r="K58" s="13" t="s">
        <v>23</v>
      </c>
      <c r="L58" s="13" t="s">
        <v>24</v>
      </c>
      <c r="M58" s="13" t="s">
        <v>25</v>
      </c>
      <c r="N58" s="13" t="s">
        <v>26</v>
      </c>
      <c r="O58" s="13" t="s">
        <v>27</v>
      </c>
    </row>
    <row r="59" spans="2:15" s="23" customFormat="1" ht="41.25" customHeight="1">
      <c r="B59" s="112" t="s">
        <v>28</v>
      </c>
      <c r="C59" s="16" t="s">
        <v>29</v>
      </c>
      <c r="D59" s="113" t="s">
        <v>131</v>
      </c>
      <c r="E59" s="19" t="s">
        <v>31</v>
      </c>
      <c r="F59" s="18" t="s">
        <v>30</v>
      </c>
      <c r="G59" s="20">
        <v>15</v>
      </c>
      <c r="H59" s="21">
        <v>15</v>
      </c>
      <c r="I59" s="22">
        <v>74.849999999999994</v>
      </c>
      <c r="J59" s="22">
        <v>3.9449999999999998</v>
      </c>
      <c r="K59" s="22">
        <v>3.99</v>
      </c>
      <c r="L59" s="22">
        <v>5.76</v>
      </c>
      <c r="M59" s="22">
        <v>141</v>
      </c>
      <c r="N59" s="22">
        <v>7.4999999999999997E-2</v>
      </c>
      <c r="O59" s="22">
        <v>55.35</v>
      </c>
    </row>
    <row r="60" spans="2:15" s="23" customFormat="1" ht="28.5" customHeight="1">
      <c r="B60" s="112"/>
      <c r="C60" s="16" t="s">
        <v>32</v>
      </c>
      <c r="D60" s="113"/>
      <c r="E60" s="19" t="s">
        <v>132</v>
      </c>
      <c r="F60" s="18" t="s">
        <v>133</v>
      </c>
      <c r="G60" s="20">
        <v>12</v>
      </c>
      <c r="H60" s="21">
        <v>12</v>
      </c>
      <c r="I60" s="22">
        <v>49.68</v>
      </c>
      <c r="J60" s="22">
        <v>1.7639999999999998</v>
      </c>
      <c r="K60" s="22">
        <v>1.0319999999999998</v>
      </c>
      <c r="L60" s="22">
        <v>7.9440000000000008</v>
      </c>
      <c r="M60" s="22">
        <v>6.48</v>
      </c>
      <c r="N60" s="22">
        <v>0.48</v>
      </c>
      <c r="O60" s="22">
        <v>2.2799999999999998</v>
      </c>
    </row>
    <row r="61" spans="2:15" s="27" customFormat="1" ht="39" customHeight="1">
      <c r="B61" s="112"/>
      <c r="C61" s="25" t="s">
        <v>35</v>
      </c>
      <c r="D61" s="113"/>
      <c r="E61" s="74" t="s">
        <v>37</v>
      </c>
      <c r="F61" s="33" t="s">
        <v>36</v>
      </c>
      <c r="G61" s="76">
        <v>10</v>
      </c>
      <c r="H61" s="77">
        <v>10</v>
      </c>
      <c r="I61" s="78">
        <v>39.700000000000003</v>
      </c>
      <c r="J61" s="78">
        <v>0</v>
      </c>
      <c r="K61" s="78">
        <v>0</v>
      </c>
      <c r="L61" s="78">
        <v>9.93</v>
      </c>
      <c r="M61" s="78">
        <v>0</v>
      </c>
      <c r="N61" s="78">
        <v>0.01</v>
      </c>
      <c r="O61" s="78">
        <v>0</v>
      </c>
    </row>
    <row r="62" spans="2:15" s="30" customFormat="1" ht="48.75" customHeight="1">
      <c r="B62" s="114" t="s">
        <v>41</v>
      </c>
      <c r="C62" s="16" t="s">
        <v>42</v>
      </c>
      <c r="D62" s="108" t="s">
        <v>154</v>
      </c>
      <c r="E62" s="74" t="s">
        <v>74</v>
      </c>
      <c r="F62" s="75" t="s">
        <v>73</v>
      </c>
      <c r="G62" s="76">
        <v>146</v>
      </c>
      <c r="H62" s="77">
        <v>135.78</v>
      </c>
      <c r="I62" s="78">
        <v>225.3948</v>
      </c>
      <c r="J62" s="78">
        <v>28.106459999999998</v>
      </c>
      <c r="K62" s="78">
        <v>12.491759999999999</v>
      </c>
      <c r="L62" s="78">
        <v>0.13578000000000001</v>
      </c>
      <c r="M62" s="78">
        <v>14.935799999999999</v>
      </c>
      <c r="N62" s="78">
        <v>0.95045999999999997</v>
      </c>
      <c r="O62" s="78">
        <v>85.541399999999996</v>
      </c>
    </row>
    <row r="63" spans="2:15" s="23" customFormat="1" ht="33.75" customHeight="1">
      <c r="B63" s="115"/>
      <c r="C63" s="16" t="s">
        <v>45</v>
      </c>
      <c r="D63" s="109"/>
      <c r="E63" s="19" t="s">
        <v>44</v>
      </c>
      <c r="F63" s="18" t="s">
        <v>43</v>
      </c>
      <c r="G63" s="20">
        <v>6.8888888888888893</v>
      </c>
      <c r="H63" s="29">
        <v>6.2</v>
      </c>
      <c r="I63" s="22">
        <v>9.2380000000000013</v>
      </c>
      <c r="J63" s="22">
        <v>0.78120000000000001</v>
      </c>
      <c r="K63" s="22">
        <v>0.66960000000000008</v>
      </c>
      <c r="L63" s="22">
        <v>1.8599999999999998E-2</v>
      </c>
      <c r="M63" s="22">
        <v>3.286</v>
      </c>
      <c r="N63" s="22">
        <v>0.10539999999999999</v>
      </c>
      <c r="O63" s="22">
        <v>8.6180000000000003</v>
      </c>
    </row>
    <row r="64" spans="2:15" s="30" customFormat="1" ht="27.75" customHeight="1">
      <c r="B64" s="115"/>
      <c r="C64" s="16" t="s">
        <v>45</v>
      </c>
      <c r="D64" s="109"/>
      <c r="E64" s="19" t="s">
        <v>82</v>
      </c>
      <c r="F64" s="18" t="s">
        <v>81</v>
      </c>
      <c r="G64" s="20">
        <v>15.5</v>
      </c>
      <c r="H64" s="29">
        <v>15.5</v>
      </c>
      <c r="I64" s="22">
        <v>55.8</v>
      </c>
      <c r="J64" s="22">
        <v>1.9375</v>
      </c>
      <c r="K64" s="22">
        <v>0.26349999999999996</v>
      </c>
      <c r="L64" s="22">
        <v>11.206499999999998</v>
      </c>
      <c r="M64" s="22">
        <v>2.3250000000000002</v>
      </c>
      <c r="N64" s="22">
        <v>0.66649999999999987</v>
      </c>
      <c r="O64" s="22">
        <v>0.31</v>
      </c>
    </row>
    <row r="65" spans="2:15" s="23" customFormat="1" ht="33.75" customHeight="1">
      <c r="B65" s="115"/>
      <c r="C65" s="16" t="s">
        <v>45</v>
      </c>
      <c r="D65" s="109"/>
      <c r="E65" s="19" t="s">
        <v>152</v>
      </c>
      <c r="F65" s="18" t="s">
        <v>153</v>
      </c>
      <c r="G65" s="20">
        <v>5.3</v>
      </c>
      <c r="H65" s="21">
        <v>5.3</v>
      </c>
      <c r="I65" s="22">
        <v>18.02</v>
      </c>
      <c r="J65" s="22">
        <v>0.58829999999999993</v>
      </c>
      <c r="K65" s="22">
        <v>0.3392</v>
      </c>
      <c r="L65" s="22">
        <v>3.1428999999999996</v>
      </c>
      <c r="M65" s="22">
        <v>1.855</v>
      </c>
      <c r="N65" s="22">
        <v>0.10069999999999998</v>
      </c>
      <c r="O65" s="22">
        <v>0</v>
      </c>
    </row>
    <row r="66" spans="2:15" s="23" customFormat="1" ht="27.75" customHeight="1">
      <c r="B66" s="115"/>
      <c r="C66" s="16" t="s">
        <v>45</v>
      </c>
      <c r="D66" s="109"/>
      <c r="E66" s="19" t="s">
        <v>80</v>
      </c>
      <c r="F66" s="26" t="s">
        <v>79</v>
      </c>
      <c r="G66" s="20">
        <v>2.1052631578947367</v>
      </c>
      <c r="H66" s="29">
        <v>2</v>
      </c>
      <c r="I66" s="22">
        <v>2.88</v>
      </c>
      <c r="J66" s="22">
        <v>9.4E-2</v>
      </c>
      <c r="K66" s="22">
        <v>6.0000000000000001E-3</v>
      </c>
      <c r="L66" s="22">
        <v>0.58599999999999997</v>
      </c>
      <c r="M66" s="22">
        <v>0.8</v>
      </c>
      <c r="N66" s="22">
        <v>2.6000000000000002E-2</v>
      </c>
      <c r="O66" s="22">
        <v>0.38</v>
      </c>
    </row>
    <row r="67" spans="2:15" s="30" customFormat="1" ht="21" customHeight="1">
      <c r="B67" s="115"/>
      <c r="C67" s="25" t="s">
        <v>50</v>
      </c>
      <c r="D67" s="109"/>
      <c r="E67" s="19" t="s">
        <v>142</v>
      </c>
      <c r="F67" s="26" t="s">
        <v>138</v>
      </c>
      <c r="G67" s="21">
        <v>5</v>
      </c>
      <c r="H67" s="21">
        <v>5</v>
      </c>
      <c r="I67" s="22">
        <v>45</v>
      </c>
      <c r="J67" s="22">
        <v>0</v>
      </c>
      <c r="K67" s="22">
        <v>5</v>
      </c>
      <c r="L67" s="22">
        <v>0</v>
      </c>
      <c r="M67" s="22">
        <v>0</v>
      </c>
      <c r="N67" s="22">
        <v>0</v>
      </c>
      <c r="O67" s="22">
        <v>0</v>
      </c>
    </row>
    <row r="68" spans="2:15" s="30" customFormat="1" ht="27.75" customHeight="1">
      <c r="B68" s="115"/>
      <c r="C68" s="25" t="s">
        <v>38</v>
      </c>
      <c r="D68" s="109"/>
      <c r="E68" s="19" t="s">
        <v>54</v>
      </c>
      <c r="F68" s="26" t="s">
        <v>53</v>
      </c>
      <c r="G68" s="28">
        <v>0.7</v>
      </c>
      <c r="H68" s="21">
        <v>0.7</v>
      </c>
      <c r="I68" s="22">
        <v>0</v>
      </c>
      <c r="J68" s="22">
        <v>0</v>
      </c>
      <c r="K68" s="22">
        <v>0</v>
      </c>
      <c r="L68" s="22">
        <v>0</v>
      </c>
      <c r="M68" s="22">
        <v>0.16799999999999998</v>
      </c>
      <c r="N68" s="22">
        <v>2.0999999999999999E-3</v>
      </c>
      <c r="O68" s="22">
        <v>271.46699999999998</v>
      </c>
    </row>
    <row r="69" spans="2:15" s="23" customFormat="1" ht="33.75" customHeight="1">
      <c r="B69" s="115"/>
      <c r="C69" s="16" t="s">
        <v>139</v>
      </c>
      <c r="D69" s="109"/>
      <c r="E69" s="19" t="s">
        <v>147</v>
      </c>
      <c r="F69" s="18" t="s">
        <v>61</v>
      </c>
      <c r="G69" s="28">
        <v>0.3</v>
      </c>
      <c r="H69" s="28">
        <v>0.3</v>
      </c>
      <c r="I69" s="22">
        <v>0</v>
      </c>
      <c r="J69" s="22">
        <v>0</v>
      </c>
      <c r="K69" s="22">
        <v>0</v>
      </c>
      <c r="L69" s="22">
        <v>0</v>
      </c>
      <c r="M69" s="22">
        <v>0</v>
      </c>
      <c r="N69" s="22">
        <v>0</v>
      </c>
      <c r="O69" s="22">
        <v>0</v>
      </c>
    </row>
    <row r="70" spans="2:15" s="23" customFormat="1" ht="27.75" customHeight="1">
      <c r="B70" s="115"/>
      <c r="C70" s="16" t="s">
        <v>139</v>
      </c>
      <c r="D70" s="109"/>
      <c r="E70" s="19" t="s">
        <v>140</v>
      </c>
      <c r="F70" s="26" t="s">
        <v>61</v>
      </c>
      <c r="G70" s="28">
        <v>0.3</v>
      </c>
      <c r="H70" s="28">
        <v>0.3</v>
      </c>
      <c r="I70" s="22">
        <v>0</v>
      </c>
      <c r="J70" s="22">
        <v>0</v>
      </c>
      <c r="K70" s="22">
        <v>0</v>
      </c>
      <c r="L70" s="22">
        <v>0</v>
      </c>
      <c r="M70" s="22">
        <v>0</v>
      </c>
      <c r="N70" s="22">
        <v>0</v>
      </c>
      <c r="O70" s="22">
        <v>0</v>
      </c>
    </row>
    <row r="71" spans="2:15" s="30" customFormat="1" ht="21" customHeight="1">
      <c r="B71" s="116"/>
      <c r="C71" s="25" t="s">
        <v>139</v>
      </c>
      <c r="D71" s="110"/>
      <c r="E71" s="19" t="s">
        <v>100</v>
      </c>
      <c r="F71" s="26" t="s">
        <v>61</v>
      </c>
      <c r="G71" s="28">
        <v>0.3</v>
      </c>
      <c r="H71" s="28">
        <v>0.3</v>
      </c>
      <c r="I71" s="22">
        <v>0</v>
      </c>
      <c r="J71" s="22">
        <v>0</v>
      </c>
      <c r="K71" s="22">
        <v>0</v>
      </c>
      <c r="L71" s="22">
        <v>0</v>
      </c>
      <c r="M71" s="22">
        <v>0</v>
      </c>
      <c r="N71" s="22">
        <v>0</v>
      </c>
      <c r="O71" s="22">
        <v>0</v>
      </c>
    </row>
    <row r="72" spans="2:15" s="30" customFormat="1" ht="39.6">
      <c r="B72" s="112" t="s">
        <v>55</v>
      </c>
      <c r="C72" s="16" t="s">
        <v>56</v>
      </c>
      <c r="D72" s="117" t="s">
        <v>96</v>
      </c>
      <c r="E72" s="19" t="s">
        <v>86</v>
      </c>
      <c r="F72" s="18" t="s">
        <v>85</v>
      </c>
      <c r="G72" s="20">
        <v>161</v>
      </c>
      <c r="H72" s="29">
        <v>144.9</v>
      </c>
      <c r="I72" s="22">
        <v>200</v>
      </c>
      <c r="J72" s="22">
        <v>2.8980000000000001</v>
      </c>
      <c r="K72" s="22">
        <v>0.28980000000000006</v>
      </c>
      <c r="L72" s="22">
        <v>55</v>
      </c>
      <c r="M72" s="22">
        <v>11.592000000000001</v>
      </c>
      <c r="N72" s="22">
        <v>1.1592000000000002</v>
      </c>
      <c r="O72" s="22">
        <v>14.49</v>
      </c>
    </row>
    <row r="73" spans="2:15" s="23" customFormat="1" ht="27.75" customHeight="1">
      <c r="B73" s="112"/>
      <c r="C73" s="16" t="s">
        <v>50</v>
      </c>
      <c r="D73" s="117"/>
      <c r="E73" s="19" t="s">
        <v>98</v>
      </c>
      <c r="F73" s="26" t="s">
        <v>97</v>
      </c>
      <c r="G73" s="20">
        <v>4</v>
      </c>
      <c r="H73" s="29">
        <v>4</v>
      </c>
      <c r="I73" s="22">
        <v>29.72</v>
      </c>
      <c r="J73" s="22">
        <v>3.2000000000000001E-2</v>
      </c>
      <c r="K73" s="22">
        <v>3.2880000000000003</v>
      </c>
      <c r="L73" s="22">
        <v>0</v>
      </c>
      <c r="M73" s="22">
        <v>0.88</v>
      </c>
      <c r="N73" s="22">
        <v>8.0000000000000002E-3</v>
      </c>
      <c r="O73" s="22">
        <v>8.92</v>
      </c>
    </row>
    <row r="74" spans="2:15" s="30" customFormat="1" ht="18" customHeight="1">
      <c r="B74" s="112"/>
      <c r="C74" s="25" t="s">
        <v>38</v>
      </c>
      <c r="D74" s="117"/>
      <c r="E74" s="19" t="s">
        <v>54</v>
      </c>
      <c r="F74" s="26" t="s">
        <v>53</v>
      </c>
      <c r="G74" s="28">
        <v>0.5</v>
      </c>
      <c r="H74" s="22">
        <v>0.5</v>
      </c>
      <c r="I74" s="22">
        <v>0</v>
      </c>
      <c r="J74" s="22">
        <v>0</v>
      </c>
      <c r="K74" s="22">
        <v>0</v>
      </c>
      <c r="L74" s="22">
        <v>0</v>
      </c>
      <c r="M74" s="22">
        <v>0.12</v>
      </c>
      <c r="N74" s="22">
        <v>1.5E-3</v>
      </c>
      <c r="O74" s="22">
        <v>193.905</v>
      </c>
    </row>
    <row r="75" spans="2:15" s="38" customFormat="1" ht="13.2"/>
    <row r="76" spans="2:15" s="14" customFormat="1" ht="13.2">
      <c r="B76" s="105" t="s">
        <v>63</v>
      </c>
      <c r="C76" s="106"/>
      <c r="D76" s="106"/>
      <c r="E76" s="106"/>
      <c r="F76" s="106"/>
      <c r="G76" s="106"/>
      <c r="H76" s="107"/>
      <c r="I76" s="39">
        <f t="shared" ref="I76:O76" si="4">SUM(I59:I74)</f>
        <v>750.28280000000007</v>
      </c>
      <c r="J76" s="39">
        <f t="shared" si="4"/>
        <v>40.146459999999998</v>
      </c>
      <c r="K76" s="39">
        <f t="shared" si="4"/>
        <v>27.369859999999999</v>
      </c>
      <c r="L76" s="39">
        <f t="shared" si="4"/>
        <v>93.723779999999991</v>
      </c>
      <c r="M76" s="39">
        <f t="shared" si="4"/>
        <v>183.4418</v>
      </c>
      <c r="N76" s="39">
        <f t="shared" si="4"/>
        <v>3.5848599999999995</v>
      </c>
      <c r="O76" s="39">
        <f t="shared" si="4"/>
        <v>641.26139999999998</v>
      </c>
    </row>
    <row r="77" spans="2:15" s="14" customFormat="1" ht="13.2">
      <c r="B77" s="105" t="s">
        <v>64</v>
      </c>
      <c r="C77" s="106"/>
      <c r="D77" s="106"/>
      <c r="E77" s="106"/>
      <c r="F77" s="106"/>
      <c r="G77" s="106"/>
      <c r="H77" s="107"/>
      <c r="I77" s="56">
        <v>2900</v>
      </c>
      <c r="J77" s="56">
        <v>101.5</v>
      </c>
      <c r="K77" s="56">
        <v>96.7</v>
      </c>
      <c r="L77" s="56">
        <v>406</v>
      </c>
      <c r="M77" s="56">
        <v>1100</v>
      </c>
      <c r="N77" s="56">
        <v>11.8</v>
      </c>
      <c r="O77" s="57">
        <v>1500</v>
      </c>
    </row>
    <row r="78" spans="2:15" s="14" customFormat="1" ht="13.2">
      <c r="B78" s="105" t="s">
        <v>65</v>
      </c>
      <c r="C78" s="106"/>
      <c r="D78" s="106"/>
      <c r="E78" s="106"/>
      <c r="F78" s="106"/>
      <c r="G78" s="106"/>
      <c r="H78" s="107"/>
      <c r="I78" s="39">
        <f>I76/I77*100</f>
        <v>25.871820689655173</v>
      </c>
      <c r="J78" s="39">
        <f t="shared" ref="J78:N78" si="5">J76/J77*100</f>
        <v>39.553162561576357</v>
      </c>
      <c r="K78" s="39">
        <f t="shared" si="5"/>
        <v>28.303888314374355</v>
      </c>
      <c r="L78" s="39">
        <f t="shared" si="5"/>
        <v>23.084674876847288</v>
      </c>
      <c r="M78" s="39">
        <f t="shared" si="5"/>
        <v>16.676527272727274</v>
      </c>
      <c r="N78" s="39">
        <f t="shared" si="5"/>
        <v>30.380169491525415</v>
      </c>
      <c r="O78" s="42">
        <f>O76/O77*100</f>
        <v>42.75076</v>
      </c>
    </row>
    <row r="81" spans="2:16" s="1" customFormat="1" ht="13.8">
      <c r="B81" s="11" t="s">
        <v>12</v>
      </c>
      <c r="C81" s="12">
        <v>4</v>
      </c>
      <c r="D81" s="11"/>
      <c r="E81" s="11"/>
      <c r="F81" s="11"/>
      <c r="G81" s="11"/>
      <c r="H81" s="11"/>
      <c r="I81" s="11"/>
      <c r="J81" s="11"/>
      <c r="K81" s="11"/>
      <c r="L81" s="11"/>
    </row>
    <row r="82" spans="2:16" s="50" customFormat="1" ht="13.8"/>
    <row r="83" spans="2:16" s="14" customFormat="1" ht="13.2">
      <c r="B83" s="112" t="s">
        <v>13</v>
      </c>
      <c r="C83" s="111" t="s">
        <v>14</v>
      </c>
      <c r="D83" s="111" t="s">
        <v>15</v>
      </c>
      <c r="E83" s="111" t="s">
        <v>17</v>
      </c>
      <c r="F83" s="111" t="s">
        <v>16</v>
      </c>
      <c r="G83" s="111" t="s">
        <v>18</v>
      </c>
      <c r="H83" s="111" t="s">
        <v>19</v>
      </c>
      <c r="I83" s="111" t="s">
        <v>20</v>
      </c>
      <c r="J83" s="111"/>
      <c r="K83" s="111"/>
      <c r="L83" s="111"/>
      <c r="M83" s="111"/>
      <c r="N83" s="111"/>
      <c r="O83" s="111"/>
    </row>
    <row r="84" spans="2:16" s="14" customFormat="1" ht="26.4">
      <c r="B84" s="112"/>
      <c r="C84" s="111"/>
      <c r="D84" s="111"/>
      <c r="E84" s="111"/>
      <c r="F84" s="111"/>
      <c r="G84" s="111"/>
      <c r="H84" s="111"/>
      <c r="I84" s="13" t="s">
        <v>21</v>
      </c>
      <c r="J84" s="13" t="s">
        <v>22</v>
      </c>
      <c r="K84" s="13" t="s">
        <v>23</v>
      </c>
      <c r="L84" s="13" t="s">
        <v>24</v>
      </c>
      <c r="M84" s="13" t="s">
        <v>25</v>
      </c>
      <c r="N84" s="13" t="s">
        <v>26</v>
      </c>
      <c r="O84" s="13" t="s">
        <v>27</v>
      </c>
    </row>
    <row r="85" spans="2:16" s="23" customFormat="1" ht="41.25" customHeight="1">
      <c r="B85" s="112" t="s">
        <v>28</v>
      </c>
      <c r="C85" s="16" t="s">
        <v>29</v>
      </c>
      <c r="D85" s="108" t="s">
        <v>163</v>
      </c>
      <c r="E85" s="43" t="s">
        <v>31</v>
      </c>
      <c r="F85" s="18" t="s">
        <v>30</v>
      </c>
      <c r="G85" s="20">
        <v>13</v>
      </c>
      <c r="H85" s="21">
        <v>13</v>
      </c>
      <c r="I85" s="22">
        <v>64.87</v>
      </c>
      <c r="J85" s="22">
        <v>3.4190000000000005</v>
      </c>
      <c r="K85" s="22">
        <v>3.4580000000000002</v>
      </c>
      <c r="L85" s="22">
        <v>4.992</v>
      </c>
      <c r="M85" s="22">
        <v>122.2</v>
      </c>
      <c r="N85" s="22">
        <v>6.5000000000000002E-2</v>
      </c>
      <c r="O85" s="22">
        <v>47.97</v>
      </c>
      <c r="P85" s="87"/>
    </row>
    <row r="86" spans="2:16" s="23" customFormat="1" ht="41.25" customHeight="1">
      <c r="B86" s="112"/>
      <c r="C86" s="16" t="s">
        <v>66</v>
      </c>
      <c r="D86" s="109"/>
      <c r="E86" s="34" t="str">
        <f>IFERROR(VLOOKUP($F86,'[1]Tabla de composicion 2018'!$A$2:$AG$904,2,FALSE),"")</f>
        <v>Cocoa, en polvo, sin azúcar</v>
      </c>
      <c r="F86" s="24" t="s">
        <v>162</v>
      </c>
      <c r="G86" s="103">
        <f>IFERROR($H86/(VLOOKUP($F86,'[1]Tabla de composicion 2018'!$A$2:$AG$904,32,FALSE)/100),"")</f>
        <v>4</v>
      </c>
      <c r="H86" s="21">
        <v>4</v>
      </c>
      <c r="I86" s="98">
        <f>IFERROR(($H86*VLOOKUP($F86,'[1]Tabla de composicion 2018'!$A$2:$AG$904,5,FALSE))/100,"")</f>
        <v>19.52</v>
      </c>
      <c r="J86" s="98">
        <f>IFERROR(($H86*VLOOKUP($F86,'[1]Tabla de composicion 2018'!$A$2:$AG$904,7,FALSE))/100,"")</f>
        <v>0.78</v>
      </c>
      <c r="K86" s="98">
        <f>IFERROR(($H86*VLOOKUP($F86,'[1]Tabla de composicion 2018'!$A$2:$AG$904,8,FALSE))/100,"")</f>
        <v>0.43200000000000005</v>
      </c>
      <c r="L86" s="98">
        <f>IFERROR(($H86*VLOOKUP($F86,'[1]Tabla de composicion 2018'!$A$2:$AG$904,9,FALSE))/100,"")</f>
        <v>2.3879999999999999</v>
      </c>
      <c r="M86" s="98">
        <f>IFERROR(($H86*VLOOKUP($F86,'[1]Tabla de composicion 2018'!$A$2:$AG$904,13,FALSE))/100,"")</f>
        <v>5.76</v>
      </c>
      <c r="N86" s="98">
        <f>IFERROR(($H86*VLOOKUP($F86,'[1]Tabla de composicion 2018'!$A$2:$AG$904,14,FALSE))/100,"")</f>
        <v>0.53200000000000003</v>
      </c>
      <c r="O86" s="98">
        <f>IFERROR(($H86*VLOOKUP($F86,'[1]Tabla de composicion 2018'!$A$2:$AG$904,15,FALSE))/100,"")</f>
        <v>0.84</v>
      </c>
      <c r="P86" s="87"/>
    </row>
    <row r="87" spans="2:16" s="23" customFormat="1" ht="28.5" customHeight="1">
      <c r="B87" s="112"/>
      <c r="C87" s="25" t="s">
        <v>38</v>
      </c>
      <c r="D87" s="110"/>
      <c r="E87" s="19" t="s">
        <v>37</v>
      </c>
      <c r="F87" s="26" t="s">
        <v>36</v>
      </c>
      <c r="G87" s="103">
        <f>IFERROR($H87/(VLOOKUP($F87,'[1]Tabla de composicion 2018'!$A$2:$AG$904,32,FALSE)/100),"")</f>
        <v>6</v>
      </c>
      <c r="H87" s="21">
        <v>6</v>
      </c>
      <c r="I87" s="98">
        <v>92</v>
      </c>
      <c r="J87" s="98">
        <v>5.5</v>
      </c>
      <c r="K87" s="98">
        <v>2.6</v>
      </c>
      <c r="L87" s="98">
        <v>12</v>
      </c>
      <c r="M87" s="98">
        <v>99</v>
      </c>
      <c r="N87" s="98">
        <v>0.09</v>
      </c>
      <c r="O87" s="98">
        <v>63</v>
      </c>
      <c r="P87" s="87"/>
    </row>
    <row r="88" spans="2:16" s="23" customFormat="1" ht="37.5" customHeight="1">
      <c r="B88" s="112" t="s">
        <v>55</v>
      </c>
      <c r="C88" s="16" t="s">
        <v>56</v>
      </c>
      <c r="D88" s="117" t="s">
        <v>155</v>
      </c>
      <c r="E88" s="74" t="s">
        <v>68</v>
      </c>
      <c r="F88" s="33" t="s">
        <v>67</v>
      </c>
      <c r="G88" s="76">
        <v>145</v>
      </c>
      <c r="H88" s="81">
        <v>145</v>
      </c>
      <c r="I88" s="78">
        <v>559.70000000000005</v>
      </c>
      <c r="J88" s="78">
        <v>11.164999999999999</v>
      </c>
      <c r="K88" s="78">
        <v>4.7850000000000001</v>
      </c>
      <c r="L88" s="78">
        <v>112.52</v>
      </c>
      <c r="M88" s="78">
        <v>8.6999999999999993</v>
      </c>
      <c r="N88" s="78">
        <v>3.915</v>
      </c>
      <c r="O88" s="78">
        <v>31.9</v>
      </c>
      <c r="P88" s="87"/>
    </row>
    <row r="89" spans="2:16" s="23" customFormat="1" ht="21.75" customHeight="1">
      <c r="B89" s="112"/>
      <c r="C89" s="16" t="s">
        <v>50</v>
      </c>
      <c r="D89" s="117"/>
      <c r="E89" s="74" t="s">
        <v>52</v>
      </c>
      <c r="F89" s="75" t="s">
        <v>51</v>
      </c>
      <c r="G89" s="76">
        <v>9</v>
      </c>
      <c r="H89" s="81">
        <v>9</v>
      </c>
      <c r="I89" s="78">
        <v>81</v>
      </c>
      <c r="J89" s="78">
        <v>0</v>
      </c>
      <c r="K89" s="78">
        <v>9</v>
      </c>
      <c r="L89" s="78">
        <v>0</v>
      </c>
      <c r="M89" s="78">
        <v>0</v>
      </c>
      <c r="N89" s="78">
        <v>0</v>
      </c>
      <c r="O89" s="78">
        <v>0</v>
      </c>
      <c r="P89" s="87"/>
    </row>
    <row r="90" spans="2:16" s="30" customFormat="1" ht="27.75" customHeight="1">
      <c r="B90" s="112"/>
      <c r="C90" s="25" t="s">
        <v>38</v>
      </c>
      <c r="D90" s="117"/>
      <c r="E90" s="74" t="s">
        <v>54</v>
      </c>
      <c r="F90" s="33" t="s">
        <v>53</v>
      </c>
      <c r="G90" s="82">
        <v>0.7</v>
      </c>
      <c r="H90" s="77">
        <v>0.7</v>
      </c>
      <c r="I90" s="78">
        <v>0</v>
      </c>
      <c r="J90" s="78">
        <v>0</v>
      </c>
      <c r="K90" s="78">
        <v>0</v>
      </c>
      <c r="L90" s="78">
        <v>0</v>
      </c>
      <c r="M90" s="78">
        <v>0.16799999999999998</v>
      </c>
      <c r="N90" s="78">
        <v>2.0999999999999999E-3</v>
      </c>
      <c r="O90" s="78">
        <v>271.46699999999998</v>
      </c>
      <c r="P90" s="87"/>
    </row>
    <row r="91" spans="2:16" s="27" customFormat="1" ht="28.5" customHeight="1">
      <c r="B91" s="112"/>
      <c r="C91" s="25" t="s">
        <v>35</v>
      </c>
      <c r="D91" s="117"/>
      <c r="E91" s="19" t="s">
        <v>37</v>
      </c>
      <c r="F91" s="26" t="s">
        <v>36</v>
      </c>
      <c r="G91" s="20">
        <v>2</v>
      </c>
      <c r="H91" s="21">
        <v>2</v>
      </c>
      <c r="I91" s="22">
        <v>7.94</v>
      </c>
      <c r="J91" s="22">
        <v>0</v>
      </c>
      <c r="K91" s="22">
        <v>0</v>
      </c>
      <c r="L91" s="22">
        <v>1.986</v>
      </c>
      <c r="M91" s="22">
        <v>0</v>
      </c>
      <c r="N91" s="22">
        <v>2E-3</v>
      </c>
      <c r="O91" s="22">
        <v>0</v>
      </c>
    </row>
    <row r="92" spans="2:16" s="27" customFormat="1" ht="17.25" customHeight="1">
      <c r="B92" s="112"/>
      <c r="C92" s="25" t="s">
        <v>38</v>
      </c>
      <c r="D92" s="117"/>
      <c r="E92" s="19" t="s">
        <v>69</v>
      </c>
      <c r="F92" s="26" t="s">
        <v>39</v>
      </c>
      <c r="G92" s="28">
        <v>0.4</v>
      </c>
      <c r="H92" s="28">
        <v>0.4</v>
      </c>
      <c r="I92" s="22">
        <v>0</v>
      </c>
      <c r="J92" s="22">
        <v>0</v>
      </c>
      <c r="K92" s="22">
        <v>0</v>
      </c>
      <c r="L92" s="22">
        <v>0</v>
      </c>
      <c r="M92" s="22">
        <v>0</v>
      </c>
      <c r="N92" s="22">
        <v>0</v>
      </c>
      <c r="O92" s="22">
        <v>0</v>
      </c>
    </row>
    <row r="93" spans="2:16" s="23" customFormat="1" ht="16.5" customHeight="1">
      <c r="B93" s="58" t="s">
        <v>59</v>
      </c>
      <c r="C93" s="16" t="s">
        <v>45</v>
      </c>
      <c r="D93" s="102" t="s">
        <v>161</v>
      </c>
      <c r="E93" s="34" t="str">
        <f>IFERROR(VLOOKUP($F93,'[1]Tabla de composicion 2018'!$A$2:$AG$904,2,FALSE),"")</f>
        <v>Mandarina, cruda</v>
      </c>
      <c r="F93" s="35" t="s">
        <v>70</v>
      </c>
      <c r="G93" s="35">
        <f>IFERROR($H93/(VLOOKUP($F93,'[1]Tabla de composicion 2018'!$A$2:$AG$904,32,FALSE)/100),"")</f>
        <v>192.85714285714286</v>
      </c>
      <c r="H93" s="100">
        <v>135</v>
      </c>
      <c r="I93" s="101">
        <f>IFERROR(($H93*VLOOKUP($F93,'[1]Tabla de composicion 2018'!$A$2:$AG$904,5,FALSE))/100,"")</f>
        <v>72.900000000000006</v>
      </c>
      <c r="J93" s="98">
        <f>IFERROR(($H93*VLOOKUP($F93,'[1]Tabla de composicion 2018'!$A$2:$AG$904,7,FALSE))/100,"")</f>
        <v>1.2150000000000001</v>
      </c>
      <c r="K93" s="98">
        <f>IFERROR(($H93*VLOOKUP($F93,'[1]Tabla de composicion 2018'!$A$2:$AG$904,8,FALSE))/100,"")</f>
        <v>0.13500000000000001</v>
      </c>
      <c r="L93" s="98">
        <f>IFERROR(($H93*VLOOKUP($F93,'[1]Tabla de composicion 2018'!$A$2:$AG$904,9,FALSE))/100,"")</f>
        <v>15.39</v>
      </c>
      <c r="M93" s="98">
        <f>IFERROR(($H93*VLOOKUP($F93,'[1]Tabla de composicion 2018'!$A$2:$AG$904,13,FALSE))/100,"")</f>
        <v>47.25</v>
      </c>
      <c r="N93" s="98">
        <f>IFERROR(($H93*VLOOKUP($F93,'[1]Tabla de composicion 2018'!$A$2:$AG$904,14,FALSE))/100,"")</f>
        <v>0.40500000000000003</v>
      </c>
      <c r="O93" s="98">
        <f>IFERROR(($H93*VLOOKUP($F93,'[1]Tabla de composicion 2018'!$A$2:$AG$904,15,FALSE))/100,"")</f>
        <v>2.7</v>
      </c>
    </row>
    <row r="94" spans="2:16" s="38" customFormat="1" ht="13.2"/>
    <row r="95" spans="2:16" s="14" customFormat="1" ht="13.2">
      <c r="B95" s="105" t="s">
        <v>63</v>
      </c>
      <c r="C95" s="106"/>
      <c r="D95" s="106"/>
      <c r="E95" s="106"/>
      <c r="F95" s="106"/>
      <c r="G95" s="106"/>
      <c r="H95" s="107"/>
      <c r="I95" s="39">
        <f t="shared" ref="I95:O95" si="6">SUM(I85:I93)</f>
        <v>897.93000000000006</v>
      </c>
      <c r="J95" s="39">
        <f t="shared" si="6"/>
        <v>22.079000000000001</v>
      </c>
      <c r="K95" s="39">
        <f t="shared" si="6"/>
        <v>20.41</v>
      </c>
      <c r="L95" s="39">
        <f t="shared" si="6"/>
        <v>149.27600000000001</v>
      </c>
      <c r="M95" s="39">
        <f t="shared" si="6"/>
        <v>283.07799999999997</v>
      </c>
      <c r="N95" s="39">
        <f t="shared" si="6"/>
        <v>5.0111000000000008</v>
      </c>
      <c r="O95" s="39">
        <f t="shared" si="6"/>
        <v>417.87700000000001</v>
      </c>
    </row>
    <row r="96" spans="2:16" s="14" customFormat="1" ht="13.2">
      <c r="B96" s="105" t="s">
        <v>64</v>
      </c>
      <c r="C96" s="106"/>
      <c r="D96" s="106"/>
      <c r="E96" s="106"/>
      <c r="F96" s="106"/>
      <c r="G96" s="106"/>
      <c r="H96" s="107"/>
      <c r="I96" s="56">
        <v>2900</v>
      </c>
      <c r="J96" s="56">
        <v>101.5</v>
      </c>
      <c r="K96" s="56">
        <v>96.7</v>
      </c>
      <c r="L96" s="56">
        <v>406</v>
      </c>
      <c r="M96" s="56">
        <v>1100</v>
      </c>
      <c r="N96" s="56">
        <v>11.8</v>
      </c>
      <c r="O96" s="57">
        <v>1500</v>
      </c>
    </row>
    <row r="97" spans="2:15" s="14" customFormat="1" ht="13.2">
      <c r="B97" s="105" t="s">
        <v>65</v>
      </c>
      <c r="C97" s="106"/>
      <c r="D97" s="106"/>
      <c r="E97" s="106"/>
      <c r="F97" s="106"/>
      <c r="G97" s="106"/>
      <c r="H97" s="107"/>
      <c r="I97" s="39">
        <f>I95/I96*100</f>
        <v>30.963103448275863</v>
      </c>
      <c r="J97" s="39">
        <f t="shared" ref="J97:N97" si="7">J95/J96*100</f>
        <v>21.752709359605912</v>
      </c>
      <c r="K97" s="39">
        <f t="shared" si="7"/>
        <v>21.106514994829368</v>
      </c>
      <c r="L97" s="39">
        <f t="shared" si="7"/>
        <v>36.767487684729069</v>
      </c>
      <c r="M97" s="39">
        <f t="shared" si="7"/>
        <v>25.734363636363632</v>
      </c>
      <c r="N97" s="39">
        <f t="shared" si="7"/>
        <v>42.466949152542377</v>
      </c>
      <c r="O97" s="42">
        <f>O95/O96*100</f>
        <v>27.858466666666665</v>
      </c>
    </row>
    <row r="100" spans="2:15" s="48" customFormat="1">
      <c r="B100" s="46" t="s">
        <v>12</v>
      </c>
      <c r="C100" s="47">
        <v>5</v>
      </c>
      <c r="D100" s="46"/>
      <c r="E100" s="46"/>
      <c r="F100" s="46"/>
      <c r="G100" s="46"/>
      <c r="H100" s="46"/>
      <c r="I100" s="46"/>
      <c r="J100" s="46"/>
      <c r="K100" s="46"/>
      <c r="L100" s="46"/>
    </row>
    <row r="101" spans="2:15" s="50" customFormat="1" ht="13.8"/>
    <row r="102" spans="2:15" s="14" customFormat="1" ht="13.2">
      <c r="B102" s="112" t="s">
        <v>13</v>
      </c>
      <c r="C102" s="111" t="s">
        <v>14</v>
      </c>
      <c r="D102" s="111" t="s">
        <v>15</v>
      </c>
      <c r="E102" s="111" t="s">
        <v>17</v>
      </c>
      <c r="F102" s="111" t="s">
        <v>16</v>
      </c>
      <c r="G102" s="111" t="s">
        <v>18</v>
      </c>
      <c r="H102" s="111" t="s">
        <v>19</v>
      </c>
      <c r="I102" s="111" t="s">
        <v>20</v>
      </c>
      <c r="J102" s="111"/>
      <c r="K102" s="111"/>
      <c r="L102" s="111"/>
      <c r="M102" s="111"/>
      <c r="N102" s="111"/>
      <c r="O102" s="111"/>
    </row>
    <row r="103" spans="2:15" s="14" customFormat="1" ht="26.4">
      <c r="B103" s="112"/>
      <c r="C103" s="111"/>
      <c r="D103" s="111"/>
      <c r="E103" s="111"/>
      <c r="F103" s="111"/>
      <c r="G103" s="111"/>
      <c r="H103" s="111"/>
      <c r="I103" s="13" t="s">
        <v>21</v>
      </c>
      <c r="J103" s="13" t="s">
        <v>22</v>
      </c>
      <c r="K103" s="13" t="s">
        <v>23</v>
      </c>
      <c r="L103" s="13" t="s">
        <v>24</v>
      </c>
      <c r="M103" s="13" t="s">
        <v>25</v>
      </c>
      <c r="N103" s="13" t="s">
        <v>26</v>
      </c>
      <c r="O103" s="13" t="s">
        <v>27</v>
      </c>
    </row>
    <row r="104" spans="2:15" s="23" customFormat="1" ht="41.25" customHeight="1">
      <c r="B104" s="112" t="s">
        <v>28</v>
      </c>
      <c r="C104" s="16" t="s">
        <v>29</v>
      </c>
      <c r="D104" s="113" t="s">
        <v>87</v>
      </c>
      <c r="E104" s="19" t="s">
        <v>31</v>
      </c>
      <c r="F104" s="18" t="s">
        <v>30</v>
      </c>
      <c r="G104" s="20">
        <v>15</v>
      </c>
      <c r="H104" s="21">
        <v>15</v>
      </c>
      <c r="I104" s="22">
        <v>74.849999999999994</v>
      </c>
      <c r="J104" s="22">
        <v>3.9449999999999998</v>
      </c>
      <c r="K104" s="22">
        <v>3.99</v>
      </c>
      <c r="L104" s="22">
        <v>5.76</v>
      </c>
      <c r="M104" s="22">
        <v>141</v>
      </c>
      <c r="N104" s="22">
        <v>7.4999999999999997E-2</v>
      </c>
      <c r="O104" s="22">
        <v>55.35</v>
      </c>
    </row>
    <row r="105" spans="2:15" s="23" customFormat="1" ht="28.5" customHeight="1">
      <c r="B105" s="112"/>
      <c r="C105" s="16" t="s">
        <v>32</v>
      </c>
      <c r="D105" s="113"/>
      <c r="E105" s="19" t="s">
        <v>89</v>
      </c>
      <c r="F105" s="18" t="s">
        <v>88</v>
      </c>
      <c r="G105" s="20">
        <v>12</v>
      </c>
      <c r="H105" s="21">
        <v>12</v>
      </c>
      <c r="I105" s="22">
        <v>40.799999999999997</v>
      </c>
      <c r="J105" s="22">
        <v>0.39599999999999996</v>
      </c>
      <c r="K105" s="22">
        <v>3.5999999999999997E-2</v>
      </c>
      <c r="L105" s="22">
        <v>9.66</v>
      </c>
      <c r="M105" s="22">
        <v>1.32</v>
      </c>
      <c r="N105" s="22">
        <v>0.14399999999999999</v>
      </c>
      <c r="O105" s="22">
        <v>0</v>
      </c>
    </row>
    <row r="106" spans="2:15" s="27" customFormat="1" ht="39" customHeight="1">
      <c r="B106" s="112"/>
      <c r="C106" s="25" t="s">
        <v>35</v>
      </c>
      <c r="D106" s="113"/>
      <c r="E106" s="19" t="s">
        <v>37</v>
      </c>
      <c r="F106" s="26" t="s">
        <v>36</v>
      </c>
      <c r="G106" s="20">
        <v>10</v>
      </c>
      <c r="H106" s="21">
        <v>10</v>
      </c>
      <c r="I106" s="22">
        <v>39.700000000000003</v>
      </c>
      <c r="J106" s="22">
        <v>0</v>
      </c>
      <c r="K106" s="22">
        <v>0</v>
      </c>
      <c r="L106" s="22">
        <v>9.93</v>
      </c>
      <c r="M106" s="22">
        <v>0</v>
      </c>
      <c r="N106" s="22">
        <v>0.01</v>
      </c>
      <c r="O106" s="22">
        <v>0</v>
      </c>
    </row>
    <row r="107" spans="2:15" s="27" customFormat="1" ht="27.75" customHeight="1">
      <c r="B107" s="112"/>
      <c r="C107" s="25" t="s">
        <v>38</v>
      </c>
      <c r="D107" s="113"/>
      <c r="E107" s="19" t="s">
        <v>40</v>
      </c>
      <c r="F107" s="26" t="s">
        <v>39</v>
      </c>
      <c r="G107" s="28">
        <v>0.4</v>
      </c>
      <c r="H107" s="28">
        <v>0.4</v>
      </c>
      <c r="I107" s="22">
        <v>0</v>
      </c>
      <c r="J107" s="22">
        <v>0</v>
      </c>
      <c r="K107" s="22">
        <v>0</v>
      </c>
      <c r="L107" s="22">
        <v>0</v>
      </c>
      <c r="M107" s="22">
        <v>0</v>
      </c>
      <c r="N107" s="22">
        <v>0</v>
      </c>
      <c r="O107" s="22">
        <v>0</v>
      </c>
    </row>
    <row r="108" spans="2:15" s="23" customFormat="1" ht="37.5" customHeight="1">
      <c r="B108" s="58" t="s">
        <v>55</v>
      </c>
      <c r="C108" s="16" t="s">
        <v>56</v>
      </c>
      <c r="D108" s="108" t="s">
        <v>156</v>
      </c>
      <c r="E108" s="19" t="s">
        <v>68</v>
      </c>
      <c r="F108" s="33" t="s">
        <v>67</v>
      </c>
      <c r="G108" s="76">
        <v>145</v>
      </c>
      <c r="H108" s="81">
        <v>145</v>
      </c>
      <c r="I108" s="78">
        <v>559.70000000000005</v>
      </c>
      <c r="J108" s="78">
        <v>11.164999999999999</v>
      </c>
      <c r="K108" s="78">
        <v>4.7850000000000001</v>
      </c>
      <c r="L108" s="78">
        <v>112.52</v>
      </c>
      <c r="M108" s="78">
        <v>8.6999999999999993</v>
      </c>
      <c r="N108" s="78">
        <v>3.915</v>
      </c>
      <c r="O108" s="78">
        <v>31.9</v>
      </c>
    </row>
    <row r="109" spans="2:15" s="49" customFormat="1" ht="50.25" customHeight="1">
      <c r="B109" s="114" t="s">
        <v>41</v>
      </c>
      <c r="C109" s="25" t="s">
        <v>42</v>
      </c>
      <c r="D109" s="109"/>
      <c r="E109" s="19" t="s">
        <v>141</v>
      </c>
      <c r="F109" s="33" t="s">
        <v>137</v>
      </c>
      <c r="G109" s="99">
        <f>IFERROR($H109/(VLOOKUP($F109,'[1]Tabla de composicion 2018'!$A$2:$AG$904,32,FALSE)/100),"")</f>
        <v>105</v>
      </c>
      <c r="H109" s="77">
        <v>105</v>
      </c>
      <c r="I109" s="98">
        <f>IFERROR(($H109*VLOOKUP($F109,'[1]Tabla de composicion 2018'!$A$2:$AG$904,5,FALSE))/100,"")</f>
        <v>203.7</v>
      </c>
      <c r="J109" s="98">
        <f>IFERROR(($H109*VLOOKUP($F109,'[1]Tabla de composicion 2018'!$A$2:$AG$904,7,FALSE))/100,"")</f>
        <v>20.58</v>
      </c>
      <c r="K109" s="98">
        <f>IFERROR(($H109*VLOOKUP($F109,'[1]Tabla de composicion 2018'!$A$2:$AG$904,8,FALSE))/100,"")</f>
        <v>13.335000000000001</v>
      </c>
      <c r="L109" s="98">
        <f>IFERROR(($H109*VLOOKUP($F109,'[1]Tabla de composicion 2018'!$A$2:$AG$904,9,FALSE))/100,"")</f>
        <v>0.21</v>
      </c>
      <c r="M109" s="98">
        <f>IFERROR(($H109*VLOOKUP($F109,'[1]Tabla de composicion 2018'!$A$2:$AG$904,13,FALSE))/100,"")</f>
        <v>11.55</v>
      </c>
      <c r="N109" s="98">
        <f>IFERROR(($H109*VLOOKUP($F109,'[1]Tabla de composicion 2018'!$A$2:$AG$904,14,FALSE))/100,"")</f>
        <v>1.89</v>
      </c>
      <c r="O109" s="98">
        <f>IFERROR(($H109*VLOOKUP($F109,'[1]Tabla de composicion 2018'!$A$2:$AG$904,15,FALSE))/100,"")</f>
        <v>63</v>
      </c>
    </row>
    <row r="110" spans="2:15" s="23" customFormat="1" ht="33.75" customHeight="1">
      <c r="B110" s="115"/>
      <c r="C110" s="16" t="s">
        <v>45</v>
      </c>
      <c r="D110" s="109"/>
      <c r="E110" s="19" t="s">
        <v>49</v>
      </c>
      <c r="F110" s="75" t="s">
        <v>48</v>
      </c>
      <c r="G110" s="76">
        <v>22</v>
      </c>
      <c r="H110" s="77">
        <v>21</v>
      </c>
      <c r="I110" s="78">
        <v>11.5</v>
      </c>
      <c r="J110" s="78">
        <v>0.29399999999999998</v>
      </c>
      <c r="K110" s="78">
        <v>2.1000000000000001E-2</v>
      </c>
      <c r="L110" s="78">
        <v>1.6170000000000002</v>
      </c>
      <c r="M110" s="78">
        <v>5.04</v>
      </c>
      <c r="N110" s="78">
        <v>6.3E-2</v>
      </c>
      <c r="O110" s="78">
        <v>0.84</v>
      </c>
    </row>
    <row r="111" spans="2:15" s="30" customFormat="1" ht="20.25" customHeight="1">
      <c r="B111" s="115"/>
      <c r="C111" s="16" t="s">
        <v>45</v>
      </c>
      <c r="D111" s="109"/>
      <c r="E111" s="19" t="s">
        <v>80</v>
      </c>
      <c r="F111" s="18" t="s">
        <v>79</v>
      </c>
      <c r="G111" s="22">
        <v>2.5</v>
      </c>
      <c r="H111" s="22">
        <v>2.5</v>
      </c>
      <c r="I111" s="22">
        <v>1.5</v>
      </c>
      <c r="J111" s="22">
        <v>0.11749999999999999</v>
      </c>
      <c r="K111" s="22">
        <v>7.4999999999999997E-3</v>
      </c>
      <c r="L111" s="22">
        <v>0.73250000000000004</v>
      </c>
      <c r="M111" s="22">
        <v>1</v>
      </c>
      <c r="N111" s="22">
        <v>3.2500000000000001E-2</v>
      </c>
      <c r="O111" s="22">
        <v>0.47499999999999998</v>
      </c>
    </row>
    <row r="112" spans="2:15" s="30" customFormat="1" ht="24.75" customHeight="1">
      <c r="B112" s="115"/>
      <c r="C112" s="16" t="s">
        <v>45</v>
      </c>
      <c r="D112" s="109"/>
      <c r="E112" s="19" t="s">
        <v>76</v>
      </c>
      <c r="F112" s="18" t="s">
        <v>75</v>
      </c>
      <c r="G112" s="20">
        <v>14</v>
      </c>
      <c r="H112" s="29">
        <v>12</v>
      </c>
      <c r="I112" s="22">
        <v>10</v>
      </c>
      <c r="J112" s="22">
        <v>0.10800000000000001</v>
      </c>
      <c r="K112" s="22">
        <v>1.2000000000000002E-2</v>
      </c>
      <c r="L112" s="22">
        <v>0.58800000000000008</v>
      </c>
      <c r="M112" s="22">
        <v>1.32</v>
      </c>
      <c r="N112" s="22">
        <v>4.8000000000000008E-2</v>
      </c>
      <c r="O112" s="22">
        <v>0.36</v>
      </c>
    </row>
    <row r="113" spans="2:15" s="30" customFormat="1" ht="33.75" customHeight="1">
      <c r="B113" s="115"/>
      <c r="C113" s="16" t="s">
        <v>45</v>
      </c>
      <c r="D113" s="109"/>
      <c r="E113" s="19" t="s">
        <v>78</v>
      </c>
      <c r="F113" s="26" t="s">
        <v>77</v>
      </c>
      <c r="G113" s="20">
        <v>14</v>
      </c>
      <c r="H113" s="29">
        <v>14</v>
      </c>
      <c r="I113" s="22">
        <v>10</v>
      </c>
      <c r="J113" s="22">
        <v>9.799999999999999E-2</v>
      </c>
      <c r="K113" s="22">
        <v>1.4000000000000002E-2</v>
      </c>
      <c r="L113" s="22">
        <v>1.33</v>
      </c>
      <c r="M113" s="22">
        <v>3.78</v>
      </c>
      <c r="N113" s="22">
        <v>5.6000000000000008E-2</v>
      </c>
      <c r="O113" s="22">
        <v>4.9000000000000004</v>
      </c>
    </row>
    <row r="114" spans="2:15" s="23" customFormat="1" ht="21.75" customHeight="1">
      <c r="B114" s="115"/>
      <c r="C114" s="16" t="s">
        <v>50</v>
      </c>
      <c r="D114" s="109"/>
      <c r="E114" s="19" t="s">
        <v>52</v>
      </c>
      <c r="F114" s="18" t="s">
        <v>51</v>
      </c>
      <c r="G114" s="29">
        <v>9</v>
      </c>
      <c r="H114" s="29">
        <v>9</v>
      </c>
      <c r="I114" s="22">
        <v>81</v>
      </c>
      <c r="J114" s="22">
        <v>0</v>
      </c>
      <c r="K114" s="22">
        <v>9</v>
      </c>
      <c r="L114" s="22">
        <v>0</v>
      </c>
      <c r="M114" s="22">
        <v>0</v>
      </c>
      <c r="N114" s="22">
        <v>0</v>
      </c>
      <c r="O114" s="22">
        <v>0</v>
      </c>
    </row>
    <row r="115" spans="2:15" s="30" customFormat="1" ht="27.75" customHeight="1">
      <c r="B115" s="115"/>
      <c r="C115" s="25" t="s">
        <v>38</v>
      </c>
      <c r="D115" s="109"/>
      <c r="E115" s="19" t="s">
        <v>54</v>
      </c>
      <c r="F115" s="26" t="s">
        <v>53</v>
      </c>
      <c r="G115" s="28">
        <v>0.7</v>
      </c>
      <c r="H115" s="21">
        <v>0.7</v>
      </c>
      <c r="I115" s="22">
        <v>0</v>
      </c>
      <c r="J115" s="22">
        <v>0</v>
      </c>
      <c r="K115" s="22">
        <v>0</v>
      </c>
      <c r="L115" s="22">
        <v>0</v>
      </c>
      <c r="M115" s="22">
        <v>0.16799999999999998</v>
      </c>
      <c r="N115" s="22">
        <v>2.0999999999999999E-3</v>
      </c>
      <c r="O115" s="22">
        <v>271.46699999999998</v>
      </c>
    </row>
    <row r="116" spans="2:15" s="49" customFormat="1" ht="38.25" customHeight="1">
      <c r="B116" s="115"/>
      <c r="C116" s="25" t="s">
        <v>139</v>
      </c>
      <c r="D116" s="109"/>
      <c r="E116" s="19" t="s">
        <v>140</v>
      </c>
      <c r="F116" s="26" t="s">
        <v>61</v>
      </c>
      <c r="G116" s="28">
        <v>0.3</v>
      </c>
      <c r="H116" s="28">
        <v>0.3</v>
      </c>
      <c r="I116" s="22">
        <v>0</v>
      </c>
      <c r="J116" s="22">
        <v>0</v>
      </c>
      <c r="K116" s="22">
        <v>0</v>
      </c>
      <c r="L116" s="22">
        <v>0</v>
      </c>
      <c r="M116" s="22">
        <v>0</v>
      </c>
      <c r="N116" s="22">
        <v>0</v>
      </c>
      <c r="O116" s="22">
        <v>0</v>
      </c>
    </row>
    <row r="117" spans="2:15" s="49" customFormat="1" ht="38.25" customHeight="1">
      <c r="B117" s="116"/>
      <c r="C117" s="25" t="s">
        <v>139</v>
      </c>
      <c r="D117" s="110"/>
      <c r="E117" s="19" t="s">
        <v>100</v>
      </c>
      <c r="F117" s="26" t="s">
        <v>61</v>
      </c>
      <c r="G117" s="28">
        <v>0.3</v>
      </c>
      <c r="H117" s="28">
        <v>0.3</v>
      </c>
      <c r="I117" s="22">
        <v>0</v>
      </c>
      <c r="J117" s="22">
        <v>0</v>
      </c>
      <c r="K117" s="22">
        <v>0</v>
      </c>
      <c r="L117" s="22">
        <v>0</v>
      </c>
      <c r="M117" s="22">
        <v>0</v>
      </c>
      <c r="N117" s="22">
        <v>0</v>
      </c>
      <c r="O117" s="22">
        <v>0</v>
      </c>
    </row>
    <row r="118" spans="2:15" s="23" customFormat="1" ht="32.25" customHeight="1">
      <c r="B118" s="15" t="s">
        <v>59</v>
      </c>
      <c r="C118" s="16" t="s">
        <v>45</v>
      </c>
      <c r="D118" s="93" t="s">
        <v>165</v>
      </c>
      <c r="E118" s="34" t="str">
        <f>IFERROR(VLOOKUP($F118,'[1]Tabla de composicion 2018'!$A$2:$AG$904,2,FALSE),"")</f>
        <v>Sandía, cruda</v>
      </c>
      <c r="F118" s="104" t="s">
        <v>164</v>
      </c>
      <c r="G118" s="35">
        <f>IFERROR($H118/(VLOOKUP($F118,'[1]Tabla de composicion 2018'!$A$2:$AG$904,32,FALSE)/100),"")</f>
        <v>337.5</v>
      </c>
      <c r="H118" s="100">
        <v>135</v>
      </c>
      <c r="I118" s="98">
        <f>IFERROR(($H118*VLOOKUP($F118,'[1]Tabla de composicion 2018'!$A$2:$AG$904,5,FALSE))/100,"")</f>
        <v>22.95</v>
      </c>
      <c r="J118" s="98">
        <f>IFERROR(($H118*VLOOKUP($F118,'[1]Tabla de composicion 2018'!$A$2:$AG$904,7,FALSE))/100,"")</f>
        <v>0.54</v>
      </c>
      <c r="K118" s="98">
        <f>IFERROR(($H118*VLOOKUP($F118,'[1]Tabla de composicion 2018'!$A$2:$AG$904,8,FALSE))/100,"")</f>
        <v>0</v>
      </c>
      <c r="L118" s="98">
        <f>IFERROR(($H118*VLOOKUP($F118,'[1]Tabla de composicion 2018'!$A$2:$AG$904,9,FALSE))/100,"")</f>
        <v>4.9950000000000001</v>
      </c>
      <c r="M118" s="98">
        <f>IFERROR(($H118*VLOOKUP($F118,'[1]Tabla de composicion 2018'!$A$2:$AG$904,13,FALSE))/100,"")</f>
        <v>5.4</v>
      </c>
      <c r="N118" s="98">
        <f>IFERROR(($H118*VLOOKUP($F118,'[1]Tabla de composicion 2018'!$A$2:$AG$904,14,FALSE))/100,"")</f>
        <v>0.40500000000000003</v>
      </c>
      <c r="O118" s="98">
        <f>IFERROR(($H118*VLOOKUP($F118,'[1]Tabla de composicion 2018'!$A$2:$AG$904,15,FALSE))/100,"")</f>
        <v>1.35</v>
      </c>
    </row>
    <row r="119" spans="2:15" s="38" customFormat="1" ht="13.2"/>
    <row r="120" spans="2:15" s="14" customFormat="1" ht="13.2">
      <c r="B120" s="105" t="s">
        <v>63</v>
      </c>
      <c r="C120" s="106"/>
      <c r="D120" s="106"/>
      <c r="E120" s="106"/>
      <c r="F120" s="106"/>
      <c r="G120" s="106"/>
      <c r="H120" s="107"/>
      <c r="I120" s="39">
        <f t="shared" ref="I120:O120" si="8">SUM(I104:I118)</f>
        <v>1055.7</v>
      </c>
      <c r="J120" s="39">
        <f t="shared" si="8"/>
        <v>37.24349999999999</v>
      </c>
      <c r="K120" s="39">
        <f t="shared" si="8"/>
        <v>31.200500000000002</v>
      </c>
      <c r="L120" s="39">
        <f t="shared" si="8"/>
        <v>147.3425</v>
      </c>
      <c r="M120" s="39">
        <f t="shared" si="8"/>
        <v>179.27799999999999</v>
      </c>
      <c r="N120" s="39">
        <f t="shared" si="8"/>
        <v>6.6406000000000001</v>
      </c>
      <c r="O120" s="39">
        <f t="shared" si="8"/>
        <v>429.64200000000005</v>
      </c>
    </row>
    <row r="121" spans="2:15" s="14" customFormat="1" ht="13.2">
      <c r="B121" s="105" t="s">
        <v>64</v>
      </c>
      <c r="C121" s="106"/>
      <c r="D121" s="106"/>
      <c r="E121" s="106"/>
      <c r="F121" s="106"/>
      <c r="G121" s="106"/>
      <c r="H121" s="107"/>
      <c r="I121" s="56">
        <v>2900</v>
      </c>
      <c r="J121" s="56">
        <v>101.5</v>
      </c>
      <c r="K121" s="56">
        <v>96.7</v>
      </c>
      <c r="L121" s="56">
        <v>406</v>
      </c>
      <c r="M121" s="56">
        <v>1100</v>
      </c>
      <c r="N121" s="56">
        <v>11.8</v>
      </c>
      <c r="O121" s="57">
        <v>1500</v>
      </c>
    </row>
    <row r="122" spans="2:15" s="14" customFormat="1" ht="13.2">
      <c r="B122" s="105" t="s">
        <v>65</v>
      </c>
      <c r="C122" s="106"/>
      <c r="D122" s="106"/>
      <c r="E122" s="106"/>
      <c r="F122" s="106"/>
      <c r="G122" s="106"/>
      <c r="H122" s="107"/>
      <c r="I122" s="39">
        <f>I120/I121*100</f>
        <v>36.403448275862068</v>
      </c>
      <c r="J122" s="39">
        <f t="shared" ref="J122:N122" si="9">J120/J121*100</f>
        <v>36.693103448275856</v>
      </c>
      <c r="K122" s="39">
        <f t="shared" si="9"/>
        <v>32.265253360910037</v>
      </c>
      <c r="L122" s="39">
        <f t="shared" si="9"/>
        <v>36.291256157635473</v>
      </c>
      <c r="M122" s="39">
        <f t="shared" si="9"/>
        <v>16.297999999999998</v>
      </c>
      <c r="N122" s="39">
        <f t="shared" si="9"/>
        <v>56.276271186440674</v>
      </c>
      <c r="O122" s="42">
        <f>O120/O121*100</f>
        <v>28.642800000000001</v>
      </c>
    </row>
    <row r="124" spans="2:15" s="48" customFormat="1">
      <c r="B124" s="46" t="s">
        <v>12</v>
      </c>
      <c r="C124" s="47">
        <v>6</v>
      </c>
      <c r="D124" s="46"/>
      <c r="E124" s="46"/>
      <c r="F124" s="46"/>
      <c r="G124" s="46"/>
      <c r="H124" s="46"/>
      <c r="I124" s="46"/>
      <c r="J124" s="46"/>
      <c r="K124" s="46"/>
      <c r="L124" s="46"/>
    </row>
    <row r="125" spans="2:15" s="38" customFormat="1" ht="13.2"/>
    <row r="126" spans="2:15" s="14" customFormat="1" ht="13.2">
      <c r="B126" s="112" t="s">
        <v>13</v>
      </c>
      <c r="C126" s="111" t="s">
        <v>14</v>
      </c>
      <c r="D126" s="111" t="s">
        <v>15</v>
      </c>
      <c r="E126" s="111" t="s">
        <v>17</v>
      </c>
      <c r="F126" s="111" t="s">
        <v>16</v>
      </c>
      <c r="G126" s="111" t="s">
        <v>18</v>
      </c>
      <c r="H126" s="111" t="s">
        <v>19</v>
      </c>
      <c r="I126" s="111" t="s">
        <v>20</v>
      </c>
      <c r="J126" s="111"/>
      <c r="K126" s="111"/>
      <c r="L126" s="111"/>
      <c r="M126" s="111"/>
      <c r="N126" s="111"/>
      <c r="O126" s="111"/>
    </row>
    <row r="127" spans="2:15" s="14" customFormat="1" ht="26.4">
      <c r="B127" s="112"/>
      <c r="C127" s="111"/>
      <c r="D127" s="111"/>
      <c r="E127" s="111"/>
      <c r="F127" s="111"/>
      <c r="G127" s="111"/>
      <c r="H127" s="111"/>
      <c r="I127" s="13" t="s">
        <v>21</v>
      </c>
      <c r="J127" s="13" t="s">
        <v>22</v>
      </c>
      <c r="K127" s="13" t="s">
        <v>23</v>
      </c>
      <c r="L127" s="13" t="s">
        <v>24</v>
      </c>
      <c r="M127" s="13" t="s">
        <v>25</v>
      </c>
      <c r="N127" s="13" t="s">
        <v>26</v>
      </c>
      <c r="O127" s="13" t="s">
        <v>27</v>
      </c>
    </row>
    <row r="128" spans="2:15" s="23" customFormat="1" ht="41.25" customHeight="1">
      <c r="B128" s="112" t="s">
        <v>28</v>
      </c>
      <c r="C128" s="16" t="s">
        <v>29</v>
      </c>
      <c r="D128" s="113" t="s">
        <v>136</v>
      </c>
      <c r="E128" s="19" t="s">
        <v>31</v>
      </c>
      <c r="F128" s="18" t="s">
        <v>30</v>
      </c>
      <c r="G128" s="20">
        <v>15</v>
      </c>
      <c r="H128" s="21">
        <v>15</v>
      </c>
      <c r="I128" s="22">
        <v>74.849999999999994</v>
      </c>
      <c r="J128" s="22">
        <v>3.9449999999999998</v>
      </c>
      <c r="K128" s="22">
        <v>3.99</v>
      </c>
      <c r="L128" s="22">
        <v>5.76</v>
      </c>
      <c r="M128" s="22">
        <v>141</v>
      </c>
      <c r="N128" s="22">
        <v>7.4999999999999997E-2</v>
      </c>
      <c r="O128" s="22">
        <v>55.35</v>
      </c>
    </row>
    <row r="129" spans="2:15" s="23" customFormat="1" ht="36" customHeight="1">
      <c r="B129" s="112"/>
      <c r="C129" s="16" t="s">
        <v>32</v>
      </c>
      <c r="D129" s="113"/>
      <c r="E129" s="19" t="s">
        <v>34</v>
      </c>
      <c r="F129" s="24" t="s">
        <v>33</v>
      </c>
      <c r="G129" s="20">
        <v>12</v>
      </c>
      <c r="H129" s="21">
        <v>12</v>
      </c>
      <c r="I129" s="22">
        <v>44.4</v>
      </c>
      <c r="J129" s="22">
        <v>3.5999999999999997E-2</v>
      </c>
      <c r="K129" s="22">
        <v>1.2000000000000002E-2</v>
      </c>
      <c r="L129" s="22">
        <v>10.968000000000002</v>
      </c>
      <c r="M129" s="22">
        <v>0.24</v>
      </c>
      <c r="N129" s="22">
        <v>0.06</v>
      </c>
      <c r="O129" s="22">
        <v>1.08</v>
      </c>
    </row>
    <row r="130" spans="2:15" s="27" customFormat="1" ht="39" customHeight="1">
      <c r="B130" s="112"/>
      <c r="C130" s="25" t="s">
        <v>35</v>
      </c>
      <c r="D130" s="113"/>
      <c r="E130" s="19" t="s">
        <v>37</v>
      </c>
      <c r="F130" s="33" t="s">
        <v>36</v>
      </c>
      <c r="G130" s="76">
        <v>10</v>
      </c>
      <c r="H130" s="77">
        <v>10</v>
      </c>
      <c r="I130" s="78">
        <v>39.700000000000003</v>
      </c>
      <c r="J130" s="78">
        <v>0</v>
      </c>
      <c r="K130" s="78">
        <v>0</v>
      </c>
      <c r="L130" s="78">
        <v>9.93</v>
      </c>
      <c r="M130" s="78">
        <v>0</v>
      </c>
      <c r="N130" s="78">
        <v>0.01</v>
      </c>
      <c r="O130" s="78">
        <v>0</v>
      </c>
    </row>
    <row r="131" spans="2:15" s="30" customFormat="1" ht="48.75" customHeight="1">
      <c r="B131" s="114" t="s">
        <v>41</v>
      </c>
      <c r="C131" s="16" t="s">
        <v>42</v>
      </c>
      <c r="D131" s="108" t="s">
        <v>157</v>
      </c>
      <c r="E131" s="19" t="s">
        <v>74</v>
      </c>
      <c r="F131" s="75" t="s">
        <v>73</v>
      </c>
      <c r="G131" s="76">
        <v>146</v>
      </c>
      <c r="H131" s="77">
        <v>135.78</v>
      </c>
      <c r="I131" s="78">
        <v>225.3948</v>
      </c>
      <c r="J131" s="78">
        <v>28.106459999999998</v>
      </c>
      <c r="K131" s="78">
        <v>12.491759999999999</v>
      </c>
      <c r="L131" s="78">
        <v>0.13578000000000001</v>
      </c>
      <c r="M131" s="78">
        <v>14.935799999999999</v>
      </c>
      <c r="N131" s="78">
        <v>0.95045999999999997</v>
      </c>
      <c r="O131" s="78">
        <v>85.541399999999996</v>
      </c>
    </row>
    <row r="132" spans="2:15" s="23" customFormat="1" ht="33.75" customHeight="1">
      <c r="B132" s="115"/>
      <c r="C132" s="16" t="s">
        <v>45</v>
      </c>
      <c r="D132" s="109"/>
      <c r="E132" s="19" t="s">
        <v>44</v>
      </c>
      <c r="F132" s="75" t="s">
        <v>43</v>
      </c>
      <c r="G132" s="76">
        <v>6.8888888888888893</v>
      </c>
      <c r="H132" s="81">
        <v>6.2</v>
      </c>
      <c r="I132" s="78">
        <v>9.2380000000000013</v>
      </c>
      <c r="J132" s="78">
        <v>0.78120000000000001</v>
      </c>
      <c r="K132" s="78">
        <v>0.66960000000000008</v>
      </c>
      <c r="L132" s="78">
        <v>1.8599999999999998E-2</v>
      </c>
      <c r="M132" s="78">
        <v>3.286</v>
      </c>
      <c r="N132" s="78">
        <v>0.10539999999999999</v>
      </c>
      <c r="O132" s="78">
        <v>8.6180000000000003</v>
      </c>
    </row>
    <row r="133" spans="2:15" s="30" customFormat="1" ht="27.75" customHeight="1">
      <c r="B133" s="115"/>
      <c r="C133" s="16" t="s">
        <v>45</v>
      </c>
      <c r="D133" s="109"/>
      <c r="E133" s="19" t="s">
        <v>82</v>
      </c>
      <c r="F133" s="18" t="s">
        <v>81</v>
      </c>
      <c r="G133" s="20">
        <v>15.5</v>
      </c>
      <c r="H133" s="29">
        <v>15.5</v>
      </c>
      <c r="I133" s="22">
        <v>55.8</v>
      </c>
      <c r="J133" s="22">
        <v>1.9375</v>
      </c>
      <c r="K133" s="22">
        <v>0.26349999999999996</v>
      </c>
      <c r="L133" s="22">
        <v>11.206499999999998</v>
      </c>
      <c r="M133" s="22">
        <v>2.3250000000000002</v>
      </c>
      <c r="N133" s="22">
        <v>0.66649999999999987</v>
      </c>
      <c r="O133" s="22">
        <v>0.31</v>
      </c>
    </row>
    <row r="134" spans="2:15" s="23" customFormat="1" ht="33.75" customHeight="1">
      <c r="B134" s="115"/>
      <c r="C134" s="16" t="s">
        <v>45</v>
      </c>
      <c r="D134" s="109"/>
      <c r="E134" s="19" t="s">
        <v>152</v>
      </c>
      <c r="F134" s="18" t="s">
        <v>153</v>
      </c>
      <c r="G134" s="20">
        <v>5.3</v>
      </c>
      <c r="H134" s="21">
        <v>5.3</v>
      </c>
      <c r="I134" s="22">
        <v>18.02</v>
      </c>
      <c r="J134" s="22">
        <v>0.58829999999999993</v>
      </c>
      <c r="K134" s="22">
        <v>0.3392</v>
      </c>
      <c r="L134" s="22">
        <v>3.1428999999999996</v>
      </c>
      <c r="M134" s="22">
        <v>1.855</v>
      </c>
      <c r="N134" s="22">
        <v>0.10069999999999998</v>
      </c>
      <c r="O134" s="22">
        <v>0</v>
      </c>
    </row>
    <row r="135" spans="2:15" s="23" customFormat="1" ht="27.75" customHeight="1">
      <c r="B135" s="115"/>
      <c r="C135" s="16" t="s">
        <v>45</v>
      </c>
      <c r="D135" s="109"/>
      <c r="E135" s="19" t="s">
        <v>80</v>
      </c>
      <c r="F135" s="26" t="s">
        <v>79</v>
      </c>
      <c r="G135" s="20">
        <v>2.1052631578947367</v>
      </c>
      <c r="H135" s="29">
        <v>2</v>
      </c>
      <c r="I135" s="22">
        <v>2.88</v>
      </c>
      <c r="J135" s="22">
        <v>9.4E-2</v>
      </c>
      <c r="K135" s="22">
        <v>6.0000000000000001E-3</v>
      </c>
      <c r="L135" s="22">
        <v>0.58599999999999997</v>
      </c>
      <c r="M135" s="22">
        <v>0.8</v>
      </c>
      <c r="N135" s="22">
        <v>2.6000000000000002E-2</v>
      </c>
      <c r="O135" s="22">
        <v>0.38</v>
      </c>
    </row>
    <row r="136" spans="2:15" s="30" customFormat="1" ht="21" customHeight="1">
      <c r="B136" s="115"/>
      <c r="C136" s="25" t="s">
        <v>50</v>
      </c>
      <c r="D136" s="109"/>
      <c r="E136" s="19" t="s">
        <v>142</v>
      </c>
      <c r="F136" s="26" t="s">
        <v>138</v>
      </c>
      <c r="G136" s="20">
        <v>4</v>
      </c>
      <c r="H136" s="21">
        <v>4</v>
      </c>
      <c r="I136" s="22">
        <v>36</v>
      </c>
      <c r="J136" s="22">
        <v>0</v>
      </c>
      <c r="K136" s="22">
        <v>4</v>
      </c>
      <c r="L136" s="22">
        <v>0</v>
      </c>
      <c r="M136" s="22">
        <v>0</v>
      </c>
      <c r="N136" s="22">
        <v>0</v>
      </c>
      <c r="O136" s="22">
        <v>0</v>
      </c>
    </row>
    <row r="137" spans="2:15" s="30" customFormat="1" ht="27.75" customHeight="1">
      <c r="B137" s="115"/>
      <c r="C137" s="25" t="s">
        <v>38</v>
      </c>
      <c r="D137" s="109"/>
      <c r="E137" s="19" t="s">
        <v>54</v>
      </c>
      <c r="F137" s="26" t="s">
        <v>53</v>
      </c>
      <c r="G137" s="28">
        <v>0.7</v>
      </c>
      <c r="H137" s="21">
        <v>0.7</v>
      </c>
      <c r="I137" s="22">
        <v>0</v>
      </c>
      <c r="J137" s="22">
        <v>0</v>
      </c>
      <c r="K137" s="22">
        <v>0</v>
      </c>
      <c r="L137" s="22">
        <v>0</v>
      </c>
      <c r="M137" s="22">
        <v>0.16799999999999998</v>
      </c>
      <c r="N137" s="22">
        <v>2.0999999999999999E-3</v>
      </c>
      <c r="O137" s="22">
        <v>271.46699999999998</v>
      </c>
    </row>
    <row r="138" spans="2:15" s="23" customFormat="1" ht="33.75" customHeight="1">
      <c r="B138" s="115"/>
      <c r="C138" s="16" t="s">
        <v>139</v>
      </c>
      <c r="D138" s="109"/>
      <c r="E138" s="19" t="s">
        <v>147</v>
      </c>
      <c r="F138" s="18" t="s">
        <v>61</v>
      </c>
      <c r="G138" s="28">
        <v>0.3</v>
      </c>
      <c r="H138" s="28">
        <v>0.3</v>
      </c>
      <c r="I138" s="22">
        <v>0</v>
      </c>
      <c r="J138" s="22">
        <v>0</v>
      </c>
      <c r="K138" s="22">
        <v>0</v>
      </c>
      <c r="L138" s="22">
        <v>0</v>
      </c>
      <c r="M138" s="22">
        <v>0</v>
      </c>
      <c r="N138" s="22">
        <v>0</v>
      </c>
      <c r="O138" s="22">
        <v>0</v>
      </c>
    </row>
    <row r="139" spans="2:15" s="23" customFormat="1" ht="27.75" customHeight="1">
      <c r="B139" s="115"/>
      <c r="C139" s="16" t="s">
        <v>139</v>
      </c>
      <c r="D139" s="109"/>
      <c r="E139" s="19" t="s">
        <v>140</v>
      </c>
      <c r="F139" s="26" t="s">
        <v>61</v>
      </c>
      <c r="G139" s="28">
        <v>0.3</v>
      </c>
      <c r="H139" s="28">
        <v>0.3</v>
      </c>
      <c r="I139" s="22">
        <v>0</v>
      </c>
      <c r="J139" s="22">
        <v>0</v>
      </c>
      <c r="K139" s="22">
        <v>0</v>
      </c>
      <c r="L139" s="22">
        <v>0</v>
      </c>
      <c r="M139" s="22">
        <v>0</v>
      </c>
      <c r="N139" s="22">
        <v>0</v>
      </c>
      <c r="O139" s="22">
        <v>0</v>
      </c>
    </row>
    <row r="140" spans="2:15" s="30" customFormat="1" ht="21" customHeight="1">
      <c r="B140" s="116"/>
      <c r="C140" s="25" t="s">
        <v>139</v>
      </c>
      <c r="D140" s="110"/>
      <c r="E140" s="19" t="s">
        <v>100</v>
      </c>
      <c r="F140" s="26" t="s">
        <v>61</v>
      </c>
      <c r="G140" s="28">
        <v>0.3</v>
      </c>
      <c r="H140" s="28">
        <v>0.3</v>
      </c>
      <c r="I140" s="22">
        <v>0</v>
      </c>
      <c r="J140" s="22">
        <v>0</v>
      </c>
      <c r="K140" s="22">
        <v>0</v>
      </c>
      <c r="L140" s="22">
        <v>0</v>
      </c>
      <c r="M140" s="22">
        <v>0</v>
      </c>
      <c r="N140" s="22">
        <v>0</v>
      </c>
      <c r="O140" s="22">
        <v>0</v>
      </c>
    </row>
    <row r="141" spans="2:15" s="30" customFormat="1" ht="39.6">
      <c r="B141" s="112" t="s">
        <v>55</v>
      </c>
      <c r="C141" s="16" t="s">
        <v>56</v>
      </c>
      <c r="D141" s="117" t="s">
        <v>84</v>
      </c>
      <c r="E141" s="19" t="s">
        <v>86</v>
      </c>
      <c r="F141" s="18" t="s">
        <v>85</v>
      </c>
      <c r="G141" s="20">
        <v>161</v>
      </c>
      <c r="H141" s="29">
        <v>144.9</v>
      </c>
      <c r="I141" s="22">
        <v>200</v>
      </c>
      <c r="J141" s="22">
        <v>2.8980000000000001</v>
      </c>
      <c r="K141" s="22">
        <v>0.28980000000000006</v>
      </c>
      <c r="L141" s="22">
        <v>55</v>
      </c>
      <c r="M141" s="22">
        <v>11.592000000000001</v>
      </c>
      <c r="N141" s="22">
        <v>1.1592000000000002</v>
      </c>
      <c r="O141" s="22">
        <v>14.49</v>
      </c>
    </row>
    <row r="142" spans="2:15" s="30" customFormat="1" ht="21" customHeight="1">
      <c r="B142" s="112"/>
      <c r="C142" s="25" t="s">
        <v>50</v>
      </c>
      <c r="D142" s="117"/>
      <c r="E142" s="19" t="s">
        <v>142</v>
      </c>
      <c r="F142" s="26" t="s">
        <v>138</v>
      </c>
      <c r="G142" s="21">
        <v>5</v>
      </c>
      <c r="H142" s="21">
        <v>5</v>
      </c>
      <c r="I142" s="22">
        <v>45</v>
      </c>
      <c r="J142" s="22">
        <v>0</v>
      </c>
      <c r="K142" s="22">
        <v>5</v>
      </c>
      <c r="L142" s="22">
        <v>0</v>
      </c>
      <c r="M142" s="22">
        <v>0</v>
      </c>
      <c r="N142" s="22">
        <v>0</v>
      </c>
      <c r="O142" s="22">
        <v>0</v>
      </c>
    </row>
    <row r="143" spans="2:15" s="30" customFormat="1" ht="27.75" customHeight="1">
      <c r="B143" s="112"/>
      <c r="C143" s="25" t="s">
        <v>38</v>
      </c>
      <c r="D143" s="117"/>
      <c r="E143" s="19" t="s">
        <v>54</v>
      </c>
      <c r="F143" s="26" t="s">
        <v>53</v>
      </c>
      <c r="G143" s="28">
        <v>0.7</v>
      </c>
      <c r="H143" s="21">
        <v>0.7</v>
      </c>
      <c r="I143" s="22">
        <v>0</v>
      </c>
      <c r="J143" s="22">
        <v>0</v>
      </c>
      <c r="K143" s="22">
        <v>0</v>
      </c>
      <c r="L143" s="22">
        <v>0</v>
      </c>
      <c r="M143" s="22">
        <v>0.16799999999999998</v>
      </c>
      <c r="N143" s="22">
        <v>2.0999999999999999E-3</v>
      </c>
      <c r="O143" s="22">
        <v>271.46699999999998</v>
      </c>
    </row>
    <row r="144" spans="2:15" s="38" customFormat="1" ht="13.2"/>
    <row r="145" spans="2:15" s="14" customFormat="1" ht="13.2">
      <c r="B145" s="105" t="s">
        <v>63</v>
      </c>
      <c r="C145" s="106"/>
      <c r="D145" s="106"/>
      <c r="E145" s="106"/>
      <c r="F145" s="106"/>
      <c r="G145" s="106"/>
      <c r="H145" s="107"/>
      <c r="I145" s="39">
        <f t="shared" ref="I145:O145" si="10">SUM(I128:I143)</f>
        <v>751.28279999999995</v>
      </c>
      <c r="J145" s="39">
        <f t="shared" si="10"/>
        <v>38.38646</v>
      </c>
      <c r="K145" s="39">
        <f t="shared" si="10"/>
        <v>27.061859999999999</v>
      </c>
      <c r="L145" s="39">
        <f t="shared" si="10"/>
        <v>96.747779999999992</v>
      </c>
      <c r="M145" s="39">
        <f t="shared" si="10"/>
        <v>176.36980000000003</v>
      </c>
      <c r="N145" s="39">
        <f t="shared" si="10"/>
        <v>3.1574599999999999</v>
      </c>
      <c r="O145" s="39">
        <f t="shared" si="10"/>
        <v>708.70339999999999</v>
      </c>
    </row>
    <row r="146" spans="2:15" s="14" customFormat="1" ht="13.2">
      <c r="B146" s="105" t="s">
        <v>64</v>
      </c>
      <c r="C146" s="106"/>
      <c r="D146" s="106"/>
      <c r="E146" s="106"/>
      <c r="F146" s="106"/>
      <c r="G146" s="106"/>
      <c r="H146" s="107"/>
      <c r="I146" s="56">
        <v>2900</v>
      </c>
      <c r="J146" s="56">
        <v>101.5</v>
      </c>
      <c r="K146" s="56">
        <v>96.7</v>
      </c>
      <c r="L146" s="56">
        <v>406</v>
      </c>
      <c r="M146" s="56">
        <v>1100</v>
      </c>
      <c r="N146" s="56">
        <v>11.8</v>
      </c>
      <c r="O146" s="57">
        <v>1500</v>
      </c>
    </row>
    <row r="147" spans="2:15" s="14" customFormat="1" ht="13.2">
      <c r="B147" s="105" t="s">
        <v>65</v>
      </c>
      <c r="C147" s="106"/>
      <c r="D147" s="106"/>
      <c r="E147" s="106"/>
      <c r="F147" s="106"/>
      <c r="G147" s="106"/>
      <c r="H147" s="107"/>
      <c r="I147" s="39">
        <f>I145/I146*100</f>
        <v>25.906303448275857</v>
      </c>
      <c r="J147" s="39">
        <f t="shared" ref="J147:N147" si="11">J145/J146*100</f>
        <v>37.819172413793098</v>
      </c>
      <c r="K147" s="39">
        <f t="shared" si="11"/>
        <v>27.985377456049637</v>
      </c>
      <c r="L147" s="39">
        <f t="shared" si="11"/>
        <v>23.829502463054187</v>
      </c>
      <c r="M147" s="39">
        <f t="shared" si="11"/>
        <v>16.033618181818184</v>
      </c>
      <c r="N147" s="39">
        <f t="shared" si="11"/>
        <v>26.758135593220338</v>
      </c>
      <c r="O147" s="42">
        <f>O145/O146*100</f>
        <v>47.246893333333333</v>
      </c>
    </row>
    <row r="149" spans="2:15">
      <c r="B149" s="135" t="s">
        <v>167</v>
      </c>
      <c r="C149" s="135"/>
      <c r="D149" s="135"/>
      <c r="E149" s="135"/>
      <c r="F149" s="135"/>
      <c r="G149" s="135"/>
      <c r="H149" s="135"/>
      <c r="I149" s="135"/>
      <c r="J149" s="135"/>
      <c r="K149" s="135"/>
      <c r="L149" s="132" t="s">
        <v>168</v>
      </c>
      <c r="M149" s="132"/>
      <c r="N149" s="132"/>
      <c r="O149" s="132"/>
    </row>
    <row r="150" spans="2:15" ht="30" customHeight="1">
      <c r="B150" s="133" t="s">
        <v>169</v>
      </c>
      <c r="C150" s="135"/>
      <c r="D150" s="135"/>
      <c r="E150" s="135"/>
      <c r="F150" s="135"/>
      <c r="G150" s="135"/>
      <c r="H150" s="135"/>
      <c r="I150" s="135"/>
      <c r="J150" s="135"/>
      <c r="K150" s="135"/>
      <c r="L150" s="135" t="s">
        <v>170</v>
      </c>
      <c r="M150" s="135"/>
      <c r="N150" s="134">
        <v>5465</v>
      </c>
      <c r="O150" s="134">
        <v>5465</v>
      </c>
    </row>
  </sheetData>
  <mergeCells count="106">
    <mergeCell ref="B1:O1"/>
    <mergeCell ref="B2:M2"/>
    <mergeCell ref="B3:C3"/>
    <mergeCell ref="D3:M3"/>
    <mergeCell ref="B5:C5"/>
    <mergeCell ref="D7:E7"/>
    <mergeCell ref="B149:K149"/>
    <mergeCell ref="L149:O149"/>
    <mergeCell ref="C150:K150"/>
    <mergeCell ref="L150:M150"/>
    <mergeCell ref="I18:O18"/>
    <mergeCell ref="B20:B22"/>
    <mergeCell ref="D20:D22"/>
    <mergeCell ref="B9:C9"/>
    <mergeCell ref="D9:E9"/>
    <mergeCell ref="B11:C11"/>
    <mergeCell ref="C13:D13"/>
    <mergeCell ref="B18:B19"/>
    <mergeCell ref="C18:C19"/>
    <mergeCell ref="D18:D19"/>
    <mergeCell ref="E18:E19"/>
    <mergeCell ref="B40:H40"/>
    <mergeCell ref="D23:D31"/>
    <mergeCell ref="B24:B31"/>
    <mergeCell ref="B32:B35"/>
    <mergeCell ref="D32:D35"/>
    <mergeCell ref="B38:H38"/>
    <mergeCell ref="F18:F19"/>
    <mergeCell ref="G18:G19"/>
    <mergeCell ref="H18:H19"/>
    <mergeCell ref="I45:O45"/>
    <mergeCell ref="B51:H51"/>
    <mergeCell ref="B52:H52"/>
    <mergeCell ref="B53:H53"/>
    <mergeCell ref="B45:B46"/>
    <mergeCell ref="C45:C46"/>
    <mergeCell ref="D45:D46"/>
    <mergeCell ref="E45:E46"/>
    <mergeCell ref="F45:F46"/>
    <mergeCell ref="G45:G46"/>
    <mergeCell ref="H45:H46"/>
    <mergeCell ref="B72:B74"/>
    <mergeCell ref="D72:D74"/>
    <mergeCell ref="B76:H76"/>
    <mergeCell ref="B77:H77"/>
    <mergeCell ref="B78:H78"/>
    <mergeCell ref="H57:H58"/>
    <mergeCell ref="I57:O57"/>
    <mergeCell ref="B59:B61"/>
    <mergeCell ref="D59:D61"/>
    <mergeCell ref="B62:B71"/>
    <mergeCell ref="D62:D71"/>
    <mergeCell ref="B57:B58"/>
    <mergeCell ref="C57:C58"/>
    <mergeCell ref="D57:D58"/>
    <mergeCell ref="E57:E58"/>
    <mergeCell ref="F57:F58"/>
    <mergeCell ref="G57:G58"/>
    <mergeCell ref="B95:H95"/>
    <mergeCell ref="B96:H96"/>
    <mergeCell ref="B97:H97"/>
    <mergeCell ref="G83:G84"/>
    <mergeCell ref="H83:H84"/>
    <mergeCell ref="I83:O83"/>
    <mergeCell ref="B85:B87"/>
    <mergeCell ref="D85:D87"/>
    <mergeCell ref="B88:B92"/>
    <mergeCell ref="D88:D92"/>
    <mergeCell ref="B83:B84"/>
    <mergeCell ref="C83:C84"/>
    <mergeCell ref="D83:D84"/>
    <mergeCell ref="E83:E84"/>
    <mergeCell ref="F83:F84"/>
    <mergeCell ref="B109:B117"/>
    <mergeCell ref="B120:H120"/>
    <mergeCell ref="B102:B103"/>
    <mergeCell ref="C102:C103"/>
    <mergeCell ref="D102:D103"/>
    <mergeCell ref="E102:E103"/>
    <mergeCell ref="F102:F103"/>
    <mergeCell ref="G102:G103"/>
    <mergeCell ref="H102:H103"/>
    <mergeCell ref="B145:H145"/>
    <mergeCell ref="B146:H146"/>
    <mergeCell ref="B147:H147"/>
    <mergeCell ref="B39:H39"/>
    <mergeCell ref="I126:O126"/>
    <mergeCell ref="B128:B130"/>
    <mergeCell ref="D128:D130"/>
    <mergeCell ref="B131:B140"/>
    <mergeCell ref="D131:D140"/>
    <mergeCell ref="B141:B143"/>
    <mergeCell ref="D141:D143"/>
    <mergeCell ref="B121:H121"/>
    <mergeCell ref="B122:H122"/>
    <mergeCell ref="B126:B127"/>
    <mergeCell ref="C126:C127"/>
    <mergeCell ref="D126:D127"/>
    <mergeCell ref="E126:E127"/>
    <mergeCell ref="F126:F127"/>
    <mergeCell ref="G126:G127"/>
    <mergeCell ref="H126:H127"/>
    <mergeCell ref="I102:O102"/>
    <mergeCell ref="B104:B107"/>
    <mergeCell ref="D104:D107"/>
    <mergeCell ref="D108:D117"/>
  </mergeCells>
  <dataValidations count="5">
    <dataValidation type="list" allowBlank="1" showInputMessage="1" showErrorMessage="1" sqref="D5" xr:uid="{00000000-0002-0000-0300-000000000000}">
      <formula1>"Si,No"</formula1>
    </dataValidation>
    <dataValidation type="list" allowBlank="1" showInputMessage="1" showErrorMessage="1" sqref="D9:E9" xr:uid="{00000000-0002-0000-0300-000001000000}">
      <formula1>"Ración para Preparar en Sitio,Comida Caliente Transportada,Ración Industrializada"</formula1>
    </dataValidation>
    <dataValidation type="list" allowBlank="1" showInputMessage="1" showErrorMessage="1" sqref="C13:D13" xr:uid="{00000000-0002-0000-03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11" xr:uid="{00000000-0002-0000-0300-000003000000}">
      <formula1>"Complemento JM/JT,Almuerzo"</formula1>
    </dataValidation>
    <dataValidation type="list" allowBlank="1" showInputMessage="1" showErrorMessage="1" sqref="D7" xr:uid="{00000000-0002-0000-0300-000004000000}">
      <formula1>"Indígena,Afrocolombiano,Palenquero,Raizal,Rrom,Sin Pertenencia Étnica"</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8"/>
  <sheetViews>
    <sheetView topLeftCell="A13" workbookViewId="0">
      <selection activeCell="D25" sqref="D25"/>
    </sheetView>
  </sheetViews>
  <sheetFormatPr baseColWidth="10" defaultColWidth="11.44140625" defaultRowHeight="13.2"/>
  <cols>
    <col min="1" max="1" width="26.109375" style="59" customWidth="1"/>
    <col min="2" max="2" width="20.88671875" style="59" customWidth="1"/>
    <col min="3" max="3" width="17.109375" style="59" customWidth="1"/>
    <col min="4" max="4" width="17.44140625" style="59" customWidth="1"/>
    <col min="5" max="6" width="15.109375" style="59" customWidth="1"/>
    <col min="7" max="7" width="16.109375" style="59" customWidth="1"/>
    <col min="8" max="9" width="15.109375" style="59" customWidth="1"/>
    <col min="10" max="16384" width="11.44140625" style="59"/>
  </cols>
  <sheetData>
    <row r="1" spans="1:9" ht="44.25" customHeight="1">
      <c r="A1" s="127" t="s">
        <v>104</v>
      </c>
      <c r="B1" s="127"/>
      <c r="C1" s="127"/>
      <c r="D1" s="127"/>
      <c r="E1" s="127"/>
      <c r="F1" s="127"/>
      <c r="G1" s="127"/>
      <c r="H1" s="127"/>
      <c r="I1" s="127"/>
    </row>
    <row r="2" spans="1:9" ht="5.25" customHeight="1">
      <c r="A2" s="128"/>
      <c r="B2" s="128"/>
      <c r="C2" s="128"/>
      <c r="D2" s="128"/>
      <c r="E2" s="128"/>
      <c r="F2" s="128"/>
      <c r="G2" s="128"/>
      <c r="H2" s="128"/>
      <c r="I2" s="128"/>
    </row>
    <row r="3" spans="1:9" ht="26.4">
      <c r="A3" s="60" t="s">
        <v>3</v>
      </c>
      <c r="B3" s="128" t="s">
        <v>105</v>
      </c>
      <c r="C3" s="128"/>
      <c r="D3" s="128"/>
      <c r="E3" s="128"/>
      <c r="F3" s="128"/>
      <c r="G3" s="128"/>
      <c r="H3" s="128"/>
      <c r="I3" s="128"/>
    </row>
    <row r="4" spans="1:9">
      <c r="A4" s="60" t="s">
        <v>5</v>
      </c>
      <c r="B4" s="128" t="s">
        <v>105</v>
      </c>
      <c r="C4" s="128"/>
      <c r="D4" s="128"/>
      <c r="E4" s="128"/>
      <c r="F4" s="128"/>
      <c r="G4" s="128"/>
      <c r="H4" s="128"/>
      <c r="I4" s="128"/>
    </row>
    <row r="5" spans="1:9">
      <c r="A5" s="60" t="s">
        <v>7</v>
      </c>
      <c r="B5" s="128" t="s">
        <v>106</v>
      </c>
      <c r="C5" s="128"/>
      <c r="D5" s="128"/>
      <c r="E5" s="128"/>
      <c r="F5" s="128"/>
      <c r="G5" s="128"/>
      <c r="H5" s="128"/>
      <c r="I5" s="128"/>
    </row>
    <row r="6" spans="1:9">
      <c r="A6" s="60" t="s">
        <v>8</v>
      </c>
      <c r="B6" s="128" t="s">
        <v>107</v>
      </c>
      <c r="C6" s="128"/>
      <c r="D6" s="128"/>
      <c r="E6" s="128"/>
      <c r="F6" s="128"/>
      <c r="G6" s="128"/>
      <c r="H6" s="128"/>
      <c r="I6" s="128"/>
    </row>
    <row r="7" spans="1:9" ht="31.5" customHeight="1">
      <c r="A7" s="60" t="s">
        <v>10</v>
      </c>
      <c r="B7" s="128" t="s">
        <v>108</v>
      </c>
      <c r="C7" s="128"/>
      <c r="D7" s="128"/>
      <c r="E7" s="128"/>
      <c r="F7" s="128"/>
      <c r="G7" s="128"/>
      <c r="H7" s="128"/>
      <c r="I7" s="128"/>
    </row>
    <row r="8" spans="1:9" ht="24" customHeight="1">
      <c r="A8" s="60" t="s">
        <v>12</v>
      </c>
      <c r="B8" s="129" t="s">
        <v>109</v>
      </c>
      <c r="C8" s="130"/>
      <c r="D8" s="130"/>
      <c r="E8" s="130"/>
      <c r="F8" s="130"/>
      <c r="G8" s="130"/>
      <c r="H8" s="130"/>
      <c r="I8" s="131"/>
    </row>
    <row r="9" spans="1:9">
      <c r="A9" s="60" t="s">
        <v>110</v>
      </c>
      <c r="B9" s="127" t="s">
        <v>111</v>
      </c>
      <c r="C9" s="127"/>
      <c r="D9" s="127"/>
      <c r="E9" s="127"/>
      <c r="F9" s="127"/>
      <c r="G9" s="127"/>
      <c r="H9" s="127"/>
      <c r="I9" s="127"/>
    </row>
    <row r="10" spans="1:9" ht="26.4">
      <c r="A10" s="60" t="s">
        <v>17</v>
      </c>
      <c r="B10" s="128" t="s">
        <v>112</v>
      </c>
      <c r="C10" s="128"/>
      <c r="D10" s="128"/>
      <c r="E10" s="128"/>
      <c r="F10" s="128"/>
      <c r="G10" s="128"/>
      <c r="H10" s="128"/>
      <c r="I10" s="128"/>
    </row>
    <row r="11" spans="1:9">
      <c r="A11" s="60" t="s">
        <v>16</v>
      </c>
      <c r="B11" s="128" t="s">
        <v>113</v>
      </c>
      <c r="C11" s="128"/>
      <c r="D11" s="128"/>
      <c r="E11" s="128"/>
      <c r="F11" s="128"/>
      <c r="G11" s="128"/>
      <c r="H11" s="128"/>
      <c r="I11" s="128"/>
    </row>
    <row r="12" spans="1:9">
      <c r="A12" s="61" t="s">
        <v>114</v>
      </c>
      <c r="B12" s="127" t="s">
        <v>115</v>
      </c>
      <c r="C12" s="127"/>
      <c r="D12" s="127"/>
      <c r="E12" s="127"/>
      <c r="F12" s="127"/>
      <c r="G12" s="127"/>
      <c r="H12" s="127"/>
      <c r="I12" s="127"/>
    </row>
    <row r="13" spans="1:9" ht="39.6" customHeight="1">
      <c r="A13" s="61" t="s">
        <v>116</v>
      </c>
      <c r="B13" s="127" t="s">
        <v>117</v>
      </c>
      <c r="C13" s="127"/>
      <c r="D13" s="127"/>
      <c r="E13" s="127"/>
      <c r="F13" s="127"/>
      <c r="G13" s="127"/>
      <c r="H13" s="127"/>
      <c r="I13" s="127"/>
    </row>
    <row r="14" spans="1:9">
      <c r="A14" s="60" t="s">
        <v>118</v>
      </c>
      <c r="B14" s="127" t="s">
        <v>119</v>
      </c>
      <c r="C14" s="127"/>
      <c r="D14" s="127"/>
      <c r="E14" s="127"/>
      <c r="F14" s="127"/>
      <c r="G14" s="127"/>
      <c r="H14" s="127"/>
      <c r="I14" s="127"/>
    </row>
    <row r="15" spans="1:9" ht="26.4">
      <c r="A15" s="61" t="s">
        <v>120</v>
      </c>
      <c r="B15" s="127" t="s">
        <v>121</v>
      </c>
      <c r="C15" s="127"/>
      <c r="D15" s="127"/>
      <c r="E15" s="127"/>
      <c r="F15" s="127"/>
      <c r="G15" s="127"/>
      <c r="H15" s="127"/>
      <c r="I15" s="127"/>
    </row>
    <row r="16" spans="1:9" ht="39.6">
      <c r="A16" s="61" t="s">
        <v>122</v>
      </c>
      <c r="B16" s="127" t="s">
        <v>123</v>
      </c>
      <c r="C16" s="127"/>
      <c r="D16" s="127"/>
      <c r="E16" s="127"/>
      <c r="F16" s="127"/>
      <c r="G16" s="127"/>
      <c r="H16" s="127"/>
      <c r="I16" s="127"/>
    </row>
    <row r="17" spans="1:9">
      <c r="A17" s="60" t="s">
        <v>65</v>
      </c>
      <c r="B17" s="127" t="s">
        <v>124</v>
      </c>
      <c r="C17" s="127"/>
      <c r="D17" s="127"/>
      <c r="E17" s="127"/>
      <c r="F17" s="127"/>
      <c r="G17" s="127"/>
      <c r="H17" s="127"/>
      <c r="I17" s="127"/>
    </row>
    <row r="18" spans="1:9">
      <c r="A18" s="62"/>
    </row>
  </sheetData>
  <mergeCells count="17">
    <mergeCell ref="B12:I12"/>
    <mergeCell ref="A1:I1"/>
    <mergeCell ref="A2:I2"/>
    <mergeCell ref="B3:I3"/>
    <mergeCell ref="B4:I4"/>
    <mergeCell ref="B5:I5"/>
    <mergeCell ref="B6:I6"/>
    <mergeCell ref="B7:I7"/>
    <mergeCell ref="B8:I8"/>
    <mergeCell ref="B9:I9"/>
    <mergeCell ref="B10:I10"/>
    <mergeCell ref="B11:I11"/>
    <mergeCell ref="B13:I13"/>
    <mergeCell ref="B14:I14"/>
    <mergeCell ref="B15:I15"/>
    <mergeCell ref="B16:I16"/>
    <mergeCell ref="B17:I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A</vt:lpstr>
      <vt:lpstr>B</vt:lpstr>
      <vt:lpstr>C</vt:lpstr>
      <vt:lpstr>D</vt:lpstr>
      <vt:lpstr>E</vt:lpstr>
      <vt:lpstr>INSTRUCTIVO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Silvana Ochoa</dc:creator>
  <cp:lastModifiedBy>rebeca calvo</cp:lastModifiedBy>
  <cp:lastPrinted>2024-06-18T18:30:00Z</cp:lastPrinted>
  <dcterms:created xsi:type="dcterms:W3CDTF">2015-06-05T18:17:20Z</dcterms:created>
  <dcterms:modified xsi:type="dcterms:W3CDTF">2026-01-19T06:02:00Z</dcterms:modified>
</cp:coreProperties>
</file>