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NORTE DE SANTANDER" sheetId="1" r:id="rId1"/>
  </sheets>
  <definedNames>
    <definedName name="_xlnm.Print_Area" localSheetId="0">'NORTE DE SANTANDER'!$B$1:$H$134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<sst xmlns="http://schemas.openxmlformats.org/spreadsheetml/2006/main" count="226" uniqueCount="175">
  <si>
    <t>FORMATO Nº 4</t>
  </si>
  <si>
    <t>ADECUACION DE LA SEDE DONDE FUNCIONARA LA DELEGACIÓN DEPARTAMENTAL DE NORTE DE SANTANDER</t>
  </si>
  <si>
    <t>ITEM</t>
  </si>
  <si>
    <t>ACTIVIDAD</t>
  </si>
  <si>
    <t>UN</t>
  </si>
  <si>
    <t>CANT</t>
  </si>
  <si>
    <t>Vr. Unitario de referencia</t>
  </si>
  <si>
    <t>Vr. Unitario Propuesto</t>
  </si>
  <si>
    <t>Vr. Total</t>
  </si>
  <si>
    <t>ACTIVIDADES PRELIMINARES</t>
  </si>
  <si>
    <t>1.1</t>
  </si>
  <si>
    <t>DESMONTE CIELO RASO INCLUYE CARGUE Y RETIRO</t>
  </si>
  <si>
    <t>m²</t>
  </si>
  <si>
    <t>1.2</t>
  </si>
  <si>
    <t xml:space="preserve">DESMONTE DE LÁMPARAS INCRUSTADAS Y/O SOBREPUESTAS INCLUYE RETIRO Y DISPOSICION FINAL  SC </t>
  </si>
  <si>
    <t>un</t>
  </si>
  <si>
    <t>1.3</t>
  </si>
  <si>
    <t>DEMOLICIÓN ESTRUCTURA DE CONCRETO, PLACA DE CONTRA PISO Y OTRAS. Incluye cargue y retiro.</t>
  </si>
  <si>
    <t>m3</t>
  </si>
  <si>
    <t>1.4</t>
  </si>
  <si>
    <t>DEMOLICIÓN MUROS 0.15-0.25M, INCLUYE CARGUE Y RETIRO</t>
  </si>
  <si>
    <t>1.5</t>
  </si>
  <si>
    <t>RELLENO EN RECEBO COMÚN COMPACTADO TIPO 2 BASE GRANULAR B-200</t>
  </si>
  <si>
    <t>1.6</t>
  </si>
  <si>
    <t>DESMONTE Y REINSTALACIÓN DE MOBILIARIO DE OFICINA EXISTENTE, INCLUYE ARCHICADORES, MOBILIARIO Y TRASIEGO GENERAL DE ELEMENTOS.</t>
  </si>
  <si>
    <t>1.7</t>
  </si>
  <si>
    <t>DESMONTE MARCOS Y PUERTAS</t>
  </si>
  <si>
    <t>Total ACTIVIDADES PRELIMINARES</t>
  </si>
  <si>
    <t>MAMPOSTERIA</t>
  </si>
  <si>
    <t>2.1</t>
  </si>
  <si>
    <t>MURO DOBLE CARA EN SUPERBOARD 10MM</t>
  </si>
  <si>
    <t>2.2</t>
  </si>
  <si>
    <t>PAÑETE IMPERMEABILIZADO MUROS 1:3</t>
  </si>
  <si>
    <t>2.3</t>
  </si>
  <si>
    <t>MURO DIVISORIO BLOQUE ESTRIADO No.5</t>
  </si>
  <si>
    <t>Total MAMPOSTERIA</t>
  </si>
  <si>
    <t>CUBIERTAS</t>
  </si>
  <si>
    <t>3.1</t>
  </si>
  <si>
    <t xml:space="preserve">LIMPIEZA DE CANALES,BAJANTES Y SIFONES INCLUYE CARGUE Y RETIRO DE SOBRANTES </t>
  </si>
  <si>
    <t>m</t>
  </si>
  <si>
    <t>3.2</t>
  </si>
  <si>
    <t>TEJA FIBROCEMENTO P7 NO.6</t>
  </si>
  <si>
    <t>3.3</t>
  </si>
  <si>
    <t xml:space="preserve">ESTRUCTURA METÁLICA </t>
  </si>
  <si>
    <t>3.5</t>
  </si>
  <si>
    <t xml:space="preserve">RECORRIDO CUBIERTA EN TEJA </t>
  </si>
  <si>
    <t>3.6</t>
  </si>
  <si>
    <t>IMPERMEABILIZACIÓN DE VIGA CANAL (RESINAS EPOXICAS EN FRÍO)</t>
  </si>
  <si>
    <t>ml</t>
  </si>
  <si>
    <t>3.7</t>
  </si>
  <si>
    <t>FLANCHE EN LAMINA GALVANIZADA CAL 26</t>
  </si>
  <si>
    <t>3.8</t>
  </si>
  <si>
    <t>SUMINISTRO E INSTALACIÓN DE BAJANTES 6CM X 6 CM X 3CM PARA VIGA CANAL</t>
  </si>
  <si>
    <t>3.9</t>
  </si>
  <si>
    <t>PÉRGOLA CON PERSIANAS, 3.6M X 6 M PÉRGOLA PARA EXTERIORES, CENADOR DE PATIO DE METAL CON TECHO DE PERSIANAS AJUSTABLES Y SISTEMA DE CANALONES, CENADOR DE TECHO RÍGIDO DE METAL PARA PATIO, PATIO TRASERO</t>
  </si>
  <si>
    <t>Total CUBIERTAS</t>
  </si>
  <si>
    <t>CIELO RASOS</t>
  </si>
  <si>
    <t>4.1</t>
  </si>
  <si>
    <t xml:space="preserve">CIELO RASO MODULAR EN LAMINAS DE PVC BLANCO MATE </t>
  </si>
  <si>
    <t>4.2</t>
  </si>
  <si>
    <t>APERTURA EN CIELO RASO PARA INSPECCION O INSTALACION DE LUMINARIAS. INCLUYE TEE EN ALUMINIO BLANCO DE 1" - HASTA 75X75CM</t>
  </si>
  <si>
    <t>und</t>
  </si>
  <si>
    <t>Total CIELO RASOS</t>
  </si>
  <si>
    <t>RED ELÉCTRICA</t>
  </si>
  <si>
    <t>5.1</t>
  </si>
  <si>
    <t>INST. LAMPARA LED PANEL 60X60 CM 48W DE INCRUSTAR O SOBREPONER</t>
  </si>
  <si>
    <t>5.2</t>
  </si>
  <si>
    <t>SUMINISTRO E INSTALACIÓN SALIDA INTERRUPTOR SENCILLO EN TUBERÍA PVC 3/4´</t>
  </si>
  <si>
    <t>5.3</t>
  </si>
  <si>
    <t xml:space="preserve">SALIDA TOMACORRIENTE DOBLE EN MURO PVC 3/4´ 220V PARA AIRE ACONDICIONADO </t>
  </si>
  <si>
    <t>5.4</t>
  </si>
  <si>
    <t>REVISION Y DESMONTE DE PUNTOS ELÉCTRICOS EXISTENTES. (INCLUYE TOMAS, INTERRUPTORES, PLAFONES, CABLEADO).</t>
  </si>
  <si>
    <t>5.5</t>
  </si>
  <si>
    <t>INST. LAMPARA LED REFLECTOR EXTERIORES</t>
  </si>
  <si>
    <t>5.6</t>
  </si>
  <si>
    <t>SUMINISTRO E INSTALACIÓN DE TUBERÍA PVC CONDUIT 3/4 INSTALADA DONDE SEA NECESARIO</t>
  </si>
  <si>
    <t>5.7</t>
  </si>
  <si>
    <t>DESMONTE DE CANALETAS</t>
  </si>
  <si>
    <t>5.8</t>
  </si>
  <si>
    <t>SUMINISTRO E INSTALACIÓN DE CABLEADO DE RED ELÉCTRICA THWN #14  AWG TENDIDO EN TUBERÍA DIFERENTES DIÁMETROS</t>
  </si>
  <si>
    <t>5.9</t>
  </si>
  <si>
    <t xml:space="preserve">SUMINISTRO E INSTALACIÓN DE 
TUBERÍA EMT 3/4 </t>
  </si>
  <si>
    <t>5.10</t>
  </si>
  <si>
    <t>SUMINISTRO E INSTALACIÓN DE ALAMBRE AISALADO DE RED ELÉCTRICA THHN 10 PARA RED ELÉCTRICA</t>
  </si>
  <si>
    <t>5.11</t>
  </si>
  <si>
    <t xml:space="preserve">DESMONTE DE INTERRUPTORES (DOBLE O SENCILLOS), TOMACORRIENTES (DOBLE O SENCILLOS), PUNTOS TELEFÓNICOS, DE DATOS O SIMILARES </t>
  </si>
  <si>
    <t>5.12</t>
  </si>
  <si>
    <t>DESMONTE DE TOMACORRIENTE GENERAL EXISTENTE.</t>
  </si>
  <si>
    <t>5.13</t>
  </si>
  <si>
    <t>INSTALACIÓN LUMINARIA SOBREPONER 9W 720 LUMENES</t>
  </si>
  <si>
    <t>5.14</t>
  </si>
  <si>
    <t>INSTALACIÓN LUMINARIA REDONDA 24W 2000 LUMENES</t>
  </si>
  <si>
    <t>Total RED ELÉCTRICA</t>
  </si>
  <si>
    <t>CARPINTERÍA METÁLICA</t>
  </si>
  <si>
    <t>6.1</t>
  </si>
  <si>
    <t>MANTENIMIENTO VENTANAS EXISTENTES (incluye cambio de los elementos necesarios para su correcto funcionamiento)</t>
  </si>
  <si>
    <t>6.2</t>
  </si>
  <si>
    <t>MANTENIMIENTO PUERTAS EXISTENTES (incluye cambio de los elementos necesarios para su correcto funcionamiento)</t>
  </si>
  <si>
    <t>Total CARPINTERÍA METÁLICA</t>
  </si>
  <si>
    <t>PINTURA</t>
  </si>
  <si>
    <t>7.1</t>
  </si>
  <si>
    <t>ESTUCO PLASTICO IMPERMEABILIZANTE, SOBRE MUROS INTERIORES</t>
  </si>
  <si>
    <t>7.2</t>
  </si>
  <si>
    <t>RESANE, LIJADA Y PINTURA 3 MANOS INTERIOR O BAJO PLACA, CON VINILO IGUAL O SUPERIOR A VINILTEX</t>
  </si>
  <si>
    <t>7.3</t>
  </si>
  <si>
    <t>RESANE, LIJADA Y PINTURA IGUAL O SUPERIOR TIPO KORAZA, 3 MANOS Y ESTUCO PARA EXTERIORES IMPERMEABLE</t>
  </si>
  <si>
    <t>7.4</t>
  </si>
  <si>
    <t>RESANE, LIJADA Y PINTURA ESMALTE DOMÉSTICO, A COLOR (3) MANOS PARA PUERTAS, VENTANAS, REJAS Y ESTRUCTURA METÁLICA.</t>
  </si>
  <si>
    <t>7.5</t>
  </si>
  <si>
    <t>RESANE, LIJADA Y PINTURA ESMALTE DOMÉSTICO, A COLOR (3) MANOS PARA PUERTAS, VENTANAS Y MARCOS EN MADERA</t>
  </si>
  <si>
    <t>7.6</t>
  </si>
  <si>
    <t>ESTUCO PLASTICO, SOBRE MUROS EXTERIORES</t>
  </si>
  <si>
    <t>Total PINTURA</t>
  </si>
  <si>
    <t>ASEO</t>
  </si>
  <si>
    <t>8.1</t>
  </si>
  <si>
    <t>ASEO Y LIMPIEZA GENERAL ENTREGA DE OBRA, INCLUYE RETIRO DE SOBRANTE</t>
  </si>
  <si>
    <t>GLB</t>
  </si>
  <si>
    <t>Total ASEO</t>
  </si>
  <si>
    <t>PISOS</t>
  </si>
  <si>
    <t>9.1</t>
  </si>
  <si>
    <t>PISO CERAMICO 60.0X60.0 CM (Incluye Guardaescoba)</t>
  </si>
  <si>
    <t>9.2</t>
  </si>
  <si>
    <t>PISO GRES FORMATO 30.5X30.5CM</t>
  </si>
  <si>
    <t>9.3</t>
  </si>
  <si>
    <t>SUMINISTRO, TRANSPORTE E INSTALACION  ALISTADO PISOS MORTERO 1:3  IMPERMEABILIZADO E= 0.04 MTS</t>
  </si>
  <si>
    <t>Total PISOS</t>
  </si>
  <si>
    <t>RED HIDRAULICA</t>
  </si>
  <si>
    <t>10.1</t>
  </si>
  <si>
    <t>SUMINISTRO, TRANSPORTE E INSTALACION TUBERIA PVC-P RDE 11 3/4" AGUA FRIA ( RED DE SUMINISTRO ) INCLUYE ACCESORIOS</t>
  </si>
  <si>
    <t>10.2</t>
  </si>
  <si>
    <t>SUMINISTRO, TRANSPORTE E INSTALACION TUBERIA PVC-P RDE 9 1/2" AGUA FRIA ( RED DE SUMINISTRO ) INCLUYE ACCESORIOS</t>
  </si>
  <si>
    <t>10.3</t>
  </si>
  <si>
    <t>PUNTO DESAGUE AIRE ACONDICIONADO</t>
  </si>
  <si>
    <t>Total RED HIDRAULICA</t>
  </si>
  <si>
    <t>SUMINISTRO E INSTALACIONES</t>
  </si>
  <si>
    <t>11.1</t>
  </si>
  <si>
    <t>Combo Smart : Sanitario Alongado Smart + Lavamanos Avanti + Grifería Aquapro + Accesorios Ródano (O similar)</t>
  </si>
  <si>
    <t>Total SUMINISTRO E INSTALACIONES</t>
  </si>
  <si>
    <t>ESTRUCTURA EN CONCRETO</t>
  </si>
  <si>
    <t>12.1</t>
  </si>
  <si>
    <t>PLACA CONCRETO 3000 PSI 10CM MALLA ELECT. CONTRAPISO</t>
  </si>
  <si>
    <t>Total ESTRUCTURA EN CONCRETO</t>
  </si>
  <si>
    <t>CARPINTERIA MADERA</t>
  </si>
  <si>
    <t>13.1</t>
  </si>
  <si>
    <t>SUMINISTRO, TRANSPORTE E INSTALACION PUERTA ENTAMBORADA TRIPLEX- TABLEX 0.76 - 1.10 M</t>
  </si>
  <si>
    <t>13.2</t>
  </si>
  <si>
    <t>HOJA PUERTA MADECOR 0.76-1.10M</t>
  </si>
  <si>
    <t>13.3</t>
  </si>
  <si>
    <t xml:space="preserve">SUMINISTRO E INSTALACION DE COCINETA DE 1.50 M DE ANCHO  POR 0.53 M DE FONDO, CON ESTUFA ; INCLUYE MUEBLE SUPERIOR, MUEBLE INFERIOR, MESÓN CON LAVAPLATOS </t>
  </si>
  <si>
    <t>Total CARPINTERIA MADERA</t>
  </si>
  <si>
    <t>RED SANITARIA</t>
  </si>
  <si>
    <t>14.1</t>
  </si>
  <si>
    <t>SUMINISTRO, TRANSPORTE E INSTALACION PUNTO DESAGUE PVC   3"  APARATOS SANITARIOS Y DESAGUES  (INCLUYE CODO, YEE Y ACCESORIOS)</t>
  </si>
  <si>
    <t>14.2</t>
  </si>
  <si>
    <t>SUMINISTRO, TRANSPORTE E INSTALACION TUBERIA PVC 2" (RED SANITARIA, INCLUYE ACCESORIOS)</t>
  </si>
  <si>
    <t>14.3</t>
  </si>
  <si>
    <t>SUMINISTRO, TRANSPORTE E INSTALACION PUNTO DESAGUE PVC   2" APARATOS SANITARIOS (INCLUYE CODO, YEE Y ACCESORIOS)</t>
  </si>
  <si>
    <t>14.4</t>
  </si>
  <si>
    <t>SUMINISTRO, TRANSPORTE E INSTALACION REJILLA  ALUMINIO  3" X 2"  CON SOSCO TRADICIONAL  - REF. T-3"X2"</t>
  </si>
  <si>
    <t>Total RED SANITARIA</t>
  </si>
  <si>
    <t>Total COSTOS DIRECTOS</t>
  </si>
  <si>
    <t>Vr. AIU de referencia</t>
  </si>
  <si>
    <t>% Total Oficial del A.I.U. (33%)</t>
  </si>
  <si>
    <t>ADMINISTRACIÓN</t>
  </si>
  <si>
    <t>IMPREVISTOS</t>
  </si>
  <si>
    <t>UTILIDAD</t>
  </si>
  <si>
    <t>Costo Directo mas Indirecto Incluido A.I.U.</t>
  </si>
  <si>
    <t>I.V.A. (SOBRE LA UTILIDAD 19%)</t>
  </si>
  <si>
    <t>Valor Total del Presupuesto (Incluido A.I.U. e I.V.A. sobre la utilidad)</t>
  </si>
  <si>
    <t>Nombre o Razón Social del Proponente</t>
  </si>
  <si>
    <t>NIT</t>
  </si>
  <si>
    <t>Nombre del Representante Legal</t>
  </si>
  <si>
    <t>Identificación</t>
  </si>
  <si>
    <t>FIRMA</t>
  </si>
  <si>
    <t>(Del Representante Legal o Persona natural que presenta la propuesta)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</si>
</sst>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2" formatCode="_(&quot;$&quot;* #,##0_);_(&quot;$&quot;* \(#,##0\);_(&quot;$&quot;* &quot;-&quot;_);_(@_)"/>
    <numFmt numFmtId="176" formatCode="_ * #,##0.00_ ;_ * \-#,##0.00_ ;_ * &quot;-&quot;??_ ;_ @_ "/>
    <numFmt numFmtId="177" formatCode="_-&quot;$&quot;\ * #,##0.00_-;\-&quot;$&quot;\ * #,##0.00_-;_-&quot;$&quot;\ * &quot;-&quot;??_-;_-@_-"/>
    <numFmt numFmtId="178" formatCode="_ * #,##0_ ;_ * \-#,##0_ ;_ * &quot;-&quot;_ ;_ @_ "/>
    <numFmt numFmtId="179" formatCode="_-* #,##0_-;\-* #,##0_-;_-* &quot;-&quot;??_-;_-@_-"/>
    <numFmt numFmtId="180" formatCode="_-&quot;$&quot;\ * #,##0_-;\-&quot;$&quot;\ * #,##0_-;_-&quot;$&quot;\ * &quot;-&quot;??_-;_-@_-"/>
  </numFmts>
  <fonts count="35">
    <font>
      <sz val="10"/>
      <name val="Arial"/>
      <charset val="134"/>
    </font>
    <font>
      <sz val="8"/>
      <name val="Tahoma"/>
      <charset val="134"/>
    </font>
    <font>
      <b/>
      <sz val="16"/>
      <color theme="1"/>
      <name val="Aptos Narrow"/>
      <charset val="134"/>
      <scheme val="minor"/>
    </font>
    <font>
      <b/>
      <sz val="11"/>
      <name val="Tahoma"/>
      <charset val="134"/>
    </font>
    <font>
      <b/>
      <sz val="9"/>
      <name val="Tahoma"/>
      <charset val="134"/>
    </font>
    <font>
      <b/>
      <sz val="8"/>
      <name val="Tahoma"/>
      <charset val="134"/>
    </font>
    <font>
      <sz val="9"/>
      <name val="Tahoma"/>
      <charset val="134"/>
    </font>
    <font>
      <b/>
      <sz val="9"/>
      <color theme="1" tint="0.0499893185216834"/>
      <name val="Tahoma"/>
      <charset val="134"/>
    </font>
    <font>
      <sz val="8"/>
      <name val="Arial"/>
      <charset val="134"/>
    </font>
    <font>
      <b/>
      <sz val="8"/>
      <color indexed="8"/>
      <name val="Arial"/>
      <charset val="134"/>
    </font>
    <font>
      <b/>
      <sz val="9"/>
      <name val="Arial"/>
      <charset val="134"/>
    </font>
    <font>
      <sz val="8"/>
      <color indexed="8"/>
      <name val="Arial"/>
      <charset val="134"/>
    </font>
    <font>
      <b/>
      <sz val="9"/>
      <color indexed="8"/>
      <name val="Arial"/>
      <charset val="134"/>
    </font>
    <font>
      <b/>
      <sz val="8"/>
      <color rgb="FF000000"/>
      <name val="Tahoma"/>
      <charset val="134"/>
    </font>
    <font>
      <sz val="8"/>
      <color rgb="FF000000"/>
      <name val="Tahoma"/>
      <charset val="134"/>
    </font>
    <font>
      <sz val="11"/>
      <color theme="1"/>
      <name val="Aptos Narrow"/>
      <charset val="134"/>
      <scheme val="minor"/>
    </font>
    <font>
      <u/>
      <sz val="11"/>
      <color rgb="FF0000FF"/>
      <name val="Aptos Narrow"/>
      <charset val="0"/>
      <scheme val="minor"/>
    </font>
    <font>
      <u/>
      <sz val="11"/>
      <color rgb="FF800080"/>
      <name val="Aptos Narrow"/>
      <charset val="0"/>
      <scheme val="minor"/>
    </font>
    <font>
      <sz val="11"/>
      <color rgb="FFFF0000"/>
      <name val="Aptos Narrow"/>
      <charset val="0"/>
      <scheme val="minor"/>
    </font>
    <font>
      <b/>
      <sz val="18"/>
      <color theme="3"/>
      <name val="Aptos Narrow"/>
      <charset val="134"/>
      <scheme val="minor"/>
    </font>
    <font>
      <i/>
      <sz val="11"/>
      <color rgb="FF7F7F7F"/>
      <name val="Aptos Narrow"/>
      <charset val="0"/>
      <scheme val="minor"/>
    </font>
    <font>
      <b/>
      <sz val="15"/>
      <color theme="3"/>
      <name val="Aptos Narrow"/>
      <charset val="134"/>
      <scheme val="minor"/>
    </font>
    <font>
      <b/>
      <sz val="13"/>
      <color theme="3"/>
      <name val="Aptos Narrow"/>
      <charset val="134"/>
      <scheme val="minor"/>
    </font>
    <font>
      <b/>
      <sz val="11"/>
      <color theme="3"/>
      <name val="Aptos Narrow"/>
      <charset val="134"/>
      <scheme val="minor"/>
    </font>
    <font>
      <sz val="11"/>
      <color rgb="FF3F3F76"/>
      <name val="Aptos Narrow"/>
      <charset val="0"/>
      <scheme val="minor"/>
    </font>
    <font>
      <b/>
      <sz val="11"/>
      <color rgb="FF3F3F3F"/>
      <name val="Aptos Narrow"/>
      <charset val="0"/>
      <scheme val="minor"/>
    </font>
    <font>
      <b/>
      <sz val="11"/>
      <color rgb="FFFA7D00"/>
      <name val="Aptos Narrow"/>
      <charset val="0"/>
      <scheme val="minor"/>
    </font>
    <font>
      <b/>
      <sz val="11"/>
      <color rgb="FFFFFFFF"/>
      <name val="Aptos Narrow"/>
      <charset val="0"/>
      <scheme val="minor"/>
    </font>
    <font>
      <sz val="11"/>
      <color rgb="FFFA7D00"/>
      <name val="Aptos Narrow"/>
      <charset val="0"/>
      <scheme val="minor"/>
    </font>
    <font>
      <b/>
      <sz val="11"/>
      <color theme="1"/>
      <name val="Aptos Narrow"/>
      <charset val="0"/>
      <scheme val="minor"/>
    </font>
    <font>
      <sz val="11"/>
      <color rgb="FF006100"/>
      <name val="Aptos Narrow"/>
      <charset val="0"/>
      <scheme val="minor"/>
    </font>
    <font>
      <sz val="11"/>
      <color rgb="FF9C0006"/>
      <name val="Aptos Narrow"/>
      <charset val="0"/>
      <scheme val="minor"/>
    </font>
    <font>
      <sz val="11"/>
      <color rgb="FF9C6500"/>
      <name val="Aptos Narrow"/>
      <charset val="0"/>
      <scheme val="minor"/>
    </font>
    <font>
      <sz val="11"/>
      <color theme="0"/>
      <name val="Aptos Narrow"/>
      <charset val="0"/>
      <scheme val="minor"/>
    </font>
    <font>
      <sz val="11"/>
      <color theme="1"/>
      <name val="Aptos Narrow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2" tint="-0.0999786370433668"/>
        <bgColor indexed="64"/>
      </patternFill>
    </fill>
    <fill>
      <patternFill patternType="solid">
        <fgColor theme="3" tint="0.899990844447157"/>
        <bgColor indexed="64"/>
      </patternFill>
    </fill>
    <fill>
      <patternFill patternType="solid">
        <fgColor rgb="FFD0D0D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5" fillId="0" borderId="0" applyFont="0" applyFill="0" applyBorder="0" applyAlignment="0" applyProtection="0">
      <alignment vertical="center"/>
    </xf>
    <xf numFmtId="177" fontId="0" fillId="0" borderId="0" applyFont="0" applyFill="0" applyBorder="0" applyAlignment="0">
      <protection locked="0"/>
    </xf>
    <xf numFmtId="9" fontId="0" fillId="0" borderId="0" applyFont="0" applyFill="0" applyBorder="0" applyAlignment="0">
      <protection locked="0"/>
    </xf>
    <xf numFmtId="178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7" borderId="34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35" applyNumberFormat="0" applyFill="0" applyAlignment="0" applyProtection="0">
      <alignment vertical="center"/>
    </xf>
    <xf numFmtId="0" fontId="22" fillId="0" borderId="35" applyNumberFormat="0" applyFill="0" applyAlignment="0" applyProtection="0">
      <alignment vertical="center"/>
    </xf>
    <xf numFmtId="0" fontId="23" fillId="0" borderId="36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8" borderId="37" applyNumberFormat="0" applyAlignment="0" applyProtection="0">
      <alignment vertical="center"/>
    </xf>
    <xf numFmtId="0" fontId="25" fillId="9" borderId="38" applyNumberFormat="0" applyAlignment="0" applyProtection="0">
      <alignment vertical="center"/>
    </xf>
    <xf numFmtId="0" fontId="26" fillId="9" borderId="37" applyNumberFormat="0" applyAlignment="0" applyProtection="0">
      <alignment vertical="center"/>
    </xf>
    <xf numFmtId="0" fontId="27" fillId="10" borderId="39" applyNumberFormat="0" applyAlignment="0" applyProtection="0">
      <alignment vertical="center"/>
    </xf>
    <xf numFmtId="0" fontId="28" fillId="0" borderId="40" applyNumberFormat="0" applyFill="0" applyAlignment="0" applyProtection="0">
      <alignment vertical="center"/>
    </xf>
    <xf numFmtId="0" fontId="29" fillId="0" borderId="41" applyNumberFormat="0" applyFill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</cellStyleXfs>
  <cellXfs count="126">
    <xf numFmtId="0" fontId="0" fillId="0" borderId="0" xfId="0"/>
    <xf numFmtId="0" fontId="0" fillId="0" borderId="0" xfId="0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3" fontId="0" fillId="0" borderId="0" xfId="0" applyNumberFormat="1" applyProtection="1"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left" vertical="center" wrapText="1"/>
      <protection hidden="1"/>
    </xf>
    <xf numFmtId="3" fontId="1" fillId="0" borderId="0" xfId="0" applyNumberFormat="1" applyFont="1" applyAlignment="1" applyProtection="1">
      <alignment horizontal="left" vertical="center" wrapText="1"/>
      <protection hidden="1"/>
    </xf>
    <xf numFmtId="0" fontId="1" fillId="0" borderId="0" xfId="0" applyFont="1" applyAlignment="1" applyProtection="1">
      <alignment vertical="center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3" fontId="1" fillId="0" borderId="1" xfId="0" applyNumberFormat="1" applyFont="1" applyBorder="1" applyAlignment="1" applyProtection="1">
      <alignment horizontal="left" vertical="center" wrapText="1"/>
      <protection hidden="1"/>
    </xf>
    <xf numFmtId="3" fontId="1" fillId="0" borderId="2" xfId="0" applyNumberFormat="1" applyFont="1" applyBorder="1" applyAlignment="1" applyProtection="1">
      <alignment horizontal="left" vertical="center" wrapText="1"/>
      <protection hidden="1"/>
    </xf>
    <xf numFmtId="0" fontId="1" fillId="0" borderId="3" xfId="0" applyFont="1" applyBorder="1" applyAlignment="1" applyProtection="1">
      <alignment vertical="center" wrapText="1"/>
      <protection hidden="1"/>
    </xf>
    <xf numFmtId="0" fontId="4" fillId="2" borderId="4" xfId="0" applyFont="1" applyFill="1" applyBorder="1" applyAlignment="1" applyProtection="1">
      <alignment horizontal="center" vertical="center" wrapText="1"/>
      <protection hidden="1"/>
    </xf>
    <xf numFmtId="3" fontId="4" fillId="3" borderId="4" xfId="0" applyNumberFormat="1" applyFont="1" applyFill="1" applyBorder="1" applyAlignment="1" applyProtection="1">
      <alignment horizontal="center" vertical="center" wrapText="1"/>
      <protection hidden="1"/>
    </xf>
    <xf numFmtId="0" fontId="5" fillId="4" borderId="4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left" vertical="center" wrapText="1"/>
      <protection hidden="1"/>
    </xf>
    <xf numFmtId="0" fontId="0" fillId="0" borderId="0" xfId="0" applyBorder="1" applyProtection="1"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1" fillId="5" borderId="4" xfId="0" applyFont="1" applyFill="1" applyBorder="1" applyAlignment="1" applyProtection="1">
      <alignment horizontal="left" vertical="center" wrapText="1"/>
      <protection hidden="1"/>
    </xf>
    <xf numFmtId="4" fontId="1" fillId="0" borderId="4" xfId="0" applyNumberFormat="1" applyFont="1" applyBorder="1" applyAlignment="1" applyProtection="1">
      <alignment horizontal="right" vertical="center" wrapText="1"/>
      <protection hidden="1"/>
    </xf>
    <xf numFmtId="3" fontId="1" fillId="3" borderId="4" xfId="0" applyNumberFormat="1" applyFont="1" applyFill="1" applyBorder="1" applyAlignment="1" applyProtection="1">
      <alignment horizontal="right" vertical="center" wrapText="1"/>
      <protection hidden="1"/>
    </xf>
    <xf numFmtId="3" fontId="1" fillId="0" borderId="4" xfId="0" applyNumberFormat="1" applyFont="1" applyBorder="1" applyAlignment="1" applyProtection="1">
      <alignment horizontal="right" vertical="center" wrapText="1"/>
      <protection locked="0"/>
    </xf>
    <xf numFmtId="3" fontId="1" fillId="0" borderId="4" xfId="0" applyNumberFormat="1" applyFont="1" applyBorder="1" applyAlignment="1" applyProtection="1">
      <alignment horizontal="right" vertical="center" wrapText="1"/>
      <protection hidden="1"/>
    </xf>
    <xf numFmtId="0" fontId="1" fillId="0" borderId="0" xfId="0" applyFont="1" applyBorder="1" applyAlignment="1" applyProtection="1">
      <alignment horizontal="center" vertical="center" wrapText="1"/>
      <protection hidden="1"/>
    </xf>
    <xf numFmtId="0" fontId="1" fillId="5" borderId="0" xfId="0" applyFont="1" applyFill="1" applyBorder="1" applyAlignment="1" applyProtection="1">
      <alignment horizontal="left" vertical="center" wrapText="1"/>
      <protection hidden="1"/>
    </xf>
    <xf numFmtId="4" fontId="1" fillId="0" borderId="0" xfId="0" applyNumberFormat="1" applyFont="1" applyBorder="1" applyAlignment="1" applyProtection="1">
      <alignment horizontal="right" vertical="center" wrapText="1"/>
      <protection hidden="1"/>
    </xf>
    <xf numFmtId="3" fontId="1" fillId="3" borderId="0" xfId="0" applyNumberFormat="1" applyFont="1" applyFill="1" applyBorder="1" applyAlignment="1" applyProtection="1">
      <alignment horizontal="right" vertical="center" wrapText="1"/>
      <protection hidden="1"/>
    </xf>
    <xf numFmtId="0" fontId="5" fillId="0" borderId="4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left" vertical="center" wrapText="1"/>
      <protection hidden="1"/>
    </xf>
    <xf numFmtId="0" fontId="5" fillId="0" borderId="1" xfId="0" applyFont="1" applyBorder="1" applyAlignment="1" applyProtection="1">
      <alignment horizontal="left" vertical="center" wrapText="1"/>
      <protection hidden="1"/>
    </xf>
    <xf numFmtId="3" fontId="5" fillId="0" borderId="2" xfId="0" applyNumberFormat="1" applyFont="1" applyBorder="1" applyAlignment="1" applyProtection="1">
      <alignment horizontal="right" vertical="center" wrapText="1"/>
      <protection hidden="1"/>
    </xf>
    <xf numFmtId="3" fontId="5" fillId="0" borderId="3" xfId="0" applyNumberFormat="1" applyFont="1" applyBorder="1" applyAlignment="1" applyProtection="1">
      <alignment horizontal="right"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left" vertical="center" wrapText="1"/>
      <protection hidden="1"/>
    </xf>
    <xf numFmtId="3" fontId="5" fillId="0" borderId="0" xfId="0" applyNumberFormat="1" applyFont="1" applyAlignment="1" applyProtection="1">
      <alignment horizontal="right" vertical="center" wrapText="1"/>
      <protection hidden="1"/>
    </xf>
    <xf numFmtId="0" fontId="1" fillId="5" borderId="4" xfId="0" applyFont="1" applyFill="1" applyBorder="1" applyAlignment="1" applyProtection="1">
      <alignment horizontal="left" vertical="top" wrapText="1"/>
      <protection hidden="1"/>
    </xf>
    <xf numFmtId="0" fontId="1" fillId="5" borderId="0" xfId="0" applyFont="1" applyFill="1" applyBorder="1" applyAlignment="1" applyProtection="1">
      <alignment horizontal="left" vertical="top" wrapText="1"/>
      <protection hidden="1"/>
    </xf>
    <xf numFmtId="0" fontId="1" fillId="5" borderId="1" xfId="0" applyFont="1" applyFill="1" applyBorder="1" applyAlignment="1" applyProtection="1">
      <alignment horizontal="left" vertical="center" wrapText="1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4" fontId="1" fillId="0" borderId="5" xfId="0" applyNumberFormat="1" applyFont="1" applyBorder="1" applyAlignment="1" applyProtection="1">
      <alignment horizontal="right" vertical="center" wrapText="1"/>
      <protection hidden="1"/>
    </xf>
    <xf numFmtId="3" fontId="1" fillId="3" borderId="6" xfId="0" applyNumberFormat="1" applyFont="1" applyFill="1" applyBorder="1" applyAlignment="1" applyProtection="1">
      <alignment horizontal="right" vertical="center" wrapText="1"/>
      <protection hidden="1"/>
    </xf>
    <xf numFmtId="0" fontId="6" fillId="0" borderId="4" xfId="0" applyFont="1" applyBorder="1" applyAlignment="1" applyProtection="1">
      <alignment horizontal="left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4" fontId="6" fillId="0" borderId="4" xfId="0" applyNumberFormat="1" applyFont="1" applyBorder="1" applyAlignment="1" applyProtection="1">
      <alignment horizontal="right" vertical="center" wrapText="1"/>
      <protection hidden="1"/>
    </xf>
    <xf numFmtId="3" fontId="6" fillId="3" borderId="4" xfId="0" applyNumberFormat="1" applyFont="1" applyFill="1" applyBorder="1" applyAlignment="1" applyProtection="1">
      <alignment horizontal="right" vertical="center" wrapText="1"/>
      <protection hidden="1"/>
    </xf>
    <xf numFmtId="0" fontId="1" fillId="0" borderId="0" xfId="0" applyFont="1" applyBorder="1" applyAlignment="1" applyProtection="1">
      <alignment horizontal="left" vertical="center" wrapText="1"/>
      <protection hidden="1"/>
    </xf>
    <xf numFmtId="0" fontId="1" fillId="0" borderId="4" xfId="0" applyFont="1" applyBorder="1" applyAlignment="1" applyProtection="1">
      <alignment horizontal="left" vertical="center" wrapText="1"/>
      <protection hidden="1"/>
    </xf>
    <xf numFmtId="0" fontId="5" fillId="0" borderId="2" xfId="0" applyFont="1" applyBorder="1" applyAlignment="1" applyProtection="1">
      <alignment horizontal="center" vertical="center" wrapText="1"/>
      <protection hidden="1"/>
    </xf>
    <xf numFmtId="0" fontId="5" fillId="0" borderId="2" xfId="0" applyFont="1" applyBorder="1" applyAlignment="1" applyProtection="1">
      <alignment horizontal="left" vertical="center" wrapText="1"/>
      <protection hidden="1"/>
    </xf>
    <xf numFmtId="3" fontId="5" fillId="0" borderId="4" xfId="0" applyNumberFormat="1" applyFont="1" applyBorder="1" applyAlignment="1" applyProtection="1">
      <alignment horizontal="right" vertical="center" wrapText="1"/>
      <protection hidden="1"/>
    </xf>
    <xf numFmtId="0" fontId="5" fillId="0" borderId="7" xfId="0" applyFont="1" applyBorder="1" applyAlignment="1" applyProtection="1">
      <alignment horizontal="center" vertical="center" wrapText="1"/>
      <protection hidden="1"/>
    </xf>
    <xf numFmtId="0" fontId="5" fillId="0" borderId="7" xfId="0" applyFont="1" applyBorder="1" applyAlignment="1" applyProtection="1">
      <alignment horizontal="left" vertical="center" wrapText="1"/>
      <protection hidden="1"/>
    </xf>
    <xf numFmtId="3" fontId="5" fillId="0" borderId="7" xfId="0" applyNumberFormat="1" applyFont="1" applyBorder="1" applyAlignment="1" applyProtection="1">
      <alignment horizontal="right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5" xfId="0" applyFont="1" applyBorder="1" applyAlignment="1" applyProtection="1">
      <alignment horizontal="left" vertical="center" wrapText="1"/>
      <protection hidden="1"/>
    </xf>
    <xf numFmtId="3" fontId="1" fillId="3" borderId="5" xfId="0" applyNumberFormat="1" applyFont="1" applyFill="1" applyBorder="1" applyAlignment="1" applyProtection="1">
      <alignment horizontal="right" vertical="center" wrapText="1"/>
      <protection hidden="1"/>
    </xf>
    <xf numFmtId="0" fontId="5" fillId="0" borderId="8" xfId="0" applyFont="1" applyBorder="1" applyAlignment="1" applyProtection="1">
      <alignment horizontal="left" vertical="center" wrapText="1"/>
      <protection hidden="1"/>
    </xf>
    <xf numFmtId="0" fontId="5" fillId="0" borderId="9" xfId="0" applyFont="1" applyBorder="1" applyAlignment="1" applyProtection="1">
      <alignment horizontal="left" vertical="center" wrapText="1"/>
      <protection hidden="1"/>
    </xf>
    <xf numFmtId="0" fontId="7" fillId="2" borderId="4" xfId="0" applyFont="1" applyFill="1" applyBorder="1" applyAlignment="1" applyProtection="1">
      <alignment horizontal="center" vertical="center" wrapText="1"/>
      <protection hidden="1"/>
    </xf>
    <xf numFmtId="0" fontId="7" fillId="2" borderId="4" xfId="0" applyFont="1" applyFill="1" applyBorder="1" applyAlignment="1" applyProtection="1">
      <alignment horizontal="left" vertical="center" wrapText="1"/>
      <protection hidden="1"/>
    </xf>
    <xf numFmtId="0" fontId="7" fillId="0" borderId="4" xfId="0" applyFont="1" applyBorder="1" applyAlignment="1" applyProtection="1">
      <alignment horizontal="center" vertical="center" wrapText="1"/>
      <protection hidden="1"/>
    </xf>
    <xf numFmtId="0" fontId="7" fillId="0" borderId="4" xfId="0" applyFont="1" applyBorder="1" applyAlignment="1" applyProtection="1">
      <alignment horizontal="left" vertical="center" wrapText="1"/>
      <protection hidden="1"/>
    </xf>
    <xf numFmtId="0" fontId="7" fillId="0" borderId="1" xfId="0" applyFont="1" applyBorder="1" applyAlignment="1" applyProtection="1">
      <alignment horizontal="left" vertical="center" wrapText="1"/>
      <protection hidden="1"/>
    </xf>
    <xf numFmtId="3" fontId="7" fillId="0" borderId="2" xfId="0" applyNumberFormat="1" applyFont="1" applyBorder="1" applyAlignment="1" applyProtection="1">
      <alignment horizontal="right" vertical="center" wrapText="1"/>
      <protection hidden="1"/>
    </xf>
    <xf numFmtId="0" fontId="7" fillId="0" borderId="7" xfId="0" applyFont="1" applyBorder="1" applyAlignment="1" applyProtection="1">
      <alignment horizontal="center" vertical="center" wrapText="1"/>
      <protection hidden="1"/>
    </xf>
    <xf numFmtId="0" fontId="7" fillId="0" borderId="7" xfId="0" applyFont="1" applyBorder="1" applyAlignment="1" applyProtection="1">
      <alignment horizontal="left" vertical="center" wrapText="1"/>
      <protection hidden="1"/>
    </xf>
    <xf numFmtId="3" fontId="7" fillId="0" borderId="7" xfId="0" applyNumberFormat="1" applyFont="1" applyBorder="1" applyAlignment="1" applyProtection="1">
      <alignment horizontal="right" vertical="center" wrapText="1"/>
      <protection hidden="1"/>
    </xf>
    <xf numFmtId="0" fontId="1" fillId="0" borderId="10" xfId="0" applyFont="1" applyBorder="1" applyAlignment="1" applyProtection="1">
      <alignment horizontal="center" vertical="center" wrapText="1"/>
      <protection hidden="1"/>
    </xf>
    <xf numFmtId="4" fontId="1" fillId="0" borderId="10" xfId="0" applyNumberFormat="1" applyFont="1" applyBorder="1" applyAlignment="1" applyProtection="1">
      <alignment horizontal="right" vertical="center" wrapText="1"/>
      <protection hidden="1"/>
    </xf>
    <xf numFmtId="3" fontId="1" fillId="3" borderId="10" xfId="0" applyNumberFormat="1" applyFont="1" applyFill="1" applyBorder="1" applyAlignment="1" applyProtection="1">
      <alignment horizontal="right" vertical="center" wrapText="1"/>
      <protection hidden="1"/>
    </xf>
    <xf numFmtId="0" fontId="5" fillId="2" borderId="11" xfId="0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left" vertical="center" wrapText="1"/>
      <protection hidden="1"/>
    </xf>
    <xf numFmtId="3" fontId="5" fillId="2" borderId="12" xfId="0" applyNumberFormat="1" applyFont="1" applyFill="1" applyBorder="1" applyAlignment="1" applyProtection="1">
      <alignment vertical="center" wrapText="1"/>
      <protection hidden="1"/>
    </xf>
    <xf numFmtId="179" fontId="5" fillId="2" borderId="13" xfId="0" applyNumberFormat="1" applyFont="1" applyFill="1" applyBorder="1" applyAlignment="1" applyProtection="1">
      <alignment horizontal="right" vertical="center" wrapText="1"/>
      <protection hidden="1"/>
    </xf>
    <xf numFmtId="3" fontId="5" fillId="0" borderId="0" xfId="0" applyNumberFormat="1" applyFont="1" applyAlignment="1" applyProtection="1">
      <alignment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5" xfId="0" applyFont="1" applyFill="1" applyBorder="1" applyAlignment="1" applyProtection="1">
      <alignment horizontal="left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13" xfId="0" applyFont="1" applyFill="1" applyBorder="1" applyAlignment="1" applyProtection="1">
      <alignment horizontal="center" vertical="center" wrapText="1"/>
      <protection hidden="1"/>
    </xf>
    <xf numFmtId="3" fontId="4" fillId="3" borderId="14" xfId="0" applyNumberFormat="1" applyFont="1" applyFill="1" applyBorder="1" applyAlignment="1" applyProtection="1">
      <alignment horizontal="center" vertical="center" wrapText="1"/>
      <protection hidden="1"/>
    </xf>
    <xf numFmtId="9" fontId="4" fillId="3" borderId="15" xfId="3" applyFont="1" applyFill="1" applyBorder="1" applyAlignment="1" applyProtection="1">
      <alignment horizontal="center" vertical="center" wrapText="1"/>
      <protection hidden="1"/>
    </xf>
    <xf numFmtId="3" fontId="5" fillId="2" borderId="13" xfId="0" applyNumberFormat="1" applyFont="1" applyFill="1" applyBorder="1" applyAlignment="1" applyProtection="1">
      <alignment horizontal="right" vertical="center" wrapText="1"/>
      <protection hidden="1"/>
    </xf>
    <xf numFmtId="4" fontId="8" fillId="6" borderId="17" xfId="0" applyNumberFormat="1" applyFont="1" applyFill="1" applyBorder="1" applyAlignment="1" applyProtection="1">
      <alignment horizontal="center" vertical="center" wrapText="1"/>
      <protection hidden="1"/>
    </xf>
    <xf numFmtId="4" fontId="8" fillId="6" borderId="18" xfId="0" applyNumberFormat="1" applyFont="1" applyFill="1" applyBorder="1" applyAlignment="1" applyProtection="1">
      <alignment horizontal="center" vertical="center" wrapText="1"/>
      <protection hidden="1"/>
    </xf>
    <xf numFmtId="4" fontId="8" fillId="6" borderId="19" xfId="0" applyNumberFormat="1" applyFont="1" applyFill="1" applyBorder="1" applyAlignment="1" applyProtection="1">
      <alignment horizontal="center" vertical="center" wrapText="1"/>
      <protection hidden="1"/>
    </xf>
    <xf numFmtId="4" fontId="8" fillId="6" borderId="20" xfId="0" applyNumberFormat="1" applyFont="1" applyFill="1" applyBorder="1" applyAlignment="1" applyProtection="1">
      <alignment horizontal="center" vertical="center" wrapText="1"/>
      <protection hidden="1"/>
    </xf>
    <xf numFmtId="9" fontId="8" fillId="3" borderId="17" xfId="3" applyFont="1" applyFill="1" applyBorder="1" applyAlignment="1" applyProtection="1">
      <alignment horizontal="center" vertical="center"/>
      <protection hidden="1"/>
    </xf>
    <xf numFmtId="9" fontId="1" fillId="0" borderId="18" xfId="3" applyNumberFormat="1" applyFont="1" applyBorder="1" applyAlignment="1" applyProtection="1">
      <alignment horizontal="right" vertical="center" wrapText="1"/>
      <protection locked="0"/>
    </xf>
    <xf numFmtId="180" fontId="8" fillId="6" borderId="21" xfId="2" applyNumberFormat="1" applyFont="1" applyFill="1" applyBorder="1" applyAlignment="1" applyProtection="1">
      <alignment horizontal="right" vertical="center" wrapText="1"/>
      <protection hidden="1"/>
    </xf>
    <xf numFmtId="4" fontId="8" fillId="6" borderId="22" xfId="0" applyNumberFormat="1" applyFont="1" applyFill="1" applyBorder="1" applyAlignment="1" applyProtection="1">
      <alignment horizontal="center" vertical="center" wrapText="1"/>
      <protection hidden="1"/>
    </xf>
    <xf numFmtId="4" fontId="8" fillId="6" borderId="4" xfId="0" applyNumberFormat="1" applyFont="1" applyFill="1" applyBorder="1" applyAlignment="1" applyProtection="1">
      <alignment horizontal="center" vertical="center" wrapText="1"/>
      <protection hidden="1"/>
    </xf>
    <xf numFmtId="4" fontId="8" fillId="6" borderId="1" xfId="0" applyNumberFormat="1" applyFont="1" applyFill="1" applyBorder="1" applyAlignment="1" applyProtection="1">
      <alignment horizontal="center" vertical="center" wrapText="1"/>
      <protection hidden="1"/>
    </xf>
    <xf numFmtId="4" fontId="8" fillId="6" borderId="23" xfId="0" applyNumberFormat="1" applyFont="1" applyFill="1" applyBorder="1" applyAlignment="1" applyProtection="1">
      <alignment horizontal="center" vertical="center" wrapText="1"/>
      <protection hidden="1"/>
    </xf>
    <xf numFmtId="9" fontId="8" fillId="3" borderId="22" xfId="3" applyFont="1" applyFill="1" applyBorder="1" applyAlignment="1" applyProtection="1">
      <alignment horizontal="center" vertical="center"/>
      <protection hidden="1"/>
    </xf>
    <xf numFmtId="9" fontId="1" fillId="0" borderId="4" xfId="3" applyNumberFormat="1" applyFont="1" applyBorder="1" applyAlignment="1" applyProtection="1">
      <alignment horizontal="right" vertical="center" wrapText="1"/>
      <protection locked="0"/>
    </xf>
    <xf numFmtId="180" fontId="8" fillId="6" borderId="23" xfId="2" applyNumberFormat="1" applyFont="1" applyFill="1" applyBorder="1" applyAlignment="1" applyProtection="1">
      <alignment horizontal="right" vertical="center" wrapText="1"/>
      <protection hidden="1"/>
    </xf>
    <xf numFmtId="4" fontId="8" fillId="6" borderId="24" xfId="0" applyNumberFormat="1" applyFont="1" applyFill="1" applyBorder="1" applyAlignment="1" applyProtection="1">
      <alignment horizontal="center" vertical="center" wrapText="1"/>
      <protection hidden="1"/>
    </xf>
    <xf numFmtId="4" fontId="8" fillId="6" borderId="10" xfId="0" applyNumberFormat="1" applyFont="1" applyFill="1" applyBorder="1" applyAlignment="1" applyProtection="1">
      <alignment horizontal="center" vertical="center" wrapText="1"/>
      <protection hidden="1"/>
    </xf>
    <xf numFmtId="9" fontId="8" fillId="3" borderId="24" xfId="3" applyFont="1" applyFill="1" applyBorder="1" applyAlignment="1" applyProtection="1">
      <alignment horizontal="center" vertical="center"/>
      <protection hidden="1"/>
    </xf>
    <xf numFmtId="180" fontId="8" fillId="6" borderId="25" xfId="2" applyNumberFormat="1" applyFont="1" applyFill="1" applyBorder="1" applyAlignment="1" applyProtection="1">
      <alignment horizontal="right" vertical="center" wrapText="1"/>
      <protection hidden="1"/>
    </xf>
    <xf numFmtId="0" fontId="9" fillId="6" borderId="26" xfId="0" applyFont="1" applyFill="1" applyBorder="1" applyAlignment="1" applyProtection="1">
      <alignment horizontal="center" vertical="top"/>
      <protection hidden="1"/>
    </xf>
    <xf numFmtId="0" fontId="9" fillId="6" borderId="2" xfId="0" applyFont="1" applyFill="1" applyBorder="1" applyAlignment="1" applyProtection="1">
      <alignment horizontal="center" vertical="top"/>
      <protection hidden="1"/>
    </xf>
    <xf numFmtId="0" fontId="9" fillId="6" borderId="23" xfId="0" applyFont="1" applyFill="1" applyBorder="1" applyAlignment="1" applyProtection="1">
      <alignment horizontal="center" vertical="top"/>
      <protection hidden="1"/>
    </xf>
    <xf numFmtId="9" fontId="9" fillId="0" borderId="22" xfId="3" applyFont="1" applyFill="1" applyBorder="1" applyAlignment="1" applyProtection="1">
      <alignment horizontal="center" vertical="top"/>
      <protection hidden="1"/>
    </xf>
    <xf numFmtId="9" fontId="1" fillId="0" borderId="4" xfId="3" applyFont="1" applyBorder="1" applyAlignment="1" applyProtection="1">
      <alignment horizontal="right" vertical="center" wrapText="1"/>
      <protection locked="0"/>
    </xf>
    <xf numFmtId="180" fontId="10" fillId="6" borderId="25" xfId="2" applyNumberFormat="1" applyFont="1" applyFill="1" applyBorder="1" applyAlignment="1" applyProtection="1">
      <alignment horizontal="right" vertical="center" wrapText="1"/>
      <protection hidden="1"/>
    </xf>
    <xf numFmtId="177" fontId="0" fillId="0" borderId="0" xfId="0" applyNumberFormat="1" applyProtection="1">
      <protection hidden="1"/>
    </xf>
    <xf numFmtId="0" fontId="11" fillId="6" borderId="27" xfId="0" applyFont="1" applyFill="1" applyBorder="1" applyAlignment="1" applyProtection="1">
      <alignment horizontal="center" vertical="top"/>
      <protection hidden="1"/>
    </xf>
    <xf numFmtId="0" fontId="11" fillId="6" borderId="28" xfId="0" applyFont="1" applyFill="1" applyBorder="1" applyAlignment="1" applyProtection="1">
      <alignment horizontal="center" vertical="top"/>
      <protection hidden="1"/>
    </xf>
    <xf numFmtId="0" fontId="11" fillId="6" borderId="29" xfId="0" applyFont="1" applyFill="1" applyBorder="1" applyAlignment="1" applyProtection="1">
      <alignment horizontal="center" vertical="top"/>
      <protection hidden="1"/>
    </xf>
    <xf numFmtId="9" fontId="8" fillId="3" borderId="30" xfId="3" applyFont="1" applyFill="1" applyBorder="1" applyAlignment="1" applyProtection="1">
      <alignment horizontal="center" vertical="center"/>
      <protection hidden="1"/>
    </xf>
    <xf numFmtId="4" fontId="10" fillId="2" borderId="11" xfId="0" applyNumberFormat="1" applyFont="1" applyFill="1" applyBorder="1" applyAlignment="1" applyProtection="1">
      <alignment horizontal="center" vertical="center"/>
      <protection hidden="1"/>
    </xf>
    <xf numFmtId="4" fontId="10" fillId="2" borderId="12" xfId="0" applyNumberFormat="1" applyFont="1" applyFill="1" applyBorder="1" applyAlignment="1" applyProtection="1">
      <alignment horizontal="center" vertical="center"/>
      <protection hidden="1"/>
    </xf>
    <xf numFmtId="4" fontId="10" fillId="2" borderId="31" xfId="0" applyNumberFormat="1" applyFont="1" applyFill="1" applyBorder="1" applyAlignment="1" applyProtection="1">
      <alignment horizontal="center" vertical="center"/>
      <protection hidden="1"/>
    </xf>
    <xf numFmtId="180" fontId="12" fillId="2" borderId="32" xfId="2" applyNumberFormat="1" applyFont="1" applyFill="1" applyBorder="1" applyAlignment="1" applyProtection="1">
      <alignment horizontal="right"/>
      <protection hidden="1"/>
    </xf>
    <xf numFmtId="177" fontId="0" fillId="0" borderId="0" xfId="2" applyFont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5" fillId="0" borderId="31" xfId="0" applyFont="1" applyBorder="1" applyAlignment="1" applyProtection="1">
      <alignment horizontal="center"/>
      <protection locked="0"/>
    </xf>
    <xf numFmtId="0" fontId="13" fillId="0" borderId="33" xfId="0" applyFont="1" applyBorder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horizontal="center" vertical="center"/>
      <protection hidden="1"/>
    </xf>
  </cellXfs>
  <cellStyles count="49">
    <cellStyle name="Normal" xfId="0" builtinId="0"/>
    <cellStyle name="Coma" xfId="1" builtinId="3"/>
    <cellStyle name="Moneda" xfId="2" builtinId="4"/>
    <cellStyle name="K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ABC100"/>
      <rgbColor rgb="0000617E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6</xdr:col>
      <xdr:colOff>58807</xdr:colOff>
      <xdr:row>3</xdr:row>
      <xdr:rowOff>124238</xdr:rowOff>
    </xdr:from>
    <xdr:ext cx="942975" cy="381001"/>
    <xdr:pic>
      <xdr:nvPicPr>
        <xdr:cNvPr id="2" name="Picture 83"/>
        <xdr:cNvPicPr/>
      </xdr:nvPicPr>
      <xdr:blipFill>
        <a:blip r:embed="rId1"/>
        <a:srcRect t="23392" b="20269"/>
        <a:stretch>
          <a:fillRect/>
        </a:stretch>
      </xdr:blipFill>
      <xdr:spPr>
        <a:xfrm>
          <a:off x="6236970" y="514350"/>
          <a:ext cx="942975" cy="3810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1:T134"/>
  <sheetViews>
    <sheetView showGridLines="0" tabSelected="1" view="pageBreakPreview" zoomScale="85" zoomScaleNormal="60" topLeftCell="A92" workbookViewId="0">
      <selection activeCell="H106" sqref="H106"/>
    </sheetView>
  </sheetViews>
  <sheetFormatPr defaultColWidth="11.4380952380952" defaultRowHeight="12.75"/>
  <cols>
    <col min="1" max="1" width="6.33333333333333" style="2" customWidth="1"/>
    <col min="2" max="2" width="7" style="3" customWidth="1"/>
    <col min="3" max="3" width="49.3333333333333" style="2" customWidth="1"/>
    <col min="4" max="4" width="7.33333333333333" style="2" customWidth="1"/>
    <col min="5" max="5" width="10.3333333333333" style="2" customWidth="1"/>
    <col min="6" max="7" width="12.3333333333333" style="4" customWidth="1"/>
    <col min="8" max="8" width="18.3333333333333" style="2" customWidth="1"/>
    <col min="9" max="9" width="17.552380952381" style="2" customWidth="1"/>
    <col min="10" max="10" width="16.552380952381" style="2" customWidth="1"/>
    <col min="11" max="16384" width="11.4380952380952" style="2"/>
  </cols>
  <sheetData>
    <row r="1" ht="6.75" customHeight="1" spans="2:20">
      <c r="B1" s="5"/>
      <c r="C1" s="6"/>
      <c r="D1" s="6"/>
      <c r="E1" s="6"/>
      <c r="F1" s="7"/>
      <c r="G1" s="7"/>
      <c r="H1" s="8"/>
    </row>
    <row r="2" ht="6.75" customHeight="1" spans="2:20">
      <c r="B2" s="5"/>
      <c r="C2" s="6"/>
      <c r="D2" s="6"/>
      <c r="E2" s="6"/>
      <c r="F2" s="7"/>
      <c r="G2" s="7"/>
      <c r="H2" s="8"/>
    </row>
    <row r="3" ht="17.25" customHeight="1" spans="2:20">
      <c r="B3" s="9" t="s">
        <v>0</v>
      </c>
      <c r="C3" s="9"/>
      <c r="D3" s="9"/>
      <c r="E3" s="9"/>
      <c r="F3" s="9"/>
      <c r="G3" s="9"/>
      <c r="H3" s="9"/>
    </row>
    <row r="4" ht="43.5" customHeight="1" spans="2:20">
      <c r="B4" s="10" t="s">
        <v>1</v>
      </c>
      <c r="C4" s="11"/>
      <c r="D4" s="11"/>
      <c r="E4" s="12"/>
      <c r="F4" s="13"/>
      <c r="G4" s="14"/>
      <c r="H4" s="15"/>
    </row>
    <row r="5" ht="11.25" customHeight="1" spans="2:20">
      <c r="B5" s="5"/>
      <c r="C5" s="6"/>
      <c r="D5" s="6"/>
      <c r="E5" s="6"/>
      <c r="F5" s="7"/>
      <c r="G5" s="7"/>
      <c r="H5" s="5"/>
    </row>
    <row r="6" s="1" customFormat="1" ht="22.5" spans="2:20">
      <c r="B6" s="16" t="s">
        <v>2</v>
      </c>
      <c r="C6" s="16" t="s">
        <v>3</v>
      </c>
      <c r="D6" s="16" t="s">
        <v>4</v>
      </c>
      <c r="E6" s="16" t="s">
        <v>5</v>
      </c>
      <c r="F6" s="17" t="s">
        <v>6</v>
      </c>
      <c r="G6" s="18" t="s">
        <v>7</v>
      </c>
      <c r="H6" s="16" t="s">
        <v>8</v>
      </c>
    </row>
    <row r="7" ht="16.95" customHeight="1" spans="2:20">
      <c r="B7" s="19">
        <v>1</v>
      </c>
      <c r="C7" s="20" t="s">
        <v>9</v>
      </c>
      <c r="D7" s="20"/>
      <c r="E7" s="20"/>
      <c r="F7" s="20"/>
      <c r="G7" s="20"/>
      <c r="H7" s="20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</row>
    <row r="8" ht="24.75" customHeight="1" spans="2:20">
      <c r="B8" s="22" t="s">
        <v>10</v>
      </c>
      <c r="C8" s="23" t="s">
        <v>11</v>
      </c>
      <c r="D8" s="22" t="s">
        <v>12</v>
      </c>
      <c r="E8" s="24">
        <v>72</v>
      </c>
      <c r="F8" s="25">
        <v>18844</v>
      </c>
      <c r="G8" s="26"/>
      <c r="H8" s="27">
        <f>ROUND(G8*E8,0)</f>
        <v>0</v>
      </c>
      <c r="J8" s="28"/>
      <c r="K8" s="29"/>
      <c r="L8" s="28"/>
      <c r="M8" s="30"/>
      <c r="N8" s="31"/>
      <c r="O8" s="21"/>
      <c r="P8" s="21"/>
      <c r="Q8" s="21"/>
      <c r="R8" s="21"/>
      <c r="S8" s="21"/>
      <c r="T8" s="21"/>
    </row>
    <row r="9" ht="21.75" customHeight="1" spans="2:20">
      <c r="B9" s="22" t="s">
        <v>13</v>
      </c>
      <c r="C9" s="23" t="s">
        <v>14</v>
      </c>
      <c r="D9" s="22" t="s">
        <v>15</v>
      </c>
      <c r="E9" s="24">
        <v>10</v>
      </c>
      <c r="F9" s="25">
        <v>8971</v>
      </c>
      <c r="G9" s="26"/>
      <c r="H9" s="27">
        <f t="shared" ref="H9:H14" si="0">ROUND(G9*E9,0)</f>
        <v>0</v>
      </c>
      <c r="J9" s="28"/>
      <c r="K9" s="29"/>
      <c r="L9" s="28"/>
      <c r="M9" s="30"/>
      <c r="N9" s="31"/>
      <c r="O9" s="21"/>
      <c r="P9" s="21"/>
      <c r="Q9" s="21"/>
      <c r="R9" s="21"/>
      <c r="S9" s="21"/>
      <c r="T9" s="21"/>
    </row>
    <row r="10" ht="21.75" customHeight="1" spans="2:20">
      <c r="B10" s="22" t="s">
        <v>16</v>
      </c>
      <c r="C10" s="23" t="s">
        <v>17</v>
      </c>
      <c r="D10" s="22" t="s">
        <v>18</v>
      </c>
      <c r="E10" s="24">
        <v>100</v>
      </c>
      <c r="F10" s="25">
        <v>99402</v>
      </c>
      <c r="G10" s="26"/>
      <c r="H10" s="27">
        <f t="shared" si="0"/>
        <v>0</v>
      </c>
      <c r="J10" s="28"/>
      <c r="K10" s="29"/>
      <c r="L10" s="28"/>
      <c r="M10" s="30"/>
      <c r="N10" s="31"/>
      <c r="O10" s="21"/>
      <c r="P10" s="21"/>
      <c r="Q10" s="21"/>
      <c r="R10" s="21"/>
      <c r="S10" s="21"/>
      <c r="T10" s="21"/>
    </row>
    <row r="11" ht="21.75" customHeight="1" spans="2:20">
      <c r="B11" s="22" t="s">
        <v>19</v>
      </c>
      <c r="C11" s="23" t="s">
        <v>20</v>
      </c>
      <c r="D11" s="22" t="s">
        <v>18</v>
      </c>
      <c r="E11" s="24">
        <v>50</v>
      </c>
      <c r="F11" s="25">
        <v>42154</v>
      </c>
      <c r="G11" s="26"/>
      <c r="H11" s="27">
        <f t="shared" si="0"/>
        <v>0</v>
      </c>
      <c r="J11" s="28"/>
      <c r="K11" s="29"/>
      <c r="L11" s="28"/>
      <c r="M11" s="30"/>
      <c r="N11" s="31"/>
      <c r="O11" s="21"/>
      <c r="P11" s="21"/>
      <c r="Q11" s="21"/>
      <c r="R11" s="21"/>
      <c r="S11" s="21"/>
      <c r="T11" s="21"/>
    </row>
    <row r="12" ht="21.75" customHeight="1" spans="2:20">
      <c r="B12" s="22" t="s">
        <v>21</v>
      </c>
      <c r="C12" s="23" t="s">
        <v>22</v>
      </c>
      <c r="D12" s="22" t="s">
        <v>18</v>
      </c>
      <c r="E12" s="24">
        <v>5</v>
      </c>
      <c r="F12" s="25">
        <v>121694</v>
      </c>
      <c r="G12" s="26"/>
      <c r="H12" s="27">
        <f t="shared" si="0"/>
        <v>0</v>
      </c>
      <c r="J12" s="28"/>
      <c r="K12" s="29"/>
      <c r="L12" s="28"/>
      <c r="M12" s="30"/>
      <c r="N12" s="31"/>
      <c r="O12" s="21"/>
      <c r="P12" s="21"/>
      <c r="Q12" s="21"/>
      <c r="R12" s="21"/>
      <c r="S12" s="21"/>
      <c r="T12" s="21"/>
    </row>
    <row r="13" ht="35.25" customHeight="1" spans="2:20">
      <c r="B13" s="22" t="s">
        <v>23</v>
      </c>
      <c r="C13" s="23" t="s">
        <v>24</v>
      </c>
      <c r="D13" s="22" t="s">
        <v>15</v>
      </c>
      <c r="E13" s="24">
        <v>25</v>
      </c>
      <c r="F13" s="25">
        <v>9930</v>
      </c>
      <c r="G13" s="26"/>
      <c r="H13" s="27">
        <f t="shared" si="0"/>
        <v>0</v>
      </c>
      <c r="J13" s="28"/>
      <c r="K13" s="29"/>
      <c r="L13" s="28"/>
      <c r="M13" s="30"/>
      <c r="N13" s="31"/>
      <c r="O13" s="21"/>
      <c r="P13" s="21"/>
      <c r="Q13" s="21"/>
      <c r="R13" s="21"/>
      <c r="S13" s="21"/>
      <c r="T13" s="21"/>
    </row>
    <row r="14" ht="35.25" customHeight="1" spans="2:20">
      <c r="B14" s="22" t="s">
        <v>25</v>
      </c>
      <c r="C14" s="23" t="s">
        <v>26</v>
      </c>
      <c r="D14" s="22" t="s">
        <v>15</v>
      </c>
      <c r="E14" s="24">
        <v>3</v>
      </c>
      <c r="F14" s="25">
        <v>13860</v>
      </c>
      <c r="G14" s="26"/>
      <c r="H14" s="27">
        <f t="shared" si="0"/>
        <v>0</v>
      </c>
      <c r="J14" s="28"/>
      <c r="K14" s="29"/>
      <c r="L14" s="28"/>
      <c r="M14" s="30"/>
      <c r="N14" s="31"/>
      <c r="O14" s="21"/>
      <c r="P14" s="21"/>
      <c r="Q14" s="21"/>
      <c r="R14" s="21"/>
      <c r="S14" s="21"/>
      <c r="T14" s="21"/>
    </row>
    <row r="15" ht="18.45" customHeight="1" spans="2:20">
      <c r="B15" s="32"/>
      <c r="C15" s="33" t="s">
        <v>27</v>
      </c>
      <c r="D15" s="33"/>
      <c r="E15" s="34"/>
      <c r="F15" s="35"/>
      <c r="G15" s="35"/>
      <c r="H15" s="36">
        <f>SUM(H8:H14)</f>
        <v>0</v>
      </c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</row>
    <row r="16" spans="2:20">
      <c r="B16" s="37"/>
      <c r="C16" s="38"/>
      <c r="D16" s="38"/>
      <c r="E16" s="38"/>
      <c r="F16" s="39"/>
      <c r="G16" s="39"/>
      <c r="H16" s="39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</row>
    <row r="17" ht="18" customHeight="1" spans="2:20">
      <c r="B17" s="19">
        <v>2</v>
      </c>
      <c r="C17" s="20" t="s">
        <v>28</v>
      </c>
      <c r="D17" s="20"/>
      <c r="E17" s="20"/>
      <c r="F17" s="20"/>
      <c r="G17" s="20"/>
      <c r="H17" s="20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</row>
    <row r="18" ht="32.25" customHeight="1" spans="2:20">
      <c r="B18" s="22" t="s">
        <v>29</v>
      </c>
      <c r="C18" s="23" t="s">
        <v>30</v>
      </c>
      <c r="D18" s="22" t="s">
        <v>12</v>
      </c>
      <c r="E18" s="24">
        <v>64</v>
      </c>
      <c r="F18" s="25">
        <v>139142</v>
      </c>
      <c r="G18" s="26"/>
      <c r="H18" s="27">
        <f t="shared" ref="H18:H20" si="1">ROUND(G18*E18,0)</f>
        <v>0</v>
      </c>
      <c r="J18" s="28"/>
      <c r="K18" s="29"/>
      <c r="L18" s="28"/>
      <c r="M18" s="30"/>
      <c r="N18" s="31"/>
      <c r="O18" s="21"/>
      <c r="P18" s="21"/>
      <c r="Q18" s="21"/>
      <c r="R18" s="21"/>
      <c r="S18" s="21"/>
      <c r="T18" s="21"/>
    </row>
    <row r="19" ht="32.25" customHeight="1" spans="2:20">
      <c r="B19" s="22" t="s">
        <v>31</v>
      </c>
      <c r="C19" s="23" t="s">
        <v>32</v>
      </c>
      <c r="D19" s="22" t="s">
        <v>12</v>
      </c>
      <c r="E19" s="24">
        <v>81</v>
      </c>
      <c r="F19" s="25">
        <v>51632</v>
      </c>
      <c r="G19" s="26"/>
      <c r="H19" s="27">
        <f t="shared" si="1"/>
        <v>0</v>
      </c>
      <c r="J19" s="28"/>
      <c r="K19" s="29"/>
      <c r="L19" s="28"/>
      <c r="M19" s="30"/>
      <c r="N19" s="31"/>
      <c r="O19" s="21"/>
      <c r="P19" s="21"/>
      <c r="Q19" s="21"/>
      <c r="R19" s="21"/>
      <c r="S19" s="21"/>
      <c r="T19" s="21"/>
    </row>
    <row r="20" ht="32.25" customHeight="1" spans="2:20">
      <c r="B20" s="22" t="s">
        <v>33</v>
      </c>
      <c r="C20" s="23" t="s">
        <v>34</v>
      </c>
      <c r="D20" s="22" t="s">
        <v>12</v>
      </c>
      <c r="E20" s="24">
        <v>17</v>
      </c>
      <c r="F20" s="25">
        <v>85512</v>
      </c>
      <c r="G20" s="26"/>
      <c r="H20" s="27">
        <f t="shared" si="1"/>
        <v>0</v>
      </c>
      <c r="J20" s="28"/>
      <c r="K20" s="29"/>
      <c r="L20" s="28"/>
      <c r="M20" s="30"/>
      <c r="N20" s="31"/>
      <c r="O20" s="21"/>
      <c r="P20" s="21"/>
      <c r="Q20" s="21"/>
      <c r="R20" s="21"/>
      <c r="S20" s="21"/>
      <c r="T20" s="21"/>
    </row>
    <row r="21" ht="20.25" customHeight="1" spans="2:20">
      <c r="B21" s="32"/>
      <c r="C21" s="33" t="s">
        <v>35</v>
      </c>
      <c r="D21" s="33"/>
      <c r="E21" s="34"/>
      <c r="F21" s="35"/>
      <c r="G21" s="35"/>
      <c r="H21" s="36">
        <f>SUM(H18:H20)</f>
        <v>0</v>
      </c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</row>
    <row r="22" spans="2:20">
      <c r="B22" s="37"/>
      <c r="C22" s="38"/>
      <c r="D22" s="38"/>
      <c r="E22" s="38"/>
      <c r="F22" s="39"/>
      <c r="G22" s="39"/>
      <c r="H22" s="39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</row>
    <row r="23" ht="22.5" customHeight="1" spans="2:20">
      <c r="B23" s="19">
        <v>3</v>
      </c>
      <c r="C23" s="20" t="s">
        <v>36</v>
      </c>
      <c r="D23" s="20"/>
      <c r="E23" s="20"/>
      <c r="F23" s="20"/>
      <c r="G23" s="20"/>
      <c r="H23" s="20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</row>
    <row r="24" ht="39.75" customHeight="1" spans="2:20">
      <c r="B24" s="22" t="s">
        <v>37</v>
      </c>
      <c r="C24" s="23" t="s">
        <v>38</v>
      </c>
      <c r="D24" s="22" t="s">
        <v>39</v>
      </c>
      <c r="E24" s="24">
        <v>68</v>
      </c>
      <c r="F24" s="25">
        <v>36338</v>
      </c>
      <c r="G24" s="26"/>
      <c r="H24" s="27">
        <f t="shared" ref="H24:H31" si="2">ROUND(G24*E24,0)</f>
        <v>0</v>
      </c>
      <c r="J24" s="28"/>
      <c r="K24" s="29"/>
      <c r="L24" s="28"/>
      <c r="M24" s="30"/>
      <c r="N24" s="31"/>
      <c r="O24" s="21"/>
      <c r="P24" s="21"/>
      <c r="Q24" s="21"/>
      <c r="R24" s="21"/>
      <c r="S24" s="21"/>
      <c r="T24" s="21"/>
    </row>
    <row r="25" ht="39.75" customHeight="1" spans="2:20">
      <c r="B25" s="22" t="s">
        <v>40</v>
      </c>
      <c r="C25" s="23" t="s">
        <v>41</v>
      </c>
      <c r="D25" s="22" t="s">
        <v>12</v>
      </c>
      <c r="E25" s="24">
        <v>78</v>
      </c>
      <c r="F25" s="25">
        <v>58500</v>
      </c>
      <c r="G25" s="26"/>
      <c r="H25" s="27">
        <f t="shared" si="2"/>
        <v>0</v>
      </c>
      <c r="J25" s="28"/>
      <c r="K25" s="29"/>
      <c r="L25" s="28"/>
      <c r="M25" s="30"/>
      <c r="N25" s="31"/>
      <c r="O25" s="21"/>
      <c r="P25" s="21"/>
      <c r="Q25" s="21"/>
      <c r="R25" s="21"/>
      <c r="S25" s="21"/>
      <c r="T25" s="21"/>
    </row>
    <row r="26" ht="39.75" customHeight="1" spans="2:20">
      <c r="B26" s="22" t="s">
        <v>42</v>
      </c>
      <c r="C26" s="23" t="s">
        <v>43</v>
      </c>
      <c r="D26" s="22" t="s">
        <v>39</v>
      </c>
      <c r="E26" s="24">
        <v>20</v>
      </c>
      <c r="F26" s="25">
        <v>52644</v>
      </c>
      <c r="G26" s="26"/>
      <c r="H26" s="27">
        <f t="shared" si="2"/>
        <v>0</v>
      </c>
      <c r="J26" s="28"/>
      <c r="K26" s="29"/>
      <c r="L26" s="28"/>
      <c r="M26" s="30"/>
      <c r="N26" s="31"/>
      <c r="O26" s="21"/>
      <c r="P26" s="21"/>
      <c r="Q26" s="21"/>
      <c r="R26" s="21"/>
      <c r="S26" s="21"/>
      <c r="T26" s="21"/>
    </row>
    <row r="27" ht="39.75" customHeight="1" spans="2:20">
      <c r="B27" s="22" t="s">
        <v>44</v>
      </c>
      <c r="C27" s="23" t="s">
        <v>45</v>
      </c>
      <c r="D27" s="22" t="s">
        <v>12</v>
      </c>
      <c r="E27" s="24">
        <v>44</v>
      </c>
      <c r="F27" s="25">
        <v>26737</v>
      </c>
      <c r="G27" s="26"/>
      <c r="H27" s="27">
        <f t="shared" si="2"/>
        <v>0</v>
      </c>
      <c r="J27" s="28"/>
      <c r="K27" s="29"/>
      <c r="L27" s="28"/>
      <c r="M27" s="30"/>
      <c r="N27" s="31"/>
      <c r="O27" s="21"/>
      <c r="P27" s="21"/>
      <c r="Q27" s="21"/>
      <c r="R27" s="21"/>
      <c r="S27" s="21"/>
      <c r="T27" s="21"/>
    </row>
    <row r="28" ht="29.25" customHeight="1" spans="2:20">
      <c r="B28" s="22" t="s">
        <v>46</v>
      </c>
      <c r="C28" s="23" t="s">
        <v>47</v>
      </c>
      <c r="D28" s="22" t="s">
        <v>48</v>
      </c>
      <c r="E28" s="24">
        <v>68</v>
      </c>
      <c r="F28" s="25">
        <v>38725</v>
      </c>
      <c r="G28" s="26"/>
      <c r="H28" s="27">
        <f t="shared" si="2"/>
        <v>0</v>
      </c>
      <c r="J28" s="28"/>
      <c r="K28" s="29"/>
      <c r="L28" s="28"/>
      <c r="M28" s="30"/>
      <c r="N28" s="31"/>
      <c r="O28" s="21"/>
      <c r="P28" s="21"/>
      <c r="Q28" s="21"/>
      <c r="R28" s="21"/>
      <c r="S28" s="21"/>
      <c r="T28" s="21"/>
    </row>
    <row r="29" ht="29.25" customHeight="1" spans="2:20">
      <c r="B29" s="22" t="s">
        <v>49</v>
      </c>
      <c r="C29" s="23" t="s">
        <v>50</v>
      </c>
      <c r="D29" s="22" t="s">
        <v>48</v>
      </c>
      <c r="E29" s="24">
        <v>18</v>
      </c>
      <c r="F29" s="25">
        <v>37959</v>
      </c>
      <c r="G29" s="26"/>
      <c r="H29" s="27">
        <f t="shared" si="2"/>
        <v>0</v>
      </c>
      <c r="J29" s="28"/>
      <c r="K29" s="29"/>
      <c r="L29" s="28"/>
      <c r="M29" s="30"/>
      <c r="N29" s="31"/>
      <c r="O29" s="21"/>
      <c r="P29" s="21"/>
      <c r="Q29" s="21"/>
      <c r="R29" s="21"/>
      <c r="S29" s="21"/>
      <c r="T29" s="21"/>
    </row>
    <row r="30" ht="27" customHeight="1" spans="2:20">
      <c r="B30" s="22" t="s">
        <v>51</v>
      </c>
      <c r="C30" s="23" t="s">
        <v>52</v>
      </c>
      <c r="D30" s="22" t="s">
        <v>48</v>
      </c>
      <c r="E30" s="24">
        <v>6</v>
      </c>
      <c r="F30" s="25">
        <v>48900</v>
      </c>
      <c r="G30" s="26"/>
      <c r="H30" s="27">
        <f t="shared" si="2"/>
        <v>0</v>
      </c>
      <c r="J30" s="28"/>
      <c r="K30" s="29"/>
      <c r="L30" s="28"/>
      <c r="M30" s="30"/>
      <c r="N30" s="31"/>
      <c r="O30" s="21"/>
      <c r="P30" s="21"/>
      <c r="Q30" s="21"/>
      <c r="R30" s="21"/>
      <c r="S30" s="21"/>
      <c r="T30" s="21"/>
    </row>
    <row r="31" ht="52.5" customHeight="1" spans="2:20">
      <c r="B31" s="22" t="s">
        <v>53</v>
      </c>
      <c r="C31" s="40" t="s">
        <v>54</v>
      </c>
      <c r="D31" s="22" t="s">
        <v>12</v>
      </c>
      <c r="E31" s="24">
        <v>60</v>
      </c>
      <c r="F31" s="25">
        <v>323835</v>
      </c>
      <c r="G31" s="26"/>
      <c r="H31" s="27">
        <f t="shared" si="2"/>
        <v>0</v>
      </c>
      <c r="J31" s="28"/>
      <c r="K31" s="41"/>
      <c r="L31" s="28"/>
      <c r="M31" s="30"/>
      <c r="N31" s="31"/>
      <c r="O31" s="21"/>
      <c r="P31" s="21"/>
      <c r="Q31" s="21"/>
      <c r="R31" s="21"/>
      <c r="S31" s="21"/>
      <c r="T31" s="21"/>
    </row>
    <row r="32" ht="22.5" customHeight="1" spans="2:20">
      <c r="B32" s="32"/>
      <c r="C32" s="33" t="s">
        <v>55</v>
      </c>
      <c r="D32" s="33"/>
      <c r="E32" s="34"/>
      <c r="F32" s="35"/>
      <c r="G32" s="35"/>
      <c r="H32" s="36">
        <f>SUM(H24:H31)</f>
        <v>0</v>
      </c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</row>
    <row r="33" spans="2:20">
      <c r="B33" s="5"/>
      <c r="C33" s="5"/>
      <c r="D33" s="5"/>
      <c r="E33" s="5"/>
      <c r="F33" s="5"/>
      <c r="G33" s="5"/>
      <c r="H33" s="5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</row>
    <row r="34" ht="23.25" customHeight="1" spans="2:20">
      <c r="B34" s="19">
        <v>4</v>
      </c>
      <c r="C34" s="20" t="s">
        <v>56</v>
      </c>
      <c r="D34" s="20"/>
      <c r="E34" s="20"/>
      <c r="F34" s="20"/>
      <c r="G34" s="20"/>
      <c r="H34" s="20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</row>
    <row r="35" ht="23.25" customHeight="1" spans="2:20">
      <c r="B35" s="22" t="s">
        <v>57</v>
      </c>
      <c r="C35" s="23" t="s">
        <v>58</v>
      </c>
      <c r="D35" s="22" t="s">
        <v>12</v>
      </c>
      <c r="E35" s="24">
        <v>136</v>
      </c>
      <c r="F35" s="25">
        <v>79000</v>
      </c>
      <c r="G35" s="26"/>
      <c r="H35" s="27">
        <f t="shared" ref="H35:H36" si="3">ROUND(G35*E35,0)</f>
        <v>0</v>
      </c>
      <c r="J35" s="28"/>
      <c r="K35" s="29"/>
      <c r="L35" s="28"/>
      <c r="M35" s="30"/>
      <c r="N35" s="31"/>
      <c r="O35" s="21"/>
      <c r="P35" s="21"/>
      <c r="Q35" s="21"/>
      <c r="R35" s="21"/>
      <c r="S35" s="21"/>
      <c r="T35" s="21"/>
    </row>
    <row r="36" ht="30.75" customHeight="1" spans="2:20">
      <c r="B36" s="22" t="s">
        <v>59</v>
      </c>
      <c r="C36" s="42" t="s">
        <v>60</v>
      </c>
      <c r="D36" s="43" t="s">
        <v>61</v>
      </c>
      <c r="E36" s="44">
        <v>20</v>
      </c>
      <c r="F36" s="45">
        <v>35954</v>
      </c>
      <c r="G36" s="26"/>
      <c r="H36" s="27">
        <f t="shared" si="3"/>
        <v>0</v>
      </c>
      <c r="J36" s="28"/>
      <c r="K36" s="29"/>
      <c r="L36" s="28"/>
      <c r="M36" s="30"/>
      <c r="N36" s="31"/>
      <c r="O36" s="21"/>
      <c r="P36" s="21"/>
      <c r="Q36" s="21"/>
      <c r="R36" s="21"/>
      <c r="S36" s="21"/>
      <c r="T36" s="21"/>
    </row>
    <row r="37" ht="21" customHeight="1" spans="2:20">
      <c r="B37" s="32"/>
      <c r="C37" s="33" t="s">
        <v>62</v>
      </c>
      <c r="D37" s="33"/>
      <c r="E37" s="34"/>
      <c r="F37" s="35"/>
      <c r="G37" s="35"/>
      <c r="H37" s="36">
        <f>SUM(H35:H36)</f>
        <v>0</v>
      </c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</row>
    <row r="38" spans="2:20">
      <c r="B38" s="5"/>
      <c r="C38" s="5"/>
      <c r="D38" s="5"/>
      <c r="E38" s="5"/>
      <c r="F38" s="5"/>
      <c r="G38" s="5"/>
      <c r="H38" s="5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</row>
    <row r="39" ht="25.5" customHeight="1" spans="2:20">
      <c r="B39" s="19">
        <v>5</v>
      </c>
      <c r="C39" s="20" t="s">
        <v>63</v>
      </c>
      <c r="D39" s="20"/>
      <c r="E39" s="20"/>
      <c r="F39" s="20"/>
      <c r="G39" s="20"/>
      <c r="H39" s="20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</row>
    <row r="40" ht="37.5" customHeight="1" spans="2:20">
      <c r="B40" s="22" t="s">
        <v>64</v>
      </c>
      <c r="C40" s="46" t="s">
        <v>65</v>
      </c>
      <c r="D40" s="47" t="s">
        <v>61</v>
      </c>
      <c r="E40" s="48">
        <v>18</v>
      </c>
      <c r="F40" s="49">
        <v>154165</v>
      </c>
      <c r="G40" s="26"/>
      <c r="H40" s="27">
        <f t="shared" ref="H40:H53" si="4">ROUND(G40*E40,0)</f>
        <v>0</v>
      </c>
      <c r="J40" s="28"/>
      <c r="K40" s="50"/>
      <c r="L40" s="28"/>
      <c r="M40" s="30"/>
      <c r="N40" s="31"/>
      <c r="O40" s="21"/>
      <c r="P40" s="21"/>
      <c r="Q40" s="21"/>
      <c r="R40" s="21"/>
      <c r="S40" s="21"/>
      <c r="T40" s="21"/>
    </row>
    <row r="41" ht="25.5" customHeight="1" spans="2:20">
      <c r="B41" s="22" t="s">
        <v>66</v>
      </c>
      <c r="C41" s="46" t="s">
        <v>67</v>
      </c>
      <c r="D41" s="47" t="s">
        <v>61</v>
      </c>
      <c r="E41" s="48">
        <v>15</v>
      </c>
      <c r="F41" s="49">
        <v>60327</v>
      </c>
      <c r="G41" s="26"/>
      <c r="H41" s="27">
        <f t="shared" si="4"/>
        <v>0</v>
      </c>
      <c r="J41" s="28"/>
      <c r="K41" s="50"/>
      <c r="L41" s="28"/>
      <c r="M41" s="30"/>
      <c r="N41" s="31"/>
      <c r="O41" s="21"/>
      <c r="P41" s="21"/>
      <c r="Q41" s="21"/>
      <c r="R41" s="21"/>
      <c r="S41" s="21"/>
      <c r="T41" s="21"/>
    </row>
    <row r="42" ht="25.5" customHeight="1" spans="2:20">
      <c r="B42" s="22" t="s">
        <v>68</v>
      </c>
      <c r="C42" s="46" t="s">
        <v>69</v>
      </c>
      <c r="D42" s="47" t="s">
        <v>61</v>
      </c>
      <c r="E42" s="48">
        <v>12</v>
      </c>
      <c r="F42" s="49">
        <v>142251</v>
      </c>
      <c r="G42" s="26"/>
      <c r="H42" s="27">
        <f t="shared" si="4"/>
        <v>0</v>
      </c>
      <c r="J42" s="28"/>
      <c r="K42" s="50"/>
      <c r="L42" s="28"/>
      <c r="M42" s="30"/>
      <c r="N42" s="31"/>
      <c r="O42" s="21"/>
      <c r="P42" s="21"/>
      <c r="Q42" s="21"/>
      <c r="R42" s="21"/>
      <c r="S42" s="21"/>
      <c r="T42" s="21"/>
    </row>
    <row r="43" ht="37.5" customHeight="1" spans="2:20">
      <c r="B43" s="22" t="s">
        <v>70</v>
      </c>
      <c r="C43" s="46" t="s">
        <v>71</v>
      </c>
      <c r="D43" s="47" t="s">
        <v>61</v>
      </c>
      <c r="E43" s="48">
        <v>10</v>
      </c>
      <c r="F43" s="49">
        <v>37398</v>
      </c>
      <c r="G43" s="26"/>
      <c r="H43" s="27">
        <f t="shared" si="4"/>
        <v>0</v>
      </c>
      <c r="J43" s="28"/>
      <c r="K43" s="50"/>
      <c r="L43" s="28"/>
      <c r="M43" s="30"/>
      <c r="N43" s="31"/>
      <c r="O43" s="21"/>
      <c r="P43" s="21"/>
      <c r="Q43" s="21"/>
      <c r="R43" s="21"/>
      <c r="S43" s="21"/>
      <c r="T43" s="21"/>
    </row>
    <row r="44" ht="25.5" customHeight="1" spans="2:20">
      <c r="B44" s="22" t="s">
        <v>72</v>
      </c>
      <c r="C44" s="46" t="s">
        <v>73</v>
      </c>
      <c r="D44" s="47" t="s">
        <v>61</v>
      </c>
      <c r="E44" s="48">
        <v>2</v>
      </c>
      <c r="F44" s="49">
        <v>114834</v>
      </c>
      <c r="G44" s="26"/>
      <c r="H44" s="27">
        <f t="shared" si="4"/>
        <v>0</v>
      </c>
      <c r="J44" s="28"/>
      <c r="K44" s="50"/>
      <c r="L44" s="28"/>
      <c r="M44" s="30"/>
      <c r="N44" s="31"/>
      <c r="O44" s="21"/>
      <c r="P44" s="21"/>
      <c r="Q44" s="21"/>
      <c r="R44" s="21"/>
      <c r="S44" s="21"/>
      <c r="T44" s="21"/>
    </row>
    <row r="45" ht="34.5" customHeight="1" spans="2:20">
      <c r="B45" s="22" t="s">
        <v>74</v>
      </c>
      <c r="C45" s="46" t="s">
        <v>75</v>
      </c>
      <c r="D45" s="47" t="s">
        <v>39</v>
      </c>
      <c r="E45" s="48">
        <v>84</v>
      </c>
      <c r="F45" s="49">
        <v>11878</v>
      </c>
      <c r="G45" s="26"/>
      <c r="H45" s="27">
        <f t="shared" si="4"/>
        <v>0</v>
      </c>
      <c r="J45" s="28"/>
      <c r="K45" s="50"/>
      <c r="L45" s="28"/>
      <c r="M45" s="30"/>
      <c r="N45" s="31"/>
      <c r="O45" s="21"/>
      <c r="P45" s="21"/>
      <c r="Q45" s="21"/>
      <c r="R45" s="21"/>
      <c r="S45" s="21"/>
      <c r="T45" s="21"/>
    </row>
    <row r="46" ht="25.5" customHeight="1" spans="2:20">
      <c r="B46" s="22" t="s">
        <v>76</v>
      </c>
      <c r="C46" s="46" t="s">
        <v>77</v>
      </c>
      <c r="D46" s="47" t="s">
        <v>61</v>
      </c>
      <c r="E46" s="48">
        <v>2</v>
      </c>
      <c r="F46" s="49">
        <v>24718</v>
      </c>
      <c r="G46" s="26"/>
      <c r="H46" s="27">
        <f t="shared" si="4"/>
        <v>0</v>
      </c>
      <c r="J46" s="28"/>
      <c r="K46" s="50"/>
      <c r="L46" s="28"/>
      <c r="M46" s="30"/>
      <c r="N46" s="31"/>
      <c r="O46" s="21"/>
      <c r="P46" s="21"/>
      <c r="Q46" s="21"/>
      <c r="R46" s="21"/>
      <c r="S46" s="21"/>
      <c r="T46" s="21"/>
    </row>
    <row r="47" ht="34.5" customHeight="1" spans="2:20">
      <c r="B47" s="22" t="s">
        <v>78</v>
      </c>
      <c r="C47" s="46" t="s">
        <v>79</v>
      </c>
      <c r="D47" s="47" t="s">
        <v>39</v>
      </c>
      <c r="E47" s="48">
        <v>105</v>
      </c>
      <c r="F47" s="49">
        <v>19073</v>
      </c>
      <c r="G47" s="26"/>
      <c r="H47" s="27">
        <f t="shared" si="4"/>
        <v>0</v>
      </c>
      <c r="J47" s="28"/>
      <c r="K47" s="50"/>
      <c r="L47" s="28"/>
      <c r="M47" s="30"/>
      <c r="N47" s="31"/>
      <c r="O47" s="21"/>
      <c r="P47" s="21"/>
      <c r="Q47" s="21"/>
      <c r="R47" s="21"/>
      <c r="S47" s="21"/>
      <c r="T47" s="21"/>
    </row>
    <row r="48" ht="25.5" customHeight="1" spans="2:20">
      <c r="B48" s="22" t="s">
        <v>80</v>
      </c>
      <c r="C48" s="46" t="s">
        <v>81</v>
      </c>
      <c r="D48" s="47" t="s">
        <v>39</v>
      </c>
      <c r="E48" s="48">
        <v>105</v>
      </c>
      <c r="F48" s="49">
        <v>23928</v>
      </c>
      <c r="G48" s="26"/>
      <c r="H48" s="27">
        <f t="shared" si="4"/>
        <v>0</v>
      </c>
      <c r="J48" s="28"/>
      <c r="K48" s="50"/>
      <c r="L48" s="28"/>
      <c r="M48" s="30"/>
      <c r="N48" s="31"/>
      <c r="O48" s="21"/>
      <c r="P48" s="21"/>
      <c r="Q48" s="21"/>
      <c r="R48" s="21"/>
      <c r="S48" s="21"/>
      <c r="T48" s="21"/>
    </row>
    <row r="49" ht="25.5" customHeight="1" spans="2:20">
      <c r="B49" s="22" t="s">
        <v>82</v>
      </c>
      <c r="C49" s="46" t="s">
        <v>83</v>
      </c>
      <c r="D49" s="47" t="s">
        <v>39</v>
      </c>
      <c r="E49" s="48">
        <v>200</v>
      </c>
      <c r="F49" s="49">
        <v>28073</v>
      </c>
      <c r="G49" s="26"/>
      <c r="H49" s="27">
        <f t="shared" si="4"/>
        <v>0</v>
      </c>
      <c r="J49" s="28"/>
      <c r="K49" s="50"/>
      <c r="L49" s="28"/>
      <c r="M49" s="30"/>
      <c r="N49" s="31"/>
      <c r="O49" s="21"/>
      <c r="P49" s="21"/>
      <c r="Q49" s="21"/>
      <c r="R49" s="21"/>
      <c r="S49" s="21"/>
      <c r="T49" s="21"/>
    </row>
    <row r="50" ht="37.5" customHeight="1" spans="2:20">
      <c r="B50" s="22" t="s">
        <v>84</v>
      </c>
      <c r="C50" s="46" t="s">
        <v>85</v>
      </c>
      <c r="D50" s="47" t="s">
        <v>61</v>
      </c>
      <c r="E50" s="48">
        <v>3</v>
      </c>
      <c r="F50" s="49">
        <v>15553</v>
      </c>
      <c r="G50" s="26"/>
      <c r="H50" s="27">
        <f t="shared" si="4"/>
        <v>0</v>
      </c>
      <c r="J50" s="28"/>
      <c r="K50" s="50"/>
      <c r="L50" s="28"/>
      <c r="M50" s="30"/>
      <c r="N50" s="31"/>
      <c r="O50" s="21"/>
      <c r="P50" s="21"/>
      <c r="Q50" s="21"/>
      <c r="R50" s="21"/>
      <c r="S50" s="21"/>
      <c r="T50" s="21"/>
    </row>
    <row r="51" ht="25.5" customHeight="1" spans="2:20">
      <c r="B51" s="22" t="s">
        <v>86</v>
      </c>
      <c r="C51" s="46" t="s">
        <v>87</v>
      </c>
      <c r="D51" s="47" t="s">
        <v>61</v>
      </c>
      <c r="E51" s="48">
        <v>4</v>
      </c>
      <c r="F51" s="49">
        <v>18298</v>
      </c>
      <c r="G51" s="26"/>
      <c r="H51" s="27">
        <f t="shared" si="4"/>
        <v>0</v>
      </c>
      <c r="J51" s="28"/>
      <c r="K51" s="50"/>
      <c r="L51" s="28"/>
      <c r="M51" s="30"/>
      <c r="N51" s="31"/>
      <c r="O51" s="21"/>
      <c r="P51" s="21"/>
      <c r="Q51" s="21"/>
      <c r="R51" s="21"/>
      <c r="S51" s="21"/>
      <c r="T51" s="21"/>
    </row>
    <row r="52" ht="25.5" customHeight="1" spans="2:20">
      <c r="B52" s="22" t="s">
        <v>88</v>
      </c>
      <c r="C52" s="46" t="s">
        <v>89</v>
      </c>
      <c r="D52" s="47" t="s">
        <v>61</v>
      </c>
      <c r="E52" s="48">
        <v>4</v>
      </c>
      <c r="F52" s="49">
        <v>19123</v>
      </c>
      <c r="G52" s="26"/>
      <c r="H52" s="27">
        <f t="shared" si="4"/>
        <v>0</v>
      </c>
      <c r="J52" s="28"/>
      <c r="K52" s="50"/>
      <c r="L52" s="28"/>
      <c r="M52" s="30"/>
      <c r="N52" s="31"/>
      <c r="O52" s="21"/>
      <c r="P52" s="21"/>
      <c r="Q52" s="21"/>
      <c r="R52" s="21"/>
      <c r="S52" s="21"/>
      <c r="T52" s="21"/>
    </row>
    <row r="53" ht="25.5" customHeight="1" spans="2:20">
      <c r="B53" s="22" t="s">
        <v>90</v>
      </c>
      <c r="C53" s="46" t="s">
        <v>91</v>
      </c>
      <c r="D53" s="47" t="s">
        <v>61</v>
      </c>
      <c r="E53" s="48">
        <v>4</v>
      </c>
      <c r="F53" s="49">
        <v>43123</v>
      </c>
      <c r="G53" s="26"/>
      <c r="H53" s="27">
        <f t="shared" si="4"/>
        <v>0</v>
      </c>
      <c r="J53" s="28"/>
      <c r="K53" s="50"/>
      <c r="L53" s="28"/>
      <c r="M53" s="30"/>
      <c r="N53" s="31"/>
      <c r="O53" s="21"/>
      <c r="P53" s="21"/>
      <c r="Q53" s="21"/>
      <c r="R53" s="21"/>
      <c r="S53" s="21"/>
      <c r="T53" s="21"/>
    </row>
    <row r="54" ht="18.75" customHeight="1" spans="2:20">
      <c r="B54" s="32"/>
      <c r="C54" s="33" t="s">
        <v>92</v>
      </c>
      <c r="D54" s="33"/>
      <c r="E54" s="34"/>
      <c r="F54" s="35"/>
      <c r="G54" s="35"/>
      <c r="H54" s="36">
        <f>SUM(H40:H53)</f>
        <v>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</row>
    <row r="55" spans="2:20">
      <c r="B55" s="5"/>
      <c r="C55" s="5"/>
      <c r="D55" s="5"/>
      <c r="E55" s="5"/>
      <c r="F55" s="5"/>
      <c r="G55" s="5"/>
      <c r="H55" s="5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</row>
    <row r="56" ht="24.75" customHeight="1" spans="2:20">
      <c r="B56" s="19">
        <v>6</v>
      </c>
      <c r="C56" s="20" t="s">
        <v>93</v>
      </c>
      <c r="D56" s="20"/>
      <c r="E56" s="20"/>
      <c r="F56" s="20"/>
      <c r="G56" s="20"/>
      <c r="H56" s="20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</row>
    <row r="57" ht="39" customHeight="1" spans="2:20">
      <c r="B57" s="22" t="s">
        <v>94</v>
      </c>
      <c r="C57" s="23" t="s">
        <v>95</v>
      </c>
      <c r="D57" s="22" t="s">
        <v>12</v>
      </c>
      <c r="E57" s="24">
        <v>47</v>
      </c>
      <c r="F57" s="25">
        <v>68257</v>
      </c>
      <c r="G57" s="26"/>
      <c r="H57" s="27">
        <f t="shared" ref="H57:H58" si="5">ROUND(G57*E57,0)</f>
        <v>0</v>
      </c>
      <c r="J57" s="28"/>
      <c r="K57" s="29"/>
      <c r="L57" s="28"/>
      <c r="M57" s="30"/>
      <c r="N57" s="31"/>
      <c r="O57" s="21"/>
      <c r="P57" s="21"/>
      <c r="Q57" s="21"/>
      <c r="R57" s="21"/>
      <c r="S57" s="21"/>
      <c r="T57" s="21"/>
    </row>
    <row r="58" ht="39" customHeight="1" spans="2:20">
      <c r="B58" s="22" t="s">
        <v>96</v>
      </c>
      <c r="C58" s="23" t="s">
        <v>97</v>
      </c>
      <c r="D58" s="22" t="s">
        <v>12</v>
      </c>
      <c r="E58" s="24">
        <v>120</v>
      </c>
      <c r="F58" s="25">
        <v>71009</v>
      </c>
      <c r="G58" s="26"/>
      <c r="H58" s="27">
        <f t="shared" si="5"/>
        <v>0</v>
      </c>
      <c r="J58" s="28"/>
      <c r="K58" s="29"/>
      <c r="L58" s="28"/>
      <c r="M58" s="30"/>
      <c r="N58" s="31"/>
      <c r="O58" s="21"/>
      <c r="P58" s="21"/>
      <c r="Q58" s="21"/>
      <c r="R58" s="21"/>
      <c r="S58" s="21"/>
      <c r="T58" s="21"/>
    </row>
    <row r="59" ht="19.5" customHeight="1" spans="2:20">
      <c r="B59" s="32"/>
      <c r="C59" s="33" t="s">
        <v>98</v>
      </c>
      <c r="D59" s="33"/>
      <c r="E59" s="34"/>
      <c r="F59" s="35"/>
      <c r="G59" s="35"/>
      <c r="H59" s="36">
        <f>SUM(H57:H58)</f>
        <v>0</v>
      </c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</row>
    <row r="60" spans="2:20">
      <c r="B60" s="5"/>
      <c r="C60" s="5"/>
      <c r="D60" s="5"/>
      <c r="E60" s="5"/>
      <c r="F60" s="5"/>
      <c r="G60" s="5"/>
      <c r="H60" s="5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</row>
    <row r="61" spans="2:20">
      <c r="B61" s="19">
        <v>7</v>
      </c>
      <c r="C61" s="20" t="s">
        <v>99</v>
      </c>
      <c r="D61" s="20"/>
      <c r="E61" s="20"/>
      <c r="F61" s="20"/>
      <c r="G61" s="20"/>
      <c r="H61" s="20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</row>
    <row r="62" ht="33.9" customHeight="1" spans="2:20">
      <c r="B62" s="22" t="s">
        <v>100</v>
      </c>
      <c r="C62" s="23" t="s">
        <v>101</v>
      </c>
      <c r="D62" s="22" t="s">
        <v>12</v>
      </c>
      <c r="E62" s="24">
        <v>64</v>
      </c>
      <c r="F62" s="25">
        <v>37689</v>
      </c>
      <c r="G62" s="26"/>
      <c r="H62" s="27">
        <f t="shared" ref="H62:H67" si="6">ROUND(G62*E62,0)</f>
        <v>0</v>
      </c>
      <c r="J62" s="28"/>
      <c r="K62" s="29"/>
      <c r="L62" s="28"/>
      <c r="M62" s="30"/>
      <c r="N62" s="31"/>
      <c r="O62" s="21"/>
      <c r="P62" s="21"/>
      <c r="Q62" s="21"/>
      <c r="R62" s="21"/>
      <c r="S62" s="21"/>
      <c r="T62" s="21"/>
    </row>
    <row r="63" ht="28.5" customHeight="1" spans="2:20">
      <c r="B63" s="22" t="s">
        <v>102</v>
      </c>
      <c r="C63" s="23" t="s">
        <v>103</v>
      </c>
      <c r="D63" s="22" t="s">
        <v>12</v>
      </c>
      <c r="E63" s="27">
        <v>1427</v>
      </c>
      <c r="F63" s="25">
        <v>26942</v>
      </c>
      <c r="G63" s="26"/>
      <c r="H63" s="27">
        <f t="shared" si="6"/>
        <v>0</v>
      </c>
      <c r="J63" s="28"/>
      <c r="K63" s="29"/>
      <c r="L63" s="28"/>
      <c r="M63" s="30"/>
      <c r="N63" s="31"/>
      <c r="O63" s="21"/>
      <c r="P63" s="21"/>
      <c r="Q63" s="21"/>
      <c r="R63" s="21"/>
      <c r="S63" s="21"/>
      <c r="T63" s="21"/>
    </row>
    <row r="64" ht="44.4" customHeight="1" spans="2:20">
      <c r="B64" s="22" t="s">
        <v>104</v>
      </c>
      <c r="C64" s="23" t="s">
        <v>105</v>
      </c>
      <c r="D64" s="22" t="s">
        <v>12</v>
      </c>
      <c r="E64" s="24">
        <v>974</v>
      </c>
      <c r="F64" s="25">
        <v>30693</v>
      </c>
      <c r="G64" s="26"/>
      <c r="H64" s="27">
        <f t="shared" si="6"/>
        <v>0</v>
      </c>
      <c r="J64" s="28"/>
      <c r="K64" s="29"/>
      <c r="L64" s="28"/>
      <c r="M64" s="30"/>
      <c r="N64" s="31"/>
      <c r="O64" s="21"/>
      <c r="P64" s="21"/>
      <c r="Q64" s="21"/>
      <c r="R64" s="21"/>
      <c r="S64" s="21"/>
      <c r="T64" s="21"/>
    </row>
    <row r="65" ht="33" customHeight="1" spans="2:20">
      <c r="B65" s="22" t="s">
        <v>106</v>
      </c>
      <c r="C65" s="23" t="s">
        <v>107</v>
      </c>
      <c r="D65" s="22" t="s">
        <v>12</v>
      </c>
      <c r="E65" s="24">
        <v>51</v>
      </c>
      <c r="F65" s="25">
        <v>31056</v>
      </c>
      <c r="G65" s="26"/>
      <c r="H65" s="27">
        <f t="shared" si="6"/>
        <v>0</v>
      </c>
      <c r="J65" s="28"/>
      <c r="K65" s="29"/>
      <c r="L65" s="28"/>
      <c r="M65" s="30"/>
      <c r="N65" s="31"/>
      <c r="O65" s="21"/>
      <c r="P65" s="21"/>
      <c r="Q65" s="21"/>
      <c r="R65" s="21"/>
      <c r="S65" s="21"/>
      <c r="T65" s="21"/>
    </row>
    <row r="66" ht="33" customHeight="1" spans="2:20">
      <c r="B66" s="22" t="s">
        <v>108</v>
      </c>
      <c r="C66" s="23" t="s">
        <v>109</v>
      </c>
      <c r="D66" s="47" t="s">
        <v>12</v>
      </c>
      <c r="E66" s="48">
        <v>120</v>
      </c>
      <c r="F66" s="25">
        <v>25859</v>
      </c>
      <c r="G66" s="26"/>
      <c r="H66" s="27">
        <f t="shared" si="6"/>
        <v>0</v>
      </c>
      <c r="J66" s="28"/>
      <c r="K66" s="29"/>
      <c r="L66" s="28"/>
      <c r="M66" s="30"/>
      <c r="N66" s="31"/>
      <c r="O66" s="21"/>
      <c r="P66" s="21"/>
      <c r="Q66" s="21"/>
      <c r="R66" s="21"/>
      <c r="S66" s="21"/>
      <c r="T66" s="21"/>
    </row>
    <row r="67" ht="25.5" customHeight="1" spans="2:20">
      <c r="B67" s="22" t="s">
        <v>110</v>
      </c>
      <c r="C67" s="23" t="s">
        <v>111</v>
      </c>
      <c r="D67" s="22" t="s">
        <v>12</v>
      </c>
      <c r="E67" s="24">
        <v>30</v>
      </c>
      <c r="F67" s="25">
        <v>26749</v>
      </c>
      <c r="G67" s="26"/>
      <c r="H67" s="27">
        <f t="shared" si="6"/>
        <v>0</v>
      </c>
      <c r="J67" s="28"/>
      <c r="K67" s="29"/>
      <c r="L67" s="28"/>
      <c r="M67" s="30"/>
      <c r="N67" s="31"/>
      <c r="O67" s="21"/>
      <c r="P67" s="21"/>
      <c r="Q67" s="21"/>
      <c r="R67" s="21"/>
      <c r="S67" s="21"/>
      <c r="T67" s="21"/>
    </row>
    <row r="68" spans="2:20">
      <c r="B68" s="32"/>
      <c r="C68" s="33" t="s">
        <v>112</v>
      </c>
      <c r="D68" s="33"/>
      <c r="E68" s="34"/>
      <c r="F68" s="35"/>
      <c r="G68" s="35"/>
      <c r="H68" s="36">
        <f>SUM(H62:H67)</f>
        <v>0</v>
      </c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</row>
    <row r="69" spans="2:20">
      <c r="B69" s="5"/>
      <c r="C69" s="5"/>
      <c r="D69" s="5"/>
      <c r="E69" s="5"/>
      <c r="F69" s="5"/>
      <c r="G69" s="5"/>
      <c r="H69" s="5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</row>
    <row r="70" ht="24.75" customHeight="1" spans="2:20">
      <c r="B70" s="19">
        <v>8</v>
      </c>
      <c r="C70" s="20" t="s">
        <v>113</v>
      </c>
      <c r="D70" s="20"/>
      <c r="E70" s="20"/>
      <c r="F70" s="20"/>
      <c r="G70" s="20"/>
      <c r="H70" s="20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</row>
    <row r="71" ht="24.75" customHeight="1" spans="2:20">
      <c r="B71" s="22" t="s">
        <v>114</v>
      </c>
      <c r="C71" s="51" t="s">
        <v>115</v>
      </c>
      <c r="D71" s="22" t="s">
        <v>116</v>
      </c>
      <c r="E71" s="24">
        <v>2</v>
      </c>
      <c r="F71" s="25">
        <v>482063</v>
      </c>
      <c r="G71" s="26"/>
      <c r="H71" s="27">
        <f>ROUND(G71*E71,0)</f>
        <v>0</v>
      </c>
      <c r="J71" s="28"/>
      <c r="K71" s="50"/>
      <c r="L71" s="28"/>
      <c r="M71" s="30"/>
      <c r="N71" s="31"/>
      <c r="O71" s="21"/>
      <c r="P71" s="21"/>
      <c r="Q71" s="21"/>
      <c r="R71" s="21"/>
      <c r="S71" s="21"/>
      <c r="T71" s="21"/>
    </row>
    <row r="72" ht="16.5" customHeight="1" spans="2:20">
      <c r="B72" s="32"/>
      <c r="C72" s="33" t="s">
        <v>117</v>
      </c>
      <c r="D72" s="33"/>
      <c r="E72" s="34"/>
      <c r="F72" s="35"/>
      <c r="G72" s="35"/>
      <c r="H72" s="36">
        <f>SUM(H71:H71)</f>
        <v>0</v>
      </c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</row>
    <row r="73" ht="16.5" customHeight="1" spans="2:20">
      <c r="B73" s="52"/>
      <c r="C73" s="53"/>
      <c r="D73" s="53"/>
      <c r="E73" s="53"/>
      <c r="F73" s="35"/>
      <c r="G73" s="35"/>
      <c r="H73" s="35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</row>
    <row r="74" ht="16.5" customHeight="1" spans="2:20">
      <c r="B74" s="19">
        <v>9</v>
      </c>
      <c r="C74" s="20" t="s">
        <v>118</v>
      </c>
      <c r="D74" s="20"/>
      <c r="E74" s="20"/>
      <c r="F74" s="20"/>
      <c r="G74" s="20"/>
      <c r="H74" s="20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</row>
    <row r="75" ht="16.5" customHeight="1" spans="2:20">
      <c r="B75" s="22" t="s">
        <v>119</v>
      </c>
      <c r="C75" s="51" t="s">
        <v>120</v>
      </c>
      <c r="D75" s="22" t="s">
        <v>12</v>
      </c>
      <c r="E75" s="24">
        <v>185</v>
      </c>
      <c r="F75" s="25">
        <v>87456</v>
      </c>
      <c r="G75" s="26"/>
      <c r="H75" s="27">
        <f t="shared" ref="H75:H77" si="7">ROUND(G75*E75,0)</f>
        <v>0</v>
      </c>
      <c r="J75" s="28"/>
      <c r="K75" s="50"/>
      <c r="L75" s="28"/>
      <c r="M75" s="30"/>
      <c r="N75" s="31"/>
      <c r="O75" s="21"/>
      <c r="P75" s="21"/>
      <c r="Q75" s="21"/>
      <c r="R75" s="21"/>
      <c r="S75" s="21"/>
      <c r="T75" s="21"/>
    </row>
    <row r="76" ht="16.5" customHeight="1" spans="2:20">
      <c r="B76" s="22" t="s">
        <v>121</v>
      </c>
      <c r="C76" s="51" t="s">
        <v>122</v>
      </c>
      <c r="D76" s="22" t="s">
        <v>12</v>
      </c>
      <c r="E76" s="24">
        <v>41</v>
      </c>
      <c r="F76" s="25">
        <v>112311</v>
      </c>
      <c r="G76" s="26"/>
      <c r="H76" s="27">
        <f t="shared" si="7"/>
        <v>0</v>
      </c>
      <c r="J76" s="28"/>
      <c r="K76" s="50"/>
      <c r="L76" s="28"/>
      <c r="M76" s="30"/>
      <c r="N76" s="31"/>
      <c r="O76" s="21"/>
      <c r="P76" s="21"/>
      <c r="Q76" s="21"/>
      <c r="R76" s="21"/>
      <c r="S76" s="21"/>
      <c r="T76" s="21"/>
    </row>
    <row r="77" ht="30.75" customHeight="1" spans="2:20">
      <c r="B77" s="22" t="s">
        <v>123</v>
      </c>
      <c r="C77" s="51" t="s">
        <v>124</v>
      </c>
      <c r="D77" s="22" t="s">
        <v>12</v>
      </c>
      <c r="E77" s="24">
        <v>245</v>
      </c>
      <c r="F77" s="25">
        <v>36040</v>
      </c>
      <c r="G77" s="26"/>
      <c r="H77" s="27">
        <f t="shared" si="7"/>
        <v>0</v>
      </c>
      <c r="J77" s="28"/>
      <c r="K77" s="50"/>
      <c r="L77" s="28"/>
      <c r="M77" s="30"/>
      <c r="N77" s="31"/>
      <c r="O77" s="21"/>
      <c r="P77" s="21"/>
      <c r="Q77" s="21"/>
      <c r="R77" s="21"/>
      <c r="S77" s="21"/>
      <c r="T77" s="21"/>
    </row>
    <row r="78" ht="16.5" customHeight="1" spans="2:20">
      <c r="B78" s="32"/>
      <c r="C78" s="34" t="s">
        <v>125</v>
      </c>
      <c r="D78" s="53"/>
      <c r="E78" s="53"/>
      <c r="F78" s="53"/>
      <c r="G78" s="27"/>
      <c r="H78" s="54">
        <f>SUM(H75:H77)</f>
        <v>0</v>
      </c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</row>
    <row r="79" ht="16.5" customHeight="1" spans="2:20">
      <c r="B79" s="55"/>
      <c r="C79" s="56"/>
      <c r="D79" s="56"/>
      <c r="E79" s="56"/>
      <c r="F79" s="56"/>
      <c r="G79" s="56"/>
      <c r="H79" s="57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</row>
    <row r="80" ht="16.5" customHeight="1" spans="2:20">
      <c r="B80" s="19">
        <v>10</v>
      </c>
      <c r="C80" s="20" t="s">
        <v>126</v>
      </c>
      <c r="D80" s="20"/>
      <c r="E80" s="20"/>
      <c r="F80" s="20"/>
      <c r="G80" s="20"/>
      <c r="H80" s="20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</row>
    <row r="81" ht="32.25" customHeight="1" spans="2:20">
      <c r="B81" s="22" t="s">
        <v>127</v>
      </c>
      <c r="C81" s="46" t="s">
        <v>128</v>
      </c>
      <c r="D81" s="47" t="s">
        <v>39</v>
      </c>
      <c r="E81" s="48">
        <v>125.5</v>
      </c>
      <c r="F81" s="49">
        <v>22316</v>
      </c>
      <c r="G81" s="26"/>
      <c r="H81" s="27">
        <f t="shared" ref="H81:H83" si="8">ROUND(G81*E81,0)</f>
        <v>0</v>
      </c>
      <c r="J81" s="28"/>
      <c r="K81" s="50"/>
      <c r="L81" s="28"/>
      <c r="M81" s="30"/>
      <c r="N81" s="31"/>
      <c r="O81" s="21"/>
      <c r="P81" s="21"/>
      <c r="Q81" s="21"/>
      <c r="R81" s="21"/>
      <c r="S81" s="21"/>
      <c r="T81" s="21"/>
    </row>
    <row r="82" ht="41.25" customHeight="1" spans="2:20">
      <c r="B82" s="22" t="s">
        <v>129</v>
      </c>
      <c r="C82" s="46" t="s">
        <v>130</v>
      </c>
      <c r="D82" s="47" t="s">
        <v>39</v>
      </c>
      <c r="E82" s="48">
        <v>85</v>
      </c>
      <c r="F82" s="49">
        <v>13468</v>
      </c>
      <c r="G82" s="26"/>
      <c r="H82" s="27">
        <f t="shared" si="8"/>
        <v>0</v>
      </c>
      <c r="J82" s="28"/>
      <c r="K82" s="50"/>
      <c r="L82" s="28"/>
      <c r="M82" s="30"/>
      <c r="N82" s="31"/>
      <c r="O82" s="21"/>
      <c r="P82" s="21"/>
      <c r="Q82" s="21"/>
      <c r="R82" s="21"/>
      <c r="S82" s="21"/>
      <c r="T82" s="21"/>
    </row>
    <row r="83" ht="16.5" customHeight="1" spans="2:20">
      <c r="B83" s="22" t="s">
        <v>131</v>
      </c>
      <c r="C83" s="51" t="s">
        <v>132</v>
      </c>
      <c r="D83" s="22" t="s">
        <v>61</v>
      </c>
      <c r="E83" s="24">
        <v>6</v>
      </c>
      <c r="F83" s="25">
        <v>100044</v>
      </c>
      <c r="G83" s="26"/>
      <c r="H83" s="27">
        <f t="shared" si="8"/>
        <v>0</v>
      </c>
      <c r="J83" s="28"/>
      <c r="K83" s="50"/>
      <c r="L83" s="28"/>
      <c r="M83" s="30"/>
      <c r="N83" s="31"/>
      <c r="O83" s="21"/>
      <c r="P83" s="21"/>
      <c r="Q83" s="21"/>
      <c r="R83" s="21"/>
      <c r="S83" s="21"/>
      <c r="T83" s="21"/>
    </row>
    <row r="84" ht="16.5" customHeight="1" spans="2:20">
      <c r="B84" s="32"/>
      <c r="C84" s="34" t="s">
        <v>133</v>
      </c>
      <c r="D84" s="53"/>
      <c r="E84" s="53"/>
      <c r="F84" s="53"/>
      <c r="G84" s="53"/>
      <c r="H84" s="54">
        <f>SUM(H81:H83)</f>
        <v>0</v>
      </c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</row>
    <row r="85" ht="16.5" customHeight="1" spans="2:20">
      <c r="B85" s="55"/>
      <c r="C85" s="56"/>
      <c r="D85" s="56"/>
      <c r="E85" s="56"/>
      <c r="F85" s="56"/>
      <c r="G85" s="56"/>
      <c r="H85" s="57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</row>
    <row r="86" ht="16.5" customHeight="1" spans="2:20">
      <c r="B86" s="19">
        <v>11</v>
      </c>
      <c r="C86" s="20" t="s">
        <v>134</v>
      </c>
      <c r="D86" s="20"/>
      <c r="E86" s="20"/>
      <c r="F86" s="20"/>
      <c r="G86" s="20"/>
      <c r="H86" s="20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</row>
    <row r="87" ht="33.75" customHeight="1" spans="2:20">
      <c r="B87" s="58" t="s">
        <v>135</v>
      </c>
      <c r="C87" s="59" t="s">
        <v>136</v>
      </c>
      <c r="D87" s="43" t="s">
        <v>61</v>
      </c>
      <c r="E87" s="44">
        <v>2</v>
      </c>
      <c r="F87" s="60">
        <v>822818</v>
      </c>
      <c r="G87" s="26"/>
      <c r="H87" s="27">
        <f>ROUND(G87*E87,0)</f>
        <v>0</v>
      </c>
      <c r="J87" s="28"/>
      <c r="K87" s="50"/>
      <c r="L87" s="28"/>
      <c r="M87" s="30"/>
      <c r="N87" s="31"/>
      <c r="O87" s="21"/>
      <c r="P87" s="21"/>
      <c r="Q87" s="21"/>
      <c r="R87" s="21"/>
      <c r="S87" s="21"/>
      <c r="T87" s="21"/>
    </row>
    <row r="88" ht="16.5" customHeight="1" spans="2:20">
      <c r="B88" s="32"/>
      <c r="C88" s="61" t="s">
        <v>137</v>
      </c>
      <c r="D88" s="62"/>
      <c r="E88" s="62"/>
      <c r="F88" s="62"/>
      <c r="G88" s="62"/>
      <c r="H88" s="54">
        <f>SUM(H87:H87)</f>
        <v>0</v>
      </c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</row>
    <row r="89" ht="16.5" customHeight="1" spans="2:20">
      <c r="B89" s="55"/>
      <c r="C89" s="56"/>
      <c r="D89" s="56"/>
      <c r="E89" s="56"/>
      <c r="F89" s="56"/>
      <c r="G89" s="56"/>
      <c r="H89" s="57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</row>
    <row r="90" ht="16.5" customHeight="1" spans="2:20">
      <c r="B90" s="19">
        <v>12</v>
      </c>
      <c r="C90" s="20" t="s">
        <v>138</v>
      </c>
      <c r="D90" s="20"/>
      <c r="E90" s="20"/>
      <c r="F90" s="20"/>
      <c r="G90" s="20"/>
      <c r="H90" s="20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</row>
    <row r="91" ht="16.5" customHeight="1" spans="2:20">
      <c r="B91" s="22" t="s">
        <v>139</v>
      </c>
      <c r="C91" s="23" t="s">
        <v>140</v>
      </c>
      <c r="D91" s="22" t="s">
        <v>12</v>
      </c>
      <c r="E91" s="24">
        <v>35</v>
      </c>
      <c r="F91" s="25">
        <v>129864</v>
      </c>
      <c r="G91" s="26"/>
      <c r="H91" s="27">
        <f>ROUND(G91*E91,0)</f>
        <v>0</v>
      </c>
      <c r="J91" s="28"/>
      <c r="K91" s="29"/>
      <c r="L91" s="28"/>
      <c r="M91" s="30"/>
      <c r="N91" s="31"/>
      <c r="O91" s="21"/>
      <c r="P91" s="21"/>
      <c r="Q91" s="21"/>
      <c r="R91" s="21"/>
      <c r="S91" s="21"/>
      <c r="T91" s="21"/>
    </row>
    <row r="92" ht="16.5" customHeight="1" spans="2:20">
      <c r="B92" s="32"/>
      <c r="C92" s="34" t="s">
        <v>141</v>
      </c>
      <c r="D92" s="53"/>
      <c r="E92" s="53"/>
      <c r="F92" s="53"/>
      <c r="G92" s="53"/>
      <c r="H92" s="54">
        <f>SUM(H91:H91)</f>
        <v>0</v>
      </c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</row>
    <row r="93" ht="16.5" customHeight="1" spans="2:20">
      <c r="B93" s="55"/>
      <c r="C93" s="56"/>
      <c r="D93" s="56"/>
      <c r="E93" s="56"/>
      <c r="F93" s="56"/>
      <c r="G93" s="56"/>
      <c r="H93" s="57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</row>
    <row r="94" ht="16.5" customHeight="1" spans="2:20">
      <c r="B94" s="63">
        <v>13</v>
      </c>
      <c r="C94" s="64" t="s">
        <v>142</v>
      </c>
      <c r="D94" s="64"/>
      <c r="E94" s="64"/>
      <c r="F94" s="64"/>
      <c r="G94" s="64"/>
      <c r="H94" s="64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</row>
    <row r="95" ht="24.75" customHeight="1" spans="2:20">
      <c r="B95" s="22" t="s">
        <v>143</v>
      </c>
      <c r="C95" s="51" t="s">
        <v>144</v>
      </c>
      <c r="D95" s="22" t="s">
        <v>61</v>
      </c>
      <c r="E95" s="24">
        <v>3</v>
      </c>
      <c r="F95" s="25">
        <v>906819</v>
      </c>
      <c r="G95" s="26"/>
      <c r="H95" s="27">
        <f t="shared" ref="H95:H97" si="9">ROUND(G95*E95,0)</f>
        <v>0</v>
      </c>
      <c r="J95" s="28"/>
      <c r="K95" s="50"/>
      <c r="L95" s="28"/>
      <c r="M95" s="30"/>
      <c r="N95" s="31"/>
      <c r="O95" s="21"/>
      <c r="P95" s="21"/>
      <c r="Q95" s="21"/>
      <c r="R95" s="21"/>
      <c r="S95" s="21"/>
      <c r="T95" s="21"/>
    </row>
    <row r="96" ht="24.75" customHeight="1" spans="2:20">
      <c r="B96" s="22" t="s">
        <v>145</v>
      </c>
      <c r="C96" s="23" t="s">
        <v>146</v>
      </c>
      <c r="D96" s="22" t="s">
        <v>61</v>
      </c>
      <c r="E96" s="48">
        <v>16</v>
      </c>
      <c r="F96" s="49">
        <v>461796</v>
      </c>
      <c r="G96" s="26"/>
      <c r="H96" s="27">
        <f t="shared" si="9"/>
        <v>0</v>
      </c>
      <c r="J96" s="28"/>
      <c r="K96" s="29"/>
      <c r="L96" s="28"/>
      <c r="M96" s="30"/>
      <c r="N96" s="31"/>
      <c r="O96" s="21"/>
      <c r="P96" s="21"/>
      <c r="Q96" s="21"/>
      <c r="R96" s="21"/>
      <c r="S96" s="21"/>
      <c r="T96" s="21"/>
    </row>
    <row r="97" ht="51" customHeight="1" spans="2:20">
      <c r="B97" s="22" t="s">
        <v>147</v>
      </c>
      <c r="C97" s="51" t="s">
        <v>148</v>
      </c>
      <c r="D97" s="22" t="s">
        <v>61</v>
      </c>
      <c r="E97" s="24">
        <v>4</v>
      </c>
      <c r="F97" s="25">
        <v>1667756</v>
      </c>
      <c r="G97" s="26"/>
      <c r="H97" s="27">
        <f t="shared" si="9"/>
        <v>0</v>
      </c>
      <c r="J97" s="28"/>
      <c r="K97" s="50"/>
      <c r="L97" s="28"/>
      <c r="M97" s="30"/>
      <c r="N97" s="31"/>
      <c r="O97" s="21"/>
      <c r="P97" s="21"/>
      <c r="Q97" s="21"/>
      <c r="R97" s="21"/>
      <c r="S97" s="21"/>
      <c r="T97" s="21"/>
    </row>
    <row r="98" ht="16.5" customHeight="1" spans="2:20">
      <c r="B98" s="65"/>
      <c r="C98" s="66" t="s">
        <v>149</v>
      </c>
      <c r="D98" s="66"/>
      <c r="E98" s="67"/>
      <c r="F98" s="68"/>
      <c r="G98" s="68"/>
      <c r="H98" s="54">
        <f>SUM(H95:H97)</f>
        <v>0</v>
      </c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</row>
    <row r="99" ht="16.5" customHeight="1" spans="2:20">
      <c r="B99" s="69"/>
      <c r="C99" s="70"/>
      <c r="D99" s="70"/>
      <c r="E99" s="70"/>
      <c r="F99" s="71"/>
      <c r="G99" s="71"/>
      <c r="H99" s="57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</row>
    <row r="100" ht="16.5" customHeight="1" spans="2:20">
      <c r="B100" s="63">
        <v>14</v>
      </c>
      <c r="C100" s="64" t="s">
        <v>150</v>
      </c>
      <c r="D100" s="64"/>
      <c r="E100" s="64"/>
      <c r="F100" s="64"/>
      <c r="G100" s="64"/>
      <c r="H100" s="64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</row>
    <row r="101" ht="30.75" customHeight="1" spans="2:20">
      <c r="B101" s="22" t="s">
        <v>151</v>
      </c>
      <c r="C101" s="51" t="s">
        <v>152</v>
      </c>
      <c r="D101" s="72" t="s">
        <v>61</v>
      </c>
      <c r="E101" s="73">
        <v>1</v>
      </c>
      <c r="F101" s="74">
        <v>110257</v>
      </c>
      <c r="G101" s="26"/>
      <c r="H101" s="27">
        <f t="shared" ref="H101:H104" si="10">ROUND(G101*E101,0)</f>
        <v>0</v>
      </c>
      <c r="J101" s="28"/>
      <c r="K101" s="50"/>
      <c r="L101" s="28"/>
      <c r="M101" s="30"/>
      <c r="N101" s="31"/>
      <c r="O101" s="21"/>
      <c r="P101" s="21"/>
      <c r="Q101" s="21"/>
      <c r="R101" s="21"/>
      <c r="S101" s="21"/>
      <c r="T101" s="21"/>
    </row>
    <row r="102" ht="21.75" customHeight="1" spans="2:20">
      <c r="B102" s="22" t="s">
        <v>153</v>
      </c>
      <c r="C102" s="51" t="s">
        <v>154</v>
      </c>
      <c r="D102" s="43" t="s">
        <v>48</v>
      </c>
      <c r="E102" s="44">
        <v>50</v>
      </c>
      <c r="F102" s="60">
        <v>21876</v>
      </c>
      <c r="G102" s="26"/>
      <c r="H102" s="27">
        <f t="shared" si="10"/>
        <v>0</v>
      </c>
      <c r="J102" s="28"/>
      <c r="K102" s="50"/>
      <c r="L102" s="28"/>
      <c r="M102" s="30"/>
      <c r="N102" s="31"/>
      <c r="O102" s="21"/>
      <c r="P102" s="21"/>
      <c r="Q102" s="21"/>
      <c r="R102" s="21"/>
      <c r="S102" s="21"/>
      <c r="T102" s="21"/>
    </row>
    <row r="103" ht="21.75" customHeight="1" spans="2:20">
      <c r="B103" s="22" t="s">
        <v>155</v>
      </c>
      <c r="C103" s="51" t="s">
        <v>156</v>
      </c>
      <c r="D103" s="43" t="s">
        <v>61</v>
      </c>
      <c r="E103" s="44">
        <v>1</v>
      </c>
      <c r="F103" s="60">
        <v>98508</v>
      </c>
      <c r="G103" s="26"/>
      <c r="H103" s="27">
        <f t="shared" si="10"/>
        <v>0</v>
      </c>
      <c r="J103" s="28"/>
      <c r="K103" s="50"/>
      <c r="L103" s="28"/>
      <c r="M103" s="30"/>
      <c r="N103" s="31"/>
      <c r="O103" s="21"/>
      <c r="P103" s="21"/>
      <c r="Q103" s="21"/>
      <c r="R103" s="21"/>
      <c r="S103" s="21"/>
      <c r="T103" s="21"/>
    </row>
    <row r="104" ht="33" customHeight="1" spans="2:20">
      <c r="B104" s="22" t="s">
        <v>157</v>
      </c>
      <c r="C104" s="51" t="s">
        <v>158</v>
      </c>
      <c r="D104" s="43" t="s">
        <v>61</v>
      </c>
      <c r="E104" s="44">
        <v>4</v>
      </c>
      <c r="F104" s="60">
        <v>21922</v>
      </c>
      <c r="G104" s="26"/>
      <c r="H104" s="27">
        <f t="shared" si="10"/>
        <v>0</v>
      </c>
      <c r="J104" s="28"/>
      <c r="K104" s="50"/>
      <c r="L104" s="28"/>
      <c r="M104" s="30"/>
      <c r="N104" s="31"/>
      <c r="O104" s="21"/>
      <c r="P104" s="21"/>
      <c r="Q104" s="21"/>
      <c r="R104" s="21"/>
      <c r="S104" s="21"/>
      <c r="T104" s="21"/>
    </row>
    <row r="105" ht="16.5" customHeight="1" spans="2:20">
      <c r="B105" s="65"/>
      <c r="C105" s="66" t="s">
        <v>159</v>
      </c>
      <c r="D105" s="66"/>
      <c r="E105" s="67"/>
      <c r="F105" s="68"/>
      <c r="G105" s="68"/>
      <c r="H105" s="54">
        <f>SUM(H101:H104)</f>
        <v>0</v>
      </c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</row>
    <row r="106" ht="16.5" customHeight="1" spans="2:20">
      <c r="B106" s="55"/>
      <c r="C106" s="56"/>
      <c r="D106" s="56"/>
      <c r="E106" s="56"/>
      <c r="F106" s="56"/>
      <c r="G106" s="56"/>
      <c r="H106" s="57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</row>
    <row r="107" ht="24.75" customHeight="1" spans="2:20">
      <c r="B107" s="75"/>
      <c r="C107" s="76" t="s">
        <v>160</v>
      </c>
      <c r="D107" s="76"/>
      <c r="E107" s="76"/>
      <c r="F107" s="77"/>
      <c r="G107" s="77"/>
      <c r="H107" s="78">
        <f>H15+H21+H32+H37+H54+H59+H68+H72+H78+H84+H88+H92+H98+H105</f>
        <v>0</v>
      </c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</row>
    <row r="108" ht="24.75" customHeight="1" spans="2:20">
      <c r="B108" s="37"/>
      <c r="C108" s="38"/>
      <c r="D108" s="38"/>
      <c r="E108" s="38"/>
      <c r="F108" s="79"/>
      <c r="G108" s="79"/>
      <c r="H108" s="39"/>
    </row>
    <row r="109" ht="24.75" customHeight="1" spans="2:20">
      <c r="B109" s="80"/>
      <c r="C109" s="81"/>
      <c r="D109" s="82"/>
      <c r="E109" s="83"/>
      <c r="F109" s="84" t="s">
        <v>161</v>
      </c>
      <c r="G109" s="85"/>
      <c r="H109" s="86"/>
    </row>
    <row r="110" ht="20.7" customHeight="1" spans="2:20">
      <c r="B110" s="87" t="s">
        <v>162</v>
      </c>
      <c r="C110" s="88"/>
      <c r="D110" s="89" t="s">
        <v>163</v>
      </c>
      <c r="E110" s="90"/>
      <c r="F110" s="91">
        <v>0.25</v>
      </c>
      <c r="G110" s="92"/>
      <c r="H110" s="93">
        <f>ROUND((H107*G110),0)</f>
        <v>0</v>
      </c>
    </row>
    <row r="111" ht="23.25" customHeight="1" spans="2:20">
      <c r="B111" s="94"/>
      <c r="C111" s="95"/>
      <c r="D111" s="96" t="s">
        <v>164</v>
      </c>
      <c r="E111" s="97"/>
      <c r="F111" s="98">
        <v>0.02</v>
      </c>
      <c r="G111" s="99"/>
      <c r="H111" s="100">
        <f>ROUND((H107*G111),0)</f>
        <v>0</v>
      </c>
    </row>
    <row r="112" spans="2:20">
      <c r="B112" s="101"/>
      <c r="C112" s="102"/>
      <c r="D112" s="96" t="s">
        <v>165</v>
      </c>
      <c r="E112" s="97"/>
      <c r="F112" s="103">
        <v>0.06</v>
      </c>
      <c r="G112" s="99"/>
      <c r="H112" s="104">
        <f>ROUND((H107*G112),0)</f>
        <v>0</v>
      </c>
    </row>
    <row r="113" spans="2:10">
      <c r="B113" s="105" t="s">
        <v>166</v>
      </c>
      <c r="C113" s="106"/>
      <c r="D113" s="106"/>
      <c r="E113" s="107"/>
      <c r="F113" s="108"/>
      <c r="G113" s="109"/>
      <c r="H113" s="110">
        <f>SUM(H107:H112)</f>
        <v>0</v>
      </c>
      <c r="I113" s="111"/>
    </row>
    <row r="114" ht="13.5" spans="2:10">
      <c r="B114" s="112" t="s">
        <v>167</v>
      </c>
      <c r="C114" s="113"/>
      <c r="D114" s="113"/>
      <c r="E114" s="114"/>
      <c r="F114" s="115">
        <v>0.19</v>
      </c>
      <c r="G114" s="99"/>
      <c r="H114" s="110">
        <f>ROUND(H112*G114,0)</f>
        <v>0</v>
      </c>
    </row>
    <row r="115" ht="23.25" customHeight="1" spans="2:10">
      <c r="B115" s="116" t="s">
        <v>168</v>
      </c>
      <c r="C115" s="117"/>
      <c r="D115" s="117"/>
      <c r="E115" s="117"/>
      <c r="F115" s="117"/>
      <c r="G115" s="118"/>
      <c r="H115" s="119">
        <f>H113+H114</f>
        <v>0</v>
      </c>
      <c r="I115" s="4"/>
      <c r="J115" s="120"/>
    </row>
    <row r="116" spans="2:10">
      <c r="F116" s="2"/>
      <c r="G116" s="2"/>
    </row>
    <row r="117" spans="2:10">
      <c r="B117" s="121"/>
      <c r="C117" s="122"/>
      <c r="D117" s="122"/>
      <c r="E117" s="121"/>
      <c r="F117" s="121"/>
      <c r="G117" s="121"/>
      <c r="H117" s="121"/>
    </row>
    <row r="118" ht="13.5" spans="2:10">
      <c r="B118" s="123"/>
      <c r="C118" s="123"/>
      <c r="D118" s="123"/>
      <c r="E118" s="123"/>
      <c r="F118" s="123"/>
      <c r="G118" s="123"/>
      <c r="H118" s="123"/>
    </row>
    <row r="119" spans="2:10">
      <c r="B119" s="124" t="s">
        <v>169</v>
      </c>
      <c r="C119" s="124"/>
      <c r="D119" s="124"/>
      <c r="E119" s="124"/>
      <c r="F119" s="124"/>
      <c r="G119" s="124"/>
      <c r="H119" s="124"/>
    </row>
    <row r="120" spans="2:10">
      <c r="B120" s="121"/>
      <c r="C120" s="125"/>
      <c r="D120" s="125"/>
      <c r="E120" s="125"/>
      <c r="F120" s="125"/>
      <c r="G120" s="125"/>
      <c r="H120" s="125"/>
    </row>
    <row r="121" ht="13.5" spans="2:10">
      <c r="B121" s="123"/>
      <c r="C121" s="123"/>
      <c r="D121" s="123"/>
      <c r="E121" s="123"/>
      <c r="F121" s="123"/>
      <c r="G121" s="123"/>
      <c r="H121" s="123"/>
    </row>
    <row r="122" spans="2:10">
      <c r="B122" s="124" t="s">
        <v>170</v>
      </c>
      <c r="C122" s="124"/>
      <c r="D122" s="124"/>
      <c r="E122" s="124"/>
      <c r="F122" s="124"/>
      <c r="G122" s="124"/>
      <c r="H122" s="124"/>
    </row>
    <row r="123" spans="2:10">
      <c r="B123" s="121"/>
      <c r="C123" s="125"/>
      <c r="D123" s="125"/>
      <c r="E123" s="125"/>
      <c r="F123" s="125"/>
      <c r="G123" s="125"/>
      <c r="H123" s="125"/>
    </row>
    <row r="124" ht="13.5" spans="2:10">
      <c r="B124" s="123"/>
      <c r="C124" s="123"/>
      <c r="D124" s="123"/>
      <c r="E124" s="123"/>
      <c r="F124" s="123"/>
      <c r="G124" s="123"/>
      <c r="H124" s="123"/>
    </row>
    <row r="125" spans="2:10">
      <c r="B125" s="124" t="s">
        <v>171</v>
      </c>
      <c r="C125" s="124"/>
      <c r="D125" s="124"/>
      <c r="E125" s="124"/>
      <c r="F125" s="124"/>
      <c r="G125" s="124"/>
      <c r="H125" s="124"/>
    </row>
    <row r="126" spans="2:10">
      <c r="B126" s="121"/>
      <c r="C126" s="125"/>
      <c r="D126" s="125"/>
      <c r="E126" s="125"/>
      <c r="F126" s="125"/>
      <c r="G126" s="125"/>
      <c r="H126" s="125"/>
    </row>
    <row r="127" ht="13.5" spans="2:10">
      <c r="B127" s="123"/>
      <c r="C127" s="123"/>
      <c r="D127" s="123"/>
      <c r="E127" s="123"/>
      <c r="F127" s="123"/>
      <c r="G127" s="123"/>
      <c r="H127" s="123"/>
    </row>
    <row r="128" spans="2:10">
      <c r="B128" s="124" t="s">
        <v>172</v>
      </c>
      <c r="C128" s="124"/>
      <c r="D128" s="124"/>
      <c r="E128" s="124"/>
      <c r="F128" s="124"/>
      <c r="G128" s="124"/>
      <c r="H128" s="124"/>
    </row>
    <row r="129" spans="2:8">
      <c r="B129" s="121"/>
      <c r="C129" s="125"/>
      <c r="D129" s="125"/>
      <c r="E129" s="125"/>
      <c r="F129" s="125"/>
      <c r="G129" s="125"/>
      <c r="H129" s="125"/>
    </row>
    <row r="130" spans="2:8">
      <c r="B130" s="121"/>
      <c r="C130" s="125"/>
      <c r="D130" s="125"/>
      <c r="E130" s="125"/>
      <c r="F130" s="125"/>
      <c r="G130" s="125"/>
      <c r="H130" s="125"/>
    </row>
    <row r="131" ht="13.5" spans="2:8">
      <c r="B131" s="123"/>
      <c r="C131" s="123"/>
      <c r="D131" s="123"/>
      <c r="E131" s="123"/>
      <c r="F131" s="123"/>
      <c r="G131" s="123"/>
      <c r="H131" s="123"/>
    </row>
    <row r="132" spans="2:8">
      <c r="B132" s="124" t="s">
        <v>173</v>
      </c>
      <c r="C132" s="124"/>
      <c r="D132" s="124"/>
      <c r="E132" s="124"/>
      <c r="F132" s="124"/>
      <c r="G132" s="124"/>
      <c r="H132" s="124"/>
    </row>
    <row r="133" spans="2:8">
      <c r="B133" s="125" t="s">
        <v>174</v>
      </c>
      <c r="C133" s="125"/>
      <c r="D133" s="125"/>
      <c r="E133" s="125"/>
      <c r="F133" s="125"/>
      <c r="G133" s="125"/>
      <c r="H133" s="125"/>
    </row>
    <row r="134" spans="2:8">
      <c r="B134" s="121"/>
      <c r="C134" s="122"/>
      <c r="D134" s="122"/>
      <c r="E134" s="121"/>
      <c r="F134" s="121"/>
      <c r="G134" s="121"/>
      <c r="H134" s="121"/>
    </row>
  </sheetData>
  <sheetProtection algorithmName="SHA-512" hashValue="UWqMTNjlh88xPLMxmLrfx88wEoQ1yZTgtZwupW767bnwGvX+jB0xmibTLjunTTX/+5vR/e56Klp/IpWpK6Uzfg==" saltValue="/mMt5c0fjo1ShFYrwaKeXg==" spinCount="100000" sheet="1" objects="1"/>
  <mergeCells count="54">
    <mergeCell ref="B3:H3"/>
    <mergeCell ref="B4:E4"/>
    <mergeCell ref="C7:H7"/>
    <mergeCell ref="C15:E15"/>
    <mergeCell ref="C17:H17"/>
    <mergeCell ref="C21:E21"/>
    <mergeCell ref="C23:H23"/>
    <mergeCell ref="C32:E32"/>
    <mergeCell ref="B33:H33"/>
    <mergeCell ref="C34:H34"/>
    <mergeCell ref="C37:E37"/>
    <mergeCell ref="B38:H38"/>
    <mergeCell ref="C39:H39"/>
    <mergeCell ref="C54:E54"/>
    <mergeCell ref="B55:H55"/>
    <mergeCell ref="C56:H56"/>
    <mergeCell ref="C59:E59"/>
    <mergeCell ref="B60:H60"/>
    <mergeCell ref="C61:H61"/>
    <mergeCell ref="C68:E68"/>
    <mergeCell ref="C70:H70"/>
    <mergeCell ref="C72:E72"/>
    <mergeCell ref="C74:H74"/>
    <mergeCell ref="C78:F78"/>
    <mergeCell ref="C80:H80"/>
    <mergeCell ref="C84:F84"/>
    <mergeCell ref="C86:H86"/>
    <mergeCell ref="C88:F88"/>
    <mergeCell ref="C90:H90"/>
    <mergeCell ref="C92:F92"/>
    <mergeCell ref="C94:H94"/>
    <mergeCell ref="C98:E98"/>
    <mergeCell ref="C100:H100"/>
    <mergeCell ref="C105:E105"/>
    <mergeCell ref="C107:E107"/>
    <mergeCell ref="D109:E109"/>
    <mergeCell ref="D110:E110"/>
    <mergeCell ref="D111:E111"/>
    <mergeCell ref="D112:E112"/>
    <mergeCell ref="B113:E113"/>
    <mergeCell ref="B114:E114"/>
    <mergeCell ref="B115:F115"/>
    <mergeCell ref="B118:H118"/>
    <mergeCell ref="B119:H119"/>
    <mergeCell ref="B121:H121"/>
    <mergeCell ref="B122:H122"/>
    <mergeCell ref="B124:H124"/>
    <mergeCell ref="B125:H125"/>
    <mergeCell ref="B127:H127"/>
    <mergeCell ref="B128:H128"/>
    <mergeCell ref="B131:H131"/>
    <mergeCell ref="B132:H132"/>
    <mergeCell ref="B133:H133"/>
    <mergeCell ref="B110:C112"/>
  </mergeCells>
  <pageMargins left="0.75" right="0.75" top="1" bottom="1" header="0.5" footer="0.5"/>
  <pageSetup paperSize="1" scale="78" fitToHeight="0" orientation="portrait"/>
  <headerFooter/>
  <rowBreaks count="2" manualBreakCount="2">
    <brk id="22" max="16383" man="1"/>
    <brk id="51" max="7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9EDD07B-8369-42FA-A4A6-B81A3185E509}">
  <ds:schemaRefs/>
</ds:datastoreItem>
</file>

<file path=customXml/itemProps3.xml><?xml version="1.0" encoding="utf-8"?>
<ds:datastoreItem xmlns:ds="http://schemas.openxmlformats.org/officeDocument/2006/customXml" ds:itemID="{0D0190BF-379E-41A0-8EA8-0D264124B1EA}">
  <ds:schemaRefs/>
</ds:datastoreItem>
</file>

<file path=customXml/itemProps4.xml><?xml version="1.0" encoding="utf-8"?>
<ds:datastoreItem xmlns:ds="http://schemas.openxmlformats.org/officeDocument/2006/customXml" ds:itemID="{BFD7CA8C-6BB9-43B5-BA38-14CE1434070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NORTE DE SANTANDER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Yenifer Jimenez Gomez</dc:creator>
  <cp:lastModifiedBy>albello</cp:lastModifiedBy>
  <dcterms:created xsi:type="dcterms:W3CDTF">2025-03-12T19:50:00Z</dcterms:created>
  <cp:lastPrinted>2026-06-03T14:41:00Z</cp:lastPrinted>
  <dcterms:modified xsi:type="dcterms:W3CDTF">2026-07-28T14:09:15Z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0x0101008AF2A5368E87F44F934E5A8BB7EF84B9</vt:lpwstr>
  </property>
  <property fmtid="{D5CDD505-2E9C-101B-9397-08002B2CF9AE}" pid="3" name="gvdocid">
    <vt:lpwstr>dce02ddc-499c-4763-a9be-a3bb6571cd37</vt:lpwstr>
  </property>
  <property fmtid="{D5CDD505-2E9C-101B-9397-08002B2CF9AE}" pid="4" name="ClassificationTagSetId">
    <vt:lpwstr>e16409a7-1700-4153-9090-3955bc2f0ae8</vt:lpwstr>
  </property>
  <property fmtid="{D5CDD505-2E9C-101B-9397-08002B2CF9AE}" pid="5" name="ComplianceTagSetId">
    <vt:lpwstr>f14fc1f1-8950-40d5-8a29-45909da947d6</vt:lpwstr>
  </property>
  <property fmtid="{D5CDD505-2E9C-101B-9397-08002B2CF9AE}" pid="6" name="FileId">
    <vt:lpwstr>dce02ddc-499c-4763-a9be-a3bb6571cd37</vt:lpwstr>
  </property>
  <property fmtid="{D5CDD505-2E9C-101B-9397-08002B2CF9AE}" pid="7" name="UserId">
    <vt:lpwstr>Cristhian Camilo Sepulveda Salazar</vt:lpwstr>
  </property>
  <property fmtid="{D5CDD505-2E9C-101B-9397-08002B2CF9AE}" pid="8" name="TagDateTime">
    <vt:lpwstr>2026-03-18T18:59:07Z</vt:lpwstr>
  </property>
  <property fmtid="{D5CDD505-2E9C-101B-9397-08002B2CF9AE}" pid="9" name="GVData">
    <vt:lpwstr>eyJPUyI6IldpbmRvd3MiLCJkb2NJRCI6ImRjZTAyZGRjLTQ5OWMtNDc2My1hOWJlLWEzYmI2NTcxY2QzNyIsImRvY1N0YXRlIjoie30iLCJwYXJlbnRMaW5lSWRzIjoiW1wiMTc0NjM2ZmQtMjhhMi00YWFiLWEzMTQtYTVhMjNjNDM2Yjg0XCIsXCI3M2RlNmFmMy1i</vt:lpwstr>
  </property>
  <property fmtid="{D5CDD505-2E9C-101B-9397-08002B2CF9AE}" pid="10" name="GVData0">
    <vt:lpwstr>MzAxLTQ3ZDItYTFjZC03M2Y0YzEwODFkZjFcIl0iLCJ3cml0dGVuS2V5cyI6IltcImd2ZG9jaWRcIixcIkNsYXNzaWZpY2F0aW9uVGFnU2V0SWRcIixcIkNvbXBsaWFuY2VUYWdTZXRJZFwiLFwiRmlsZUlkXCIsXCJVc2VySWRcIixcIlRhZ0RhdGVUaW1lXCJdIiwi</vt:lpwstr>
  </property>
  <property fmtid="{D5CDD505-2E9C-101B-9397-08002B2CF9AE}" pid="11" name="GVData1">
    <vt:lpwstr>bm9PZkd2RGF0YUVudHJpZXMiOiI1IiwibGluZUlkIjoiMGVlMGJiNjYtODEwMC00ZTY1LWFmNTQtOGNlZTQ0MmM4YjJkIn0=</vt:lpwstr>
  </property>
  <property fmtid="{D5CDD505-2E9C-101B-9397-08002B2CF9AE}" pid="12" name="MediaServiceImageTags">
    <vt:lpwstr/>
  </property>
  <property fmtid="{D5CDD505-2E9C-101B-9397-08002B2CF9AE}" pid="13" name="GVData2">
    <vt:lpwstr>(end)</vt:lpwstr>
  </property>
  <property fmtid="{D5CDD505-2E9C-101B-9397-08002B2CF9AE}" pid="14" name="ICV">
    <vt:lpwstr>4B57E432295F43E9A548592D24DCBEEA_12</vt:lpwstr>
  </property>
  <property fmtid="{D5CDD505-2E9C-101B-9397-08002B2CF9AE}" pid="15" name="KSOProductBuildVer">
    <vt:lpwstr>2058-12.1.0.27458</vt:lpwstr>
  </property>
  <property fmtid="{D5CDD505-2E9C-101B-9397-08002B2CF9AE}" pid="16" name="CalculationRule">
    <vt:i4>0</vt:i4>
  </property>
</Properties>
</file>