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Camilo Reina\Downloads\"/>
    </mc:Choice>
  </mc:AlternateContent>
  <xr:revisionPtr revIDLastSave="0" documentId="8_{0D8A65F1-4524-45A8-993A-F4DCB3195DCB}" xr6:coauthVersionLast="47" xr6:coauthVersionMax="47" xr10:uidLastSave="{00000000-0000-0000-0000-000000000000}"/>
  <bookViews>
    <workbookView xWindow="-108" yWindow="-108" windowWidth="23256" windowHeight="12456" xr2:uid="{4D79D171-A84E-5545-8F71-D414157DC3F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67" i="1" l="1"/>
  <c r="L67" i="1" s="1"/>
  <c r="M67" i="1" s="1"/>
  <c r="K66" i="1"/>
  <c r="L66" i="1" s="1"/>
  <c r="M66" i="1" s="1"/>
  <c r="K65" i="1"/>
  <c r="L65" i="1" s="1"/>
  <c r="M65" i="1" s="1"/>
  <c r="K64" i="1"/>
  <c r="L64" i="1" s="1"/>
  <c r="M64" i="1" s="1"/>
  <c r="K62" i="1"/>
  <c r="L62" i="1" s="1"/>
  <c r="M62" i="1" s="1"/>
  <c r="K61" i="1"/>
  <c r="L61" i="1" s="1"/>
  <c r="M61" i="1" s="1"/>
  <c r="K60" i="1"/>
  <c r="L60" i="1" s="1"/>
  <c r="M60" i="1" s="1"/>
  <c r="K58" i="1"/>
  <c r="L58" i="1" s="1"/>
  <c r="M58" i="1" s="1"/>
  <c r="K57" i="1"/>
  <c r="L57" i="1" s="1"/>
  <c r="M57" i="1" s="1"/>
  <c r="K56" i="1"/>
  <c r="L56" i="1" s="1"/>
  <c r="M56" i="1" s="1"/>
  <c r="K55" i="1"/>
  <c r="L55" i="1" s="1"/>
  <c r="M55" i="1" s="1"/>
  <c r="K54" i="1"/>
  <c r="L54" i="1" s="1"/>
  <c r="M54" i="1" s="1"/>
  <c r="K53" i="1"/>
  <c r="L53" i="1" s="1"/>
  <c r="M53" i="1" s="1"/>
  <c r="K52" i="1"/>
  <c r="L52" i="1" s="1"/>
  <c r="M52" i="1" s="1"/>
  <c r="K51" i="1"/>
  <c r="L51" i="1" s="1"/>
  <c r="M51" i="1" s="1"/>
  <c r="K50" i="1"/>
  <c r="L50" i="1" s="1"/>
  <c r="M50" i="1" s="1"/>
  <c r="K49" i="1"/>
  <c r="L49" i="1" s="1"/>
  <c r="M49" i="1" s="1"/>
  <c r="K48" i="1"/>
  <c r="L48" i="1" s="1"/>
  <c r="M48" i="1" s="1"/>
  <c r="K47" i="1"/>
  <c r="L47" i="1" s="1"/>
  <c r="M47" i="1" s="1"/>
  <c r="K46" i="1"/>
  <c r="L46" i="1" s="1"/>
  <c r="M46" i="1" s="1"/>
  <c r="K45" i="1"/>
  <c r="L45" i="1" s="1"/>
  <c r="M45" i="1" s="1"/>
  <c r="K44" i="1"/>
  <c r="L44" i="1" s="1"/>
  <c r="M44" i="1" s="1"/>
  <c r="K43" i="1"/>
  <c r="L43" i="1" s="1"/>
  <c r="M43" i="1" s="1"/>
  <c r="K42" i="1"/>
  <c r="L42" i="1" s="1"/>
  <c r="M42" i="1" s="1"/>
  <c r="K41" i="1"/>
  <c r="L41" i="1" s="1"/>
  <c r="M41" i="1" s="1"/>
  <c r="K40" i="1"/>
  <c r="L40" i="1" s="1"/>
  <c r="M40" i="1" s="1"/>
  <c r="K39" i="1"/>
  <c r="L39" i="1" s="1"/>
  <c r="M39" i="1" s="1"/>
  <c r="K38" i="1"/>
  <c r="L38" i="1" s="1"/>
  <c r="M38" i="1" s="1"/>
  <c r="K37" i="1"/>
  <c r="L37" i="1" s="1"/>
  <c r="M37" i="1" s="1"/>
  <c r="K36" i="1"/>
  <c r="L36" i="1" s="1"/>
  <c r="M36" i="1" s="1"/>
  <c r="K35" i="1"/>
  <c r="L35" i="1" s="1"/>
  <c r="M35" i="1" s="1"/>
  <c r="K34" i="1"/>
  <c r="L34" i="1" s="1"/>
  <c r="M34" i="1" s="1"/>
  <c r="K33" i="1"/>
  <c r="L33" i="1" s="1"/>
  <c r="M33" i="1" s="1"/>
  <c r="K32" i="1"/>
  <c r="L32" i="1" s="1"/>
  <c r="M32" i="1" s="1"/>
  <c r="K31" i="1"/>
  <c r="L31" i="1" s="1"/>
  <c r="M31" i="1" s="1"/>
  <c r="K30" i="1"/>
  <c r="L30" i="1" s="1"/>
  <c r="M30" i="1" s="1"/>
  <c r="K29" i="1"/>
  <c r="L29" i="1" s="1"/>
  <c r="M29" i="1" s="1"/>
  <c r="K27" i="1"/>
  <c r="L27" i="1" s="1"/>
  <c r="M27" i="1" s="1"/>
  <c r="K25" i="1"/>
  <c r="L25" i="1" s="1"/>
  <c r="M25" i="1" s="1"/>
  <c r="K23" i="1"/>
  <c r="L23" i="1" s="1"/>
  <c r="M23" i="1" s="1"/>
  <c r="K21" i="1"/>
  <c r="L21" i="1" s="1"/>
  <c r="M21" i="1" s="1"/>
  <c r="K20" i="1"/>
  <c r="L20" i="1" s="1"/>
  <c r="M20" i="1" s="1"/>
  <c r="K19" i="1"/>
  <c r="L19" i="1" s="1"/>
  <c r="M19" i="1" s="1"/>
  <c r="K17" i="1"/>
  <c r="L17" i="1" s="1"/>
  <c r="M17" i="1" s="1"/>
  <c r="K16" i="1"/>
  <c r="L16" i="1" s="1"/>
  <c r="K14" i="1"/>
  <c r="L14" i="1" s="1"/>
  <c r="M14" i="1" s="1"/>
  <c r="K12" i="1"/>
  <c r="L12" i="1" s="1"/>
  <c r="M12" i="1" s="1"/>
  <c r="K11" i="1"/>
  <c r="L11" i="1" s="1"/>
  <c r="M11" i="1" s="1"/>
  <c r="K10" i="1"/>
  <c r="L10" i="1" s="1"/>
  <c r="M10" i="1" s="1"/>
  <c r="K9" i="1"/>
  <c r="L9" i="1" s="1"/>
  <c r="M9" i="1" s="1"/>
  <c r="M16" i="1" l="1"/>
</calcChain>
</file>

<file path=xl/sharedStrings.xml><?xml version="1.0" encoding="utf-8"?>
<sst xmlns="http://schemas.openxmlformats.org/spreadsheetml/2006/main" count="128" uniqueCount="82">
  <si>
    <t xml:space="preserve">VALOR UNITARIO </t>
  </si>
  <si>
    <t>PORCENTAJE IVA</t>
  </si>
  <si>
    <t>VALOR IVA</t>
  </si>
  <si>
    <t>VALOR UNITARIO IVA INCLUIDO</t>
  </si>
  <si>
    <t>No</t>
  </si>
  <si>
    <t>SUMINITRO</t>
  </si>
  <si>
    <t>UNIDAD DE MEDIDA</t>
  </si>
  <si>
    <t>CANTIDAD</t>
  </si>
  <si>
    <t>SUMINISTRO, RETIRO E INSTALACION DE VIDRIO TRANSPARENTE LISO 8 mm.</t>
  </si>
  <si>
    <t>m2</t>
  </si>
  <si>
    <t>SUMINISTRO, RETIRO E INSTALACION DE VIDRIO TRANSPARENTE LISO 5 mm.</t>
  </si>
  <si>
    <t>SUMINISTRO, RETIRO E INSTALACION DE VIDRIO TRANSPARENTE BASCULANTE LISO 5 mm.</t>
  </si>
  <si>
    <t>SUMINISTRO, RETIRO E INSTALACIÓN DE VIDRIO TRANSPARENTE LISO 4 mm.</t>
  </si>
  <si>
    <t>ESPEJOS</t>
  </si>
  <si>
    <t xml:space="preserve">SUMINISTRO, RETIRO E INSTALACIÓN DE ESPEJO 4 mm. </t>
  </si>
  <si>
    <t>VIDRIO TRANSPARENTE DE SEGURIDAD</t>
  </si>
  <si>
    <t>SUMINISTRO, RETIRO E INSTALACIÓN DE VIDRIO TRANSPARENTE DE SEGURIDAD LISO 8 mm.</t>
  </si>
  <si>
    <t>SUMINISTRO, RETIRO E INSTALACIÓN DE VIDRIO TRANSPARENTE DE SEGURIDAD LISO 10 mm.</t>
  </si>
  <si>
    <t>PUERTA VIDRIO TEMPLADO TRANSPARENTE DE SEGURIDAD</t>
  </si>
  <si>
    <t>SUMINISTRO, RETIRO E INSTALACIÓN DE PUERTA VIDRIO TEMPLADO TRANSPARENTE DE SEGURIDAD LISO 8 mm.</t>
  </si>
  <si>
    <t>SUMINISTRO, RETIRO E INSTALACIÓN DE PUERTA VIDRIO TEMPLADO TRANSPARENTE DE SEGURIDAD LISO 10 mm.</t>
  </si>
  <si>
    <t>SUMINISTRO, RETIRO E INSTALACIÓN DE PUERTA VIDRIO TEMPLADO TRANSPARENTE DE SEGURIDAD LISO 20 mm.</t>
  </si>
  <si>
    <t>VIDRIO LAMINADO 5 + 5</t>
  </si>
  <si>
    <t>SUMINISTRO, RETIRO E INSTALACIÓN DE VIDRIO LAMINADO 5+5</t>
  </si>
  <si>
    <t>VIDRIO LAMINADO 3 + 3</t>
  </si>
  <si>
    <t>SUMINISTRO, RETIRO E INSTALACIÓN DE VIDRIO LAMINADO 3+3</t>
  </si>
  <si>
    <t>TABLERO EN VIDRIO TEMPLADO</t>
  </si>
  <si>
    <t>SUMINISTRO, RETIRO E INSTALACIÓN DE TABLERO EN VIDRIO TEMPLADO DE 8 mm. SAMBLASTEADO CON ONCE DIVISIONES VERTICALES Y OCHO DIVISIONES HORIZONTALES CON DILATADORES</t>
  </si>
  <si>
    <t>ACCESORIOS Y HERRAJES</t>
  </si>
  <si>
    <t>MANIJA EN VIDRIO DE 20*40*10</t>
  </si>
  <si>
    <t>UNIDAD</t>
  </si>
  <si>
    <t>MANIJA ROMA ALUMINIO DE 20*40</t>
  </si>
  <si>
    <t>MANIJA ROMA ALUMINIO 40*60</t>
  </si>
  <si>
    <t>MANIJA ROMA ACERO INOXIDABLE 20*40</t>
  </si>
  <si>
    <t>MANIJA ROMA ACERO INOXIDABLE 40*60</t>
  </si>
  <si>
    <t>ZÓCALO DE 9 cm CON ACCESORIOS PARA PUERTA DE VIDRIO</t>
  </si>
  <si>
    <t>EMPAQUETADURA PUERTA ZOCALO 8 mm (EZ8mm)</t>
  </si>
  <si>
    <t xml:space="preserve">CHAPETA ESQUINERA MONTANTE </t>
  </si>
  <si>
    <t>CHAPETA PORTA CERRADURA AUXILIAR CUADRADA</t>
  </si>
  <si>
    <t xml:space="preserve">CHAPETA PORTA RECIBIDOR CENTRAL CUADRADA </t>
  </si>
  <si>
    <t xml:space="preserve">CHAPETA PORTA RECIBIDOR CENTRAL PEQUEÑO </t>
  </si>
  <si>
    <t xml:space="preserve">BISAGRAS DE PIVOTE PARA PUERTA DE VIDRIO </t>
  </si>
  <si>
    <t xml:space="preserve">JUEGO DE BISAGRAS PARA PUERTAS DE VIDRIO </t>
  </si>
  <si>
    <t xml:space="preserve">JUEGO DE BISAGRAS DE 8 A 10 mm SIN MARCO A PUERTA DE VIDRIO </t>
  </si>
  <si>
    <t xml:space="preserve">RODAMIENTO CAP 60 kg PUERTAS VIDRIO TEMPLADO </t>
  </si>
  <si>
    <t>RODAMIENTO CON SOPORTE COLGANTE PUESTAS DE VIDRIO TEMPLADO.</t>
  </si>
  <si>
    <t xml:space="preserve">LETREROS EN VINILO FROSTED GRIS </t>
  </si>
  <si>
    <t>ESCUDOS LOGO INSTITUCIONAL (HOSPITAL MILITAR) EN VINILO FROSTED GRIS.</t>
  </si>
  <si>
    <t>ROLLO DE VINILO DECORATIVO FROSTED GRIS</t>
  </si>
  <si>
    <t>ML</t>
  </si>
  <si>
    <t>VINILO MATE PARA VENTANA</t>
  </si>
  <si>
    <t xml:space="preserve">VINILO POLARIZADO PARA VENTANA DARK BLACK 5% </t>
  </si>
  <si>
    <t xml:space="preserve">VINILO POLARIZADO PARA VENTANA DARK BLACK 10% </t>
  </si>
  <si>
    <t xml:space="preserve">BISAGRA TIPO GABINETE DE GOLPE PAR </t>
  </si>
  <si>
    <t xml:space="preserve">CIERRA PUERTA HIDRAULICA 45 kg </t>
  </si>
  <si>
    <t>CIERRA PUERTA L PLACA 65 - 85K</t>
  </si>
  <si>
    <t>PELÍCULA ADHESIVA SANDBLAST FROSTED x 10 mts</t>
  </si>
  <si>
    <t>ROLLO</t>
  </si>
  <si>
    <t>PELÍCULA ADHESIVA SANDBLAST COLOR BLANCO HIELO x 10 mts</t>
  </si>
  <si>
    <t>PELÍCULA POLARIZADA TIPO ESPEJO SILVER x 10 mts</t>
  </si>
  <si>
    <t xml:space="preserve">PEGADIT SILICONA VIDRIO Y ALUMINIO - TRANSPARENTE 280 ml </t>
  </si>
  <si>
    <t xml:space="preserve">BISAGRA SEMIPARCHE CIERRE LENTO CLIP-ON DE 35 mm BASE AJUSTABLE EN ACERO NIQUELADO JUEGO O PAR </t>
  </si>
  <si>
    <t xml:space="preserve">ELEMENTOS EN ALUMINIO </t>
  </si>
  <si>
    <t>SUMINISTRO, RETIRO E INSTALACIÓN DE MARCO CON ALETA PARA PUERTA EN ALUMINIO</t>
  </si>
  <si>
    <t xml:space="preserve">SUMINISTRO, RETIRO E INSTALACIÓN DE MARCO PROYECTANTE PARA VENTANA CON PISAVIDRIO </t>
  </si>
  <si>
    <t xml:space="preserve">SUMINISTRO DE DE CARPINTERIA METALICA </t>
  </si>
  <si>
    <t>M2</t>
  </si>
  <si>
    <t xml:space="preserve">ELEMENTOS EN ACERO INOXIDABLE  </t>
  </si>
  <si>
    <t xml:space="preserve">SUMINISTRO, RETIRO E INSTALACIÓN DE PUERTAS EN ACERO INOXIDABLE CAL.18 CON SUS RESPECTIVOS HERRAJES Y ACCESORIOS </t>
  </si>
  <si>
    <t xml:space="preserve">SUMINISTRO, RETIRO E INSTALACIÓN DE PUERTA EN ACERO INOXIDABLE CAL. 20 CON SUS RESPECTIVOS HERRAJES Y ACCESORIOS </t>
  </si>
  <si>
    <t xml:space="preserve">SUMINISTRO, RETIRO E INSTALACIÓN DE DIVISIÓN PARA ORINAL EN ACERO INOXIDABLE CAL. 18 </t>
  </si>
  <si>
    <t xml:space="preserve">SUMINISTRO, RETIRO E INSTALACIÓN DE DIVISIÓN PARA ORINAL EN ACERO INOXIDABLE CAL. 20 </t>
  </si>
  <si>
    <t>PRECIOS TECHO DE REFERENCIA</t>
  </si>
  <si>
    <t xml:space="preserve">PRECIO UNITARIO OFERTADO </t>
  </si>
  <si>
    <t>% IVA</t>
  </si>
  <si>
    <t>VALOR UNITARIO OFERTADO INCLUIDO IVA</t>
  </si>
  <si>
    <t>VALORES OFERTADOS</t>
  </si>
  <si>
    <t>Instrucciones para el diligenciamiento del formato de propuesta economica</t>
  </si>
  <si>
    <t>* Los proponentes deberán presentar sus propuestas a través del SECOP II. Para ello, los proponentes deberán registrarse y contar con usuario y contraseña. No se aceptarán propuestas enviadas por correo electrónico o en físico, salvo lo dispuesto para situaciones indisponibilidad del SECOP II.
• Por favor diligenciar solo las celdas en AMARILLO.
• Revisar todos los requerimientos que se exponen en el documento "Especificaciones Técnicas" y Anexos; y formular su cotización en concordancia con éstos, garantizando que los bienes y/o servicios ofrecidos cumplan en su totalidad con las especificaciones técnicas descritas.
* La adjudicación se realizará a la oferta que tenga el valor total incluido IVA (si aplica) más bajo de los elementos requeridos por la Unidad, siempre y cuando cumpla con todas las condiciones exigidas. Si esta no cumple con las condiciones de la invitación, la Entidad Estatal debe verificar el cumplimento de los requisitos de la invitación de la oferta con el segundo mejor precio, y así sucesivamente.</t>
  </si>
  <si>
    <r>
      <rPr>
        <b/>
        <u/>
        <sz val="8"/>
        <color theme="1"/>
        <rFont val="Verdana"/>
        <family val="2"/>
      </rPr>
      <t xml:space="preserve">Notas:
</t>
    </r>
    <r>
      <rPr>
        <b/>
        <sz val="8"/>
        <color theme="1"/>
        <rFont val="Verdana"/>
        <family val="2"/>
      </rPr>
      <t xml:space="preserve">
</t>
    </r>
    <r>
      <rPr>
        <b/>
        <sz val="8"/>
        <rFont val="Verdana"/>
        <family val="2"/>
      </rPr>
      <t xml:space="preserve">Nota 1: El contrato se adjudicará al proponente que oferte el menor precio. La oferta presentada no podrá exceder los precios unitarios techo de referencia para ninguno de los elementos, consignados en el estudio de mercado realizado por la entidad o la oferta so pena rechazo.
Nota 2: Los precios unitarios sin IVA de la propuesta no deben tener decimales, en caso contrario se aplicará la fórmula de redondear de Excel.
Nota 3: El proponente deberá diligenciar de manera completa el “Formulario de Oferta Económica” el mismo no podrá ser objeto de modificación por parte de los proponentes so pena de incurrir en rechazo. 
Nota 4: El proponente deberá incluir los valores en el “Formulario de Oferta Económica” sin IVA y porcentaje IVA según aplique
Nota 5: El diligenciamiento total del “Formulario de Oferta Económica” es de obligatorio cumplimiento teniendo en cuenta que con base en el mismo se evaluará económicamente su propuesta. </t>
    </r>
  </si>
  <si>
    <r>
      <rPr>
        <b/>
        <sz val="8"/>
        <color theme="1"/>
        <rFont val="Verdana"/>
        <family val="2"/>
      </rPr>
      <t>OBJETO:</t>
    </r>
    <r>
      <rPr>
        <sz val="8"/>
        <color theme="1"/>
        <rFont val="Verdana"/>
        <family val="2"/>
      </rPr>
      <t xml:space="preserve"> 
Suministro e instalación de vidrios con sus respectivos accesorios, espejos, puertas en vidrio templado, divisiones y puertas en acero inoxidable con sus accesorios y herrajes, instalación de papel froster, vinilo de colores, escudos  en froster de acuerdoa las necesidades de los servicios del Hospital Militar Central.</t>
    </r>
  </si>
  <si>
    <r>
      <rPr>
        <b/>
        <sz val="8"/>
        <color theme="1"/>
        <rFont val="Verdana"/>
        <family val="2"/>
      </rPr>
      <t>HOSPITAL MILITAR CENTRAL</t>
    </r>
    <r>
      <rPr>
        <sz val="8"/>
        <color theme="1"/>
        <rFont val="Verdana"/>
        <family val="2"/>
      </rPr>
      <t xml:space="preserve">
FORMULARIO DE OFERTA ECONOMICA - PROCESO DE SELECCION ABREVIADA POR SUBASTA INVERSA SI-013-2026-HOMIL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</si>
</sst>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3" formatCode="_-* #,##0.00_-;\-* #,##0.00_-;_-* &quot;-&quot;??_-;_-@_-"/>
    <numFmt numFmtId="164" formatCode="&quot;$&quot;\ #,##0"/>
  </numFmts>
  <fonts count="9" x14ac:knownFonts="1">
    <font>
      <sz val="12"/>
      <color theme="1"/>
      <name val="Aptos Narrow"/>
      <family val="2"/>
      <scheme val="minor"/>
    </font>
    <font>
      <sz val="12"/>
      <color theme="1"/>
      <name val="Aptos Narrow"/>
      <family val="2"/>
      <scheme val="minor"/>
    </font>
    <font>
      <b/>
      <sz val="8"/>
      <color theme="1"/>
      <name val="Verdana"/>
      <family val="2"/>
    </font>
    <font>
      <sz val="8"/>
      <color theme="1"/>
      <name val="Verdana"/>
      <family val="2"/>
    </font>
    <font>
      <b/>
      <sz val="8"/>
      <color rgb="FF000000"/>
      <name val="Verdana"/>
      <family val="2"/>
    </font>
    <font>
      <sz val="8"/>
      <color rgb="FF000000"/>
      <name val="Verdana"/>
      <family val="2"/>
    </font>
    <font>
      <b/>
      <sz val="8"/>
      <name val="Verdana"/>
      <family val="2"/>
    </font>
    <font>
      <sz val="8"/>
      <name val="Verdana"/>
      <family val="2"/>
    </font>
    <font>
      <b/>
      <u/>
      <sz val="8"/>
      <color theme="1"/>
      <name val="Verdana"/>
      <family val="2"/>
    </font>
  </fonts>
  <fills count="5">
    <fill>
      <patternFill patternType="none"/>
    </fill>
    <fill>
      <patternFill patternType="gray125"/>
    </fill>
    <fill>
      <patternFill patternType="solid">
        <fgColor theme="2"/>
        <bgColor indexed="64"/>
      </patternFill>
    </fill>
    <fill>
      <patternFill patternType="solid">
        <fgColor rgb="FFFFFFFF"/>
        <bgColor indexed="64"/>
      </patternFill>
    </fill>
    <fill>
      <patternFill patternType="solid">
        <fgColor rgb="FFFFF3CC"/>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s>
  <cellStyleXfs count="4">
    <xf numFmtId="0" fontId="0" fillId="0" borderId="0"/>
    <xf numFmtId="9" fontId="1" fillId="0" borderId="0" applyFont="0" applyFill="0" applyBorder="0" applyAlignment="0" applyProtection="0"/>
    <xf numFmtId="43" fontId="1" fillId="0" borderId="0"/>
    <xf numFmtId="9" fontId="1" fillId="0" borderId="0"/>
  </cellStyleXfs>
  <cellXfs count="36">
    <xf numFmtId="0" fontId="0" fillId="0" borderId="0" xfId="0"/>
    <xf numFmtId="0" fontId="2" fillId="2" borderId="1" xfId="0" applyFont="1" applyFill="1" applyBorder="1" applyAlignment="1">
      <alignment horizontal="center" vertical="center" wrapText="1"/>
    </xf>
    <xf numFmtId="0" fontId="4" fillId="2" borderId="2" xfId="0" applyFont="1" applyFill="1" applyBorder="1" applyAlignment="1">
      <alignment vertical="center" wrapText="1"/>
    </xf>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5" fillId="3" borderId="1" xfId="0" applyFont="1" applyFill="1" applyBorder="1" applyAlignment="1">
      <alignment vertical="center" wrapText="1"/>
    </xf>
    <xf numFmtId="0" fontId="3" fillId="0" borderId="1" xfId="0" applyFont="1" applyBorder="1" applyAlignment="1">
      <alignment vertical="center" wrapText="1"/>
    </xf>
    <xf numFmtId="0" fontId="4" fillId="2" borderId="3" xfId="0" applyFont="1" applyFill="1" applyBorder="1" applyAlignment="1">
      <alignment vertical="center" wrapText="1"/>
    </xf>
    <xf numFmtId="0" fontId="5" fillId="3" borderId="1" xfId="0" applyFont="1" applyFill="1" applyBorder="1" applyAlignment="1">
      <alignment horizontal="center" vertical="center" wrapText="1"/>
    </xf>
    <xf numFmtId="164" fontId="3" fillId="0" borderId="1" xfId="0" applyNumberFormat="1" applyFont="1" applyBorder="1" applyAlignment="1">
      <alignment horizontal="center" vertical="center"/>
    </xf>
    <xf numFmtId="9" fontId="3" fillId="0" borderId="1" xfId="1" applyFont="1" applyBorder="1" applyAlignment="1">
      <alignment horizontal="center" vertical="center"/>
    </xf>
    <xf numFmtId="42" fontId="7" fillId="4" borderId="1" xfId="0" applyNumberFormat="1" applyFont="1" applyFill="1" applyBorder="1" applyAlignment="1">
      <alignment vertical="center"/>
    </xf>
    <xf numFmtId="9" fontId="7" fillId="4" borderId="1" xfId="1" applyFont="1" applyFill="1" applyBorder="1" applyAlignment="1">
      <alignment vertical="center"/>
    </xf>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4" fillId="2" borderId="1" xfId="0" applyFont="1" applyFill="1" applyBorder="1" applyAlignment="1">
      <alignment vertical="center" wrapText="1"/>
    </xf>
    <xf numFmtId="0" fontId="4" fillId="2" borderId="5" xfId="0" applyFont="1" applyFill="1" applyBorder="1" applyAlignment="1">
      <alignment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1" xfId="0" applyFont="1" applyFill="1" applyBorder="1" applyAlignment="1">
      <alignment horizontal="center" vertical="center"/>
    </xf>
  </cellXfs>
  <cellStyles count="4">
    <cellStyle name="Millares 2" xfId="2" xr:uid="{62FA6490-1809-004C-A091-69B79367A6E8}"/>
    <cellStyle name="Normal" xfId="0" builtinId="0"/>
    <cellStyle name="Porcentaje" xfId="1" builtinId="5"/>
    <cellStyle name="Porcentaje 2" xfId="3" xr:uid="{242E50B8-95CD-7E4D-AEC5-DAF965CEE18E}"/>
  </cellStyles>
  <dxfs count="0"/>
  <tableStyles count="0" defaultTableStyle="TableStyleMedium2" defaultPivotStyle="PivotStyleLight16"/>
  <colors>
    <mruColors>
      <color rgb="FFFFF2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698500</xdr:colOff>
      <xdr:row>1</xdr:row>
      <xdr:rowOff>27899</xdr:rowOff>
    </xdr:from>
    <xdr:to>
      <xdr:col>12</xdr:col>
      <xdr:colOff>818174</xdr:colOff>
      <xdr:row>1</xdr:row>
      <xdr:rowOff>800101</xdr:rowOff>
    </xdr:to>
    <xdr:pic>
      <xdr:nvPicPr>
        <xdr:cNvPr id="2" name="Imagen 1">
          <a:extLst>
            <a:ext uri="{FF2B5EF4-FFF2-40B4-BE49-F238E27FC236}">
              <a16:creationId xmlns:a16="http://schemas.microsoft.com/office/drawing/2014/main" id="{54B2A6BB-877F-B340-86D2-2612426A17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23800" y="231099"/>
          <a:ext cx="945174" cy="77220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8EB51-A569-5346-AC9B-D53587E9FB9C}">
  <dimension ref="B2:M67"/>
  <sheetViews>
    <sheetView tabSelected="1" topLeftCell="A67" workbookViewId="0">
      <selection activeCell="B3" sqref="B3:M3"/>
    </sheetView>
  </sheetViews>
  <sheetFormatPr baseColWidth="10" defaultColWidth="10.796875" defaultRowHeight="10.199999999999999" x14ac:dyDescent="0.3"/>
  <cols>
    <col min="1" max="1" width="10.796875" style="14"/>
    <col min="2" max="2" width="11" style="14" bestFit="1" customWidth="1"/>
    <col min="3" max="3" width="40.69921875" style="14" customWidth="1"/>
    <col min="4" max="4" width="10.796875" style="14"/>
    <col min="5" max="5" width="11" style="14" bestFit="1" customWidth="1"/>
    <col min="6" max="6" width="13.796875" style="15" bestFit="1" customWidth="1"/>
    <col min="7" max="7" width="11" style="15" bestFit="1" customWidth="1"/>
    <col min="8" max="8" width="11.796875" style="15" bestFit="1" customWidth="1"/>
    <col min="9" max="9" width="13.796875" style="15" bestFit="1" customWidth="1"/>
    <col min="10" max="16384" width="10.796875" style="14"/>
  </cols>
  <sheetData>
    <row r="2" spans="2:13" s="13" customFormat="1" ht="64.05" customHeight="1" x14ac:dyDescent="0.2">
      <c r="B2" s="21" t="s">
        <v>81</v>
      </c>
      <c r="C2" s="22"/>
      <c r="D2" s="22"/>
      <c r="E2" s="22"/>
      <c r="F2" s="22"/>
      <c r="G2" s="22"/>
      <c r="H2" s="22"/>
      <c r="I2" s="22"/>
      <c r="J2" s="22"/>
      <c r="K2" s="22"/>
      <c r="L2" s="22"/>
      <c r="M2" s="23"/>
    </row>
    <row r="3" spans="2:13" s="13" customFormat="1" ht="51" customHeight="1" x14ac:dyDescent="0.2">
      <c r="B3" s="24" t="s">
        <v>80</v>
      </c>
      <c r="C3" s="24"/>
      <c r="D3" s="24"/>
      <c r="E3" s="24"/>
      <c r="F3" s="24"/>
      <c r="G3" s="24"/>
      <c r="H3" s="24"/>
      <c r="I3" s="24"/>
      <c r="J3" s="24"/>
      <c r="K3" s="24"/>
      <c r="L3" s="24"/>
      <c r="M3" s="24"/>
    </row>
    <row r="4" spans="2:13" s="13" customFormat="1" ht="16.05" customHeight="1" x14ac:dyDescent="0.2">
      <c r="B4" s="25" t="s">
        <v>77</v>
      </c>
      <c r="C4" s="25"/>
      <c r="D4" s="25"/>
      <c r="E4" s="25"/>
      <c r="F4" s="25"/>
      <c r="G4" s="25"/>
      <c r="H4" s="25"/>
      <c r="I4" s="25"/>
      <c r="J4" s="25"/>
      <c r="K4" s="25"/>
      <c r="L4" s="25"/>
      <c r="M4" s="25"/>
    </row>
    <row r="5" spans="2:13" s="13" customFormat="1" ht="136.94999999999999" customHeight="1" x14ac:dyDescent="0.2">
      <c r="B5" s="26" t="s">
        <v>79</v>
      </c>
      <c r="C5" s="26"/>
      <c r="D5" s="26"/>
      <c r="E5" s="26"/>
      <c r="F5" s="26"/>
      <c r="G5" s="26"/>
      <c r="H5" s="26"/>
      <c r="I5" s="26"/>
      <c r="J5" s="26"/>
      <c r="K5" s="26"/>
      <c r="L5" s="26"/>
      <c r="M5" s="26"/>
    </row>
    <row r="6" spans="2:13" s="13" customFormat="1" ht="100.95" customHeight="1" x14ac:dyDescent="0.2">
      <c r="B6" s="27" t="s">
        <v>78</v>
      </c>
      <c r="C6" s="27"/>
      <c r="D6" s="27"/>
      <c r="E6" s="27"/>
      <c r="F6" s="27"/>
      <c r="G6" s="27"/>
      <c r="H6" s="27"/>
      <c r="I6" s="27"/>
      <c r="J6" s="27"/>
      <c r="K6" s="27"/>
      <c r="L6" s="27"/>
      <c r="M6" s="27"/>
    </row>
    <row r="7" spans="2:13" ht="24" customHeight="1" x14ac:dyDescent="0.3">
      <c r="B7" s="30" t="s">
        <v>4</v>
      </c>
      <c r="C7" s="30" t="s">
        <v>5</v>
      </c>
      <c r="D7" s="30" t="s">
        <v>6</v>
      </c>
      <c r="E7" s="28" t="s">
        <v>7</v>
      </c>
      <c r="F7" s="32" t="s">
        <v>72</v>
      </c>
      <c r="G7" s="33"/>
      <c r="H7" s="33"/>
      <c r="I7" s="34"/>
      <c r="J7" s="32" t="s">
        <v>76</v>
      </c>
      <c r="K7" s="33"/>
      <c r="L7" s="33"/>
      <c r="M7" s="34"/>
    </row>
    <row r="8" spans="2:13" ht="51" x14ac:dyDescent="0.3">
      <c r="B8" s="31"/>
      <c r="C8" s="31"/>
      <c r="D8" s="31"/>
      <c r="E8" s="29"/>
      <c r="F8" s="1" t="s">
        <v>0</v>
      </c>
      <c r="G8" s="1" t="s">
        <v>1</v>
      </c>
      <c r="H8" s="1" t="s">
        <v>2</v>
      </c>
      <c r="I8" s="1" t="s">
        <v>3</v>
      </c>
      <c r="J8" s="1" t="s">
        <v>73</v>
      </c>
      <c r="K8" s="1" t="s">
        <v>74</v>
      </c>
      <c r="L8" s="1" t="s">
        <v>2</v>
      </c>
      <c r="M8" s="1" t="s">
        <v>75</v>
      </c>
    </row>
    <row r="9" spans="2:13" ht="20.399999999999999" x14ac:dyDescent="0.3">
      <c r="B9" s="4">
        <v>1</v>
      </c>
      <c r="C9" s="5" t="s">
        <v>8</v>
      </c>
      <c r="D9" s="4" t="s">
        <v>9</v>
      </c>
      <c r="E9" s="4">
        <v>1</v>
      </c>
      <c r="F9" s="9">
        <v>257936</v>
      </c>
      <c r="G9" s="10">
        <v>0.19</v>
      </c>
      <c r="H9" s="9">
        <v>49007.840000000004</v>
      </c>
      <c r="I9" s="9">
        <v>306943.84000000003</v>
      </c>
      <c r="J9" s="11">
        <v>0</v>
      </c>
      <c r="K9" s="12">
        <f>J9*19%</f>
        <v>0</v>
      </c>
      <c r="L9" s="11">
        <f>K9*J9</f>
        <v>0</v>
      </c>
      <c r="M9" s="11">
        <f>J9+L9*E9</f>
        <v>0</v>
      </c>
    </row>
    <row r="10" spans="2:13" ht="20.399999999999999" x14ac:dyDescent="0.3">
      <c r="B10" s="4">
        <v>2</v>
      </c>
      <c r="C10" s="6" t="s">
        <v>10</v>
      </c>
      <c r="D10" s="4" t="s">
        <v>9</v>
      </c>
      <c r="E10" s="4">
        <v>1</v>
      </c>
      <c r="F10" s="9">
        <v>168436</v>
      </c>
      <c r="G10" s="10">
        <v>0.19</v>
      </c>
      <c r="H10" s="9">
        <v>32002.84</v>
      </c>
      <c r="I10" s="9">
        <v>200438.84</v>
      </c>
      <c r="J10" s="11">
        <v>0</v>
      </c>
      <c r="K10" s="12">
        <f t="shared" ref="K10:K12" si="0">J10*19%</f>
        <v>0</v>
      </c>
      <c r="L10" s="11">
        <f t="shared" ref="L10:L12" si="1">K10*J10</f>
        <v>0</v>
      </c>
      <c r="M10" s="11">
        <f t="shared" ref="M10:M12" si="2">J10+L10*E10</f>
        <v>0</v>
      </c>
    </row>
    <row r="11" spans="2:13" ht="20.399999999999999" x14ac:dyDescent="0.3">
      <c r="B11" s="4">
        <v>3</v>
      </c>
      <c r="C11" s="6" t="s">
        <v>11</v>
      </c>
      <c r="D11" s="4" t="s">
        <v>9</v>
      </c>
      <c r="E11" s="4">
        <v>1</v>
      </c>
      <c r="F11" s="9">
        <v>176967</v>
      </c>
      <c r="G11" s="10">
        <v>0.19</v>
      </c>
      <c r="H11" s="9">
        <v>33623.730000000003</v>
      </c>
      <c r="I11" s="9">
        <v>210590.73</v>
      </c>
      <c r="J11" s="11">
        <v>0</v>
      </c>
      <c r="K11" s="12">
        <f t="shared" si="0"/>
        <v>0</v>
      </c>
      <c r="L11" s="11">
        <f t="shared" si="1"/>
        <v>0</v>
      </c>
      <c r="M11" s="11">
        <f t="shared" si="2"/>
        <v>0</v>
      </c>
    </row>
    <row r="12" spans="2:13" ht="20.399999999999999" x14ac:dyDescent="0.3">
      <c r="B12" s="4">
        <v>4</v>
      </c>
      <c r="C12" s="6" t="s">
        <v>12</v>
      </c>
      <c r="D12" s="4" t="s">
        <v>9</v>
      </c>
      <c r="E12" s="4">
        <v>1</v>
      </c>
      <c r="F12" s="9">
        <v>145298</v>
      </c>
      <c r="G12" s="10">
        <v>0.19</v>
      </c>
      <c r="H12" s="9">
        <v>27606.62</v>
      </c>
      <c r="I12" s="9">
        <v>172904.62</v>
      </c>
      <c r="J12" s="11">
        <v>0</v>
      </c>
      <c r="K12" s="12">
        <f t="shared" si="0"/>
        <v>0</v>
      </c>
      <c r="L12" s="11">
        <f t="shared" si="1"/>
        <v>0</v>
      </c>
      <c r="M12" s="11">
        <f t="shared" si="2"/>
        <v>0</v>
      </c>
    </row>
    <row r="13" spans="2:13" ht="10.95" customHeight="1" x14ac:dyDescent="0.3">
      <c r="B13" s="18" t="s">
        <v>13</v>
      </c>
      <c r="C13" s="19"/>
      <c r="D13" s="19"/>
      <c r="E13" s="20"/>
      <c r="F13" s="7"/>
      <c r="G13" s="2"/>
      <c r="H13" s="2"/>
      <c r="I13" s="17"/>
      <c r="J13" s="35"/>
      <c r="K13" s="35"/>
      <c r="L13" s="35"/>
      <c r="M13" s="35"/>
    </row>
    <row r="14" spans="2:13" x14ac:dyDescent="0.3">
      <c r="B14" s="4">
        <v>5</v>
      </c>
      <c r="C14" s="5" t="s">
        <v>14</v>
      </c>
      <c r="D14" s="8" t="s">
        <v>9</v>
      </c>
      <c r="E14" s="8">
        <v>1</v>
      </c>
      <c r="F14" s="9">
        <v>204879</v>
      </c>
      <c r="G14" s="10">
        <v>0.19</v>
      </c>
      <c r="H14" s="9">
        <v>38927.01</v>
      </c>
      <c r="I14" s="9">
        <v>243806.01</v>
      </c>
      <c r="J14" s="11">
        <v>0</v>
      </c>
      <c r="K14" s="12">
        <f>J14*19%</f>
        <v>0</v>
      </c>
      <c r="L14" s="11">
        <f>K14*J14</f>
        <v>0</v>
      </c>
      <c r="M14" s="11">
        <f>J14+L14*E14</f>
        <v>0</v>
      </c>
    </row>
    <row r="15" spans="2:13" ht="10.95" customHeight="1" x14ac:dyDescent="0.3">
      <c r="B15" s="18" t="s">
        <v>15</v>
      </c>
      <c r="C15" s="19"/>
      <c r="D15" s="19"/>
      <c r="E15" s="20"/>
      <c r="F15" s="16"/>
      <c r="G15" s="16"/>
      <c r="H15" s="16"/>
      <c r="I15" s="16"/>
      <c r="J15" s="35"/>
      <c r="K15" s="35"/>
      <c r="L15" s="35"/>
      <c r="M15" s="35"/>
    </row>
    <row r="16" spans="2:13" ht="20.399999999999999" x14ac:dyDescent="0.3">
      <c r="B16" s="4">
        <v>6</v>
      </c>
      <c r="C16" s="6" t="s">
        <v>16</v>
      </c>
      <c r="D16" s="4" t="s">
        <v>9</v>
      </c>
      <c r="E16" s="4">
        <v>1</v>
      </c>
      <c r="F16" s="9">
        <v>382955</v>
      </c>
      <c r="G16" s="10">
        <v>0.19</v>
      </c>
      <c r="H16" s="9">
        <v>72761.45</v>
      </c>
      <c r="I16" s="9">
        <v>455716.45</v>
      </c>
      <c r="J16" s="11">
        <v>0</v>
      </c>
      <c r="K16" s="12">
        <f t="shared" ref="K16:K67" si="3">J16*19%</f>
        <v>0</v>
      </c>
      <c r="L16" s="11">
        <f>K16*J16</f>
        <v>0</v>
      </c>
      <c r="M16" s="11">
        <f t="shared" ref="M16:M17" si="4">J16+L16*E16</f>
        <v>0</v>
      </c>
    </row>
    <row r="17" spans="2:13" ht="20.399999999999999" x14ac:dyDescent="0.3">
      <c r="B17" s="4">
        <v>7</v>
      </c>
      <c r="C17" s="6" t="s">
        <v>17</v>
      </c>
      <c r="D17" s="4" t="s">
        <v>9</v>
      </c>
      <c r="E17" s="4">
        <v>1</v>
      </c>
      <c r="F17" s="9">
        <v>461915</v>
      </c>
      <c r="G17" s="10">
        <v>0.19</v>
      </c>
      <c r="H17" s="9">
        <v>87763.85</v>
      </c>
      <c r="I17" s="9">
        <v>549678.85</v>
      </c>
      <c r="J17" s="11">
        <v>0</v>
      </c>
      <c r="K17" s="12">
        <f t="shared" si="3"/>
        <v>0</v>
      </c>
      <c r="L17" s="11">
        <f t="shared" ref="L17" si="5">K17*J17</f>
        <v>0</v>
      </c>
      <c r="M17" s="11">
        <f t="shared" si="4"/>
        <v>0</v>
      </c>
    </row>
    <row r="18" spans="2:13" ht="10.95" customHeight="1" x14ac:dyDescent="0.3">
      <c r="B18" s="18" t="s">
        <v>18</v>
      </c>
      <c r="C18" s="19"/>
      <c r="D18" s="19"/>
      <c r="E18" s="20"/>
      <c r="F18" s="3"/>
      <c r="G18" s="3"/>
      <c r="H18" s="3"/>
      <c r="I18" s="3"/>
      <c r="J18" s="35"/>
      <c r="K18" s="35"/>
      <c r="L18" s="35"/>
      <c r="M18" s="35"/>
    </row>
    <row r="19" spans="2:13" ht="10.95" customHeight="1" x14ac:dyDescent="0.3">
      <c r="B19" s="4">
        <v>8</v>
      </c>
      <c r="C19" s="6" t="s">
        <v>19</v>
      </c>
      <c r="D19" s="4" t="s">
        <v>9</v>
      </c>
      <c r="E19" s="4">
        <v>1</v>
      </c>
      <c r="F19" s="9">
        <v>585412</v>
      </c>
      <c r="G19" s="10">
        <v>0.19</v>
      </c>
      <c r="H19" s="9">
        <v>111228.28</v>
      </c>
      <c r="I19" s="9">
        <v>696640.28</v>
      </c>
      <c r="J19" s="11">
        <v>0</v>
      </c>
      <c r="K19" s="12">
        <f t="shared" si="3"/>
        <v>0</v>
      </c>
      <c r="L19" s="11">
        <f t="shared" ref="L19:L21" si="6">K19*J19</f>
        <v>0</v>
      </c>
      <c r="M19" s="11">
        <f t="shared" ref="M19:M21" si="7">J19+L19*E19</f>
        <v>0</v>
      </c>
    </row>
    <row r="20" spans="2:13" ht="20.399999999999999" x14ac:dyDescent="0.3">
      <c r="B20" s="4">
        <v>9</v>
      </c>
      <c r="C20" s="6" t="s">
        <v>20</v>
      </c>
      <c r="D20" s="4" t="s">
        <v>9</v>
      </c>
      <c r="E20" s="4">
        <v>1</v>
      </c>
      <c r="F20" s="9">
        <v>642486</v>
      </c>
      <c r="G20" s="10">
        <v>0.19</v>
      </c>
      <c r="H20" s="9">
        <v>122072.34</v>
      </c>
      <c r="I20" s="9">
        <v>764558.34</v>
      </c>
      <c r="J20" s="11">
        <v>0</v>
      </c>
      <c r="K20" s="12">
        <f t="shared" si="3"/>
        <v>0</v>
      </c>
      <c r="L20" s="11">
        <f t="shared" si="6"/>
        <v>0</v>
      </c>
      <c r="M20" s="11">
        <f t="shared" si="7"/>
        <v>0</v>
      </c>
    </row>
    <row r="21" spans="2:13" ht="20.399999999999999" x14ac:dyDescent="0.3">
      <c r="B21" s="4">
        <v>10</v>
      </c>
      <c r="C21" s="6" t="s">
        <v>21</v>
      </c>
      <c r="D21" s="4" t="s">
        <v>9</v>
      </c>
      <c r="E21" s="4">
        <v>1</v>
      </c>
      <c r="F21" s="9">
        <v>1167792</v>
      </c>
      <c r="G21" s="10">
        <v>0.19</v>
      </c>
      <c r="H21" s="9">
        <v>221880.48</v>
      </c>
      <c r="I21" s="9">
        <v>1389672.48</v>
      </c>
      <c r="J21" s="11">
        <v>0</v>
      </c>
      <c r="K21" s="12">
        <f t="shared" si="3"/>
        <v>0</v>
      </c>
      <c r="L21" s="11">
        <f t="shared" si="6"/>
        <v>0</v>
      </c>
      <c r="M21" s="11">
        <f t="shared" si="7"/>
        <v>0</v>
      </c>
    </row>
    <row r="22" spans="2:13" ht="10.95" customHeight="1" x14ac:dyDescent="0.3">
      <c r="B22" s="18" t="s">
        <v>22</v>
      </c>
      <c r="C22" s="19"/>
      <c r="D22" s="19"/>
      <c r="E22" s="20"/>
      <c r="F22" s="16"/>
      <c r="G22" s="16"/>
      <c r="H22" s="16"/>
      <c r="I22" s="16"/>
      <c r="J22" s="35"/>
      <c r="K22" s="35"/>
      <c r="L22" s="35"/>
      <c r="M22" s="35"/>
    </row>
    <row r="23" spans="2:13" ht="20.399999999999999" x14ac:dyDescent="0.3">
      <c r="B23" s="4">
        <v>11</v>
      </c>
      <c r="C23" s="6" t="s">
        <v>23</v>
      </c>
      <c r="D23" s="4" t="s">
        <v>9</v>
      </c>
      <c r="E23" s="4">
        <v>1</v>
      </c>
      <c r="F23" s="9">
        <v>529717</v>
      </c>
      <c r="G23" s="10">
        <v>0.19</v>
      </c>
      <c r="H23" s="9">
        <v>100646.23</v>
      </c>
      <c r="I23" s="9">
        <v>630363.23</v>
      </c>
      <c r="J23" s="11">
        <v>0</v>
      </c>
      <c r="K23" s="12">
        <f t="shared" si="3"/>
        <v>0</v>
      </c>
      <c r="L23" s="11">
        <f t="shared" ref="L23" si="8">K23*J23</f>
        <v>0</v>
      </c>
      <c r="M23" s="11">
        <f t="shared" ref="M23" si="9">J23+L23*E23</f>
        <v>0</v>
      </c>
    </row>
    <row r="24" spans="2:13" ht="10.95" customHeight="1" x14ac:dyDescent="0.3">
      <c r="B24" s="18" t="s">
        <v>24</v>
      </c>
      <c r="C24" s="19"/>
      <c r="D24" s="19"/>
      <c r="E24" s="20"/>
      <c r="F24" s="16"/>
      <c r="G24" s="16"/>
      <c r="H24" s="16"/>
      <c r="I24" s="16"/>
      <c r="J24" s="35"/>
      <c r="K24" s="35"/>
      <c r="L24" s="35"/>
      <c r="M24" s="35"/>
    </row>
    <row r="25" spans="2:13" ht="20.399999999999999" x14ac:dyDescent="0.3">
      <c r="B25" s="4">
        <v>12</v>
      </c>
      <c r="C25" s="6" t="s">
        <v>25</v>
      </c>
      <c r="D25" s="4" t="s">
        <v>9</v>
      </c>
      <c r="E25" s="4">
        <v>1</v>
      </c>
      <c r="F25" s="9">
        <v>378765</v>
      </c>
      <c r="G25" s="10">
        <v>0.19</v>
      </c>
      <c r="H25" s="9">
        <v>71965.350000000006</v>
      </c>
      <c r="I25" s="9">
        <v>450730.35</v>
      </c>
      <c r="J25" s="11">
        <v>0</v>
      </c>
      <c r="K25" s="12">
        <f t="shared" si="3"/>
        <v>0</v>
      </c>
      <c r="L25" s="11">
        <f t="shared" ref="L25" si="10">K25*J25</f>
        <v>0</v>
      </c>
      <c r="M25" s="11">
        <f t="shared" ref="M25" si="11">J25+L25*E25</f>
        <v>0</v>
      </c>
    </row>
    <row r="26" spans="2:13" ht="10.95" customHeight="1" x14ac:dyDescent="0.3">
      <c r="B26" s="18" t="s">
        <v>26</v>
      </c>
      <c r="C26" s="19"/>
      <c r="D26" s="19"/>
      <c r="E26" s="20"/>
      <c r="F26" s="16"/>
      <c r="G26" s="16"/>
      <c r="H26" s="16"/>
      <c r="I26" s="16"/>
      <c r="J26" s="35"/>
      <c r="K26" s="35"/>
      <c r="L26" s="35"/>
      <c r="M26" s="35"/>
    </row>
    <row r="27" spans="2:13" ht="40.799999999999997" x14ac:dyDescent="0.3">
      <c r="B27" s="4">
        <v>13</v>
      </c>
      <c r="C27" s="6" t="s">
        <v>27</v>
      </c>
      <c r="D27" s="4" t="s">
        <v>9</v>
      </c>
      <c r="E27" s="4">
        <v>1</v>
      </c>
      <c r="F27" s="9">
        <v>635449</v>
      </c>
      <c r="G27" s="10">
        <v>0.19</v>
      </c>
      <c r="H27" s="9">
        <v>120735.31</v>
      </c>
      <c r="I27" s="9">
        <v>756184.31</v>
      </c>
      <c r="J27" s="11">
        <v>0</v>
      </c>
      <c r="K27" s="12">
        <f t="shared" si="3"/>
        <v>0</v>
      </c>
      <c r="L27" s="11">
        <f t="shared" ref="L27" si="12">K27*J27</f>
        <v>0</v>
      </c>
      <c r="M27" s="11">
        <f t="shared" ref="M27" si="13">J27+L27*E27</f>
        <v>0</v>
      </c>
    </row>
    <row r="28" spans="2:13" ht="10.95" customHeight="1" x14ac:dyDescent="0.3">
      <c r="B28" s="18" t="s">
        <v>28</v>
      </c>
      <c r="C28" s="19"/>
      <c r="D28" s="19"/>
      <c r="E28" s="20"/>
      <c r="F28" s="16"/>
      <c r="G28" s="16"/>
      <c r="H28" s="16"/>
      <c r="I28" s="16"/>
      <c r="J28" s="35"/>
      <c r="K28" s="35"/>
      <c r="L28" s="35"/>
      <c r="M28" s="35"/>
    </row>
    <row r="29" spans="2:13" ht="10.95" customHeight="1" x14ac:dyDescent="0.3">
      <c r="B29" s="4">
        <v>14</v>
      </c>
      <c r="C29" s="6" t="s">
        <v>29</v>
      </c>
      <c r="D29" s="4" t="s">
        <v>30</v>
      </c>
      <c r="E29" s="4">
        <v>1</v>
      </c>
      <c r="F29" s="9">
        <v>213026</v>
      </c>
      <c r="G29" s="10">
        <v>0.19</v>
      </c>
      <c r="H29" s="9">
        <v>40474.94</v>
      </c>
      <c r="I29" s="9">
        <v>253500.94</v>
      </c>
      <c r="J29" s="11">
        <v>0</v>
      </c>
      <c r="K29" s="12">
        <f t="shared" si="3"/>
        <v>0</v>
      </c>
      <c r="L29" s="11">
        <f t="shared" ref="L29:L58" si="14">K29*J29</f>
        <v>0</v>
      </c>
      <c r="M29" s="11">
        <f t="shared" ref="M29:M58" si="15">J29+L29*E29</f>
        <v>0</v>
      </c>
    </row>
    <row r="30" spans="2:13" x14ac:dyDescent="0.3">
      <c r="B30" s="4">
        <v>15</v>
      </c>
      <c r="C30" s="6" t="s">
        <v>31</v>
      </c>
      <c r="D30" s="4" t="s">
        <v>30</v>
      </c>
      <c r="E30" s="4">
        <v>1</v>
      </c>
      <c r="F30" s="9">
        <v>159217</v>
      </c>
      <c r="G30" s="10">
        <v>0.19</v>
      </c>
      <c r="H30" s="9">
        <v>30251.23</v>
      </c>
      <c r="I30" s="9">
        <v>189468.23</v>
      </c>
      <c r="J30" s="11">
        <v>0</v>
      </c>
      <c r="K30" s="12">
        <f t="shared" si="3"/>
        <v>0</v>
      </c>
      <c r="L30" s="11">
        <f t="shared" si="14"/>
        <v>0</v>
      </c>
      <c r="M30" s="11">
        <f t="shared" si="15"/>
        <v>0</v>
      </c>
    </row>
    <row r="31" spans="2:13" x14ac:dyDescent="0.3">
      <c r="B31" s="4">
        <v>16</v>
      </c>
      <c r="C31" s="6" t="s">
        <v>32</v>
      </c>
      <c r="D31" s="4" t="s">
        <v>30</v>
      </c>
      <c r="E31" s="4">
        <v>1</v>
      </c>
      <c r="F31" s="9">
        <v>194197</v>
      </c>
      <c r="G31" s="10">
        <v>0.19</v>
      </c>
      <c r="H31" s="9">
        <v>36897.43</v>
      </c>
      <c r="I31" s="9">
        <v>231094.43</v>
      </c>
      <c r="J31" s="11">
        <v>0</v>
      </c>
      <c r="K31" s="12">
        <f t="shared" si="3"/>
        <v>0</v>
      </c>
      <c r="L31" s="11">
        <f t="shared" si="14"/>
        <v>0</v>
      </c>
      <c r="M31" s="11">
        <f t="shared" si="15"/>
        <v>0</v>
      </c>
    </row>
    <row r="32" spans="2:13" x14ac:dyDescent="0.3">
      <c r="B32" s="4">
        <v>17</v>
      </c>
      <c r="C32" s="6" t="s">
        <v>33</v>
      </c>
      <c r="D32" s="4" t="s">
        <v>30</v>
      </c>
      <c r="E32" s="4">
        <v>1</v>
      </c>
      <c r="F32" s="9">
        <v>210852</v>
      </c>
      <c r="G32" s="10">
        <v>0.19</v>
      </c>
      <c r="H32" s="9">
        <v>40061.879999999997</v>
      </c>
      <c r="I32" s="9">
        <v>250913.88</v>
      </c>
      <c r="J32" s="11">
        <v>0</v>
      </c>
      <c r="K32" s="12">
        <f t="shared" si="3"/>
        <v>0</v>
      </c>
      <c r="L32" s="11">
        <f t="shared" si="14"/>
        <v>0</v>
      </c>
      <c r="M32" s="11">
        <f t="shared" si="15"/>
        <v>0</v>
      </c>
    </row>
    <row r="33" spans="2:13" x14ac:dyDescent="0.3">
      <c r="B33" s="4">
        <v>18</v>
      </c>
      <c r="C33" s="6" t="s">
        <v>34</v>
      </c>
      <c r="D33" s="4" t="s">
        <v>30</v>
      </c>
      <c r="E33" s="4">
        <v>1</v>
      </c>
      <c r="F33" s="9">
        <v>230541</v>
      </c>
      <c r="G33" s="10">
        <v>0.19</v>
      </c>
      <c r="H33" s="9">
        <v>43802.79</v>
      </c>
      <c r="I33" s="9">
        <v>274343.78999999998</v>
      </c>
      <c r="J33" s="11">
        <v>0</v>
      </c>
      <c r="K33" s="12">
        <f t="shared" si="3"/>
        <v>0</v>
      </c>
      <c r="L33" s="11">
        <f t="shared" si="14"/>
        <v>0</v>
      </c>
      <c r="M33" s="11">
        <f t="shared" si="15"/>
        <v>0</v>
      </c>
    </row>
    <row r="34" spans="2:13" ht="20.399999999999999" x14ac:dyDescent="0.3">
      <c r="B34" s="4">
        <v>19</v>
      </c>
      <c r="C34" s="6" t="s">
        <v>35</v>
      </c>
      <c r="D34" s="4" t="s">
        <v>30</v>
      </c>
      <c r="E34" s="4">
        <v>1</v>
      </c>
      <c r="F34" s="9">
        <v>260075</v>
      </c>
      <c r="G34" s="10">
        <v>0.19</v>
      </c>
      <c r="H34" s="9">
        <v>49414.25</v>
      </c>
      <c r="I34" s="9">
        <v>309489.25</v>
      </c>
      <c r="J34" s="11">
        <v>0</v>
      </c>
      <c r="K34" s="12">
        <f t="shared" si="3"/>
        <v>0</v>
      </c>
      <c r="L34" s="11">
        <f t="shared" si="14"/>
        <v>0</v>
      </c>
      <c r="M34" s="11">
        <f t="shared" si="15"/>
        <v>0</v>
      </c>
    </row>
    <row r="35" spans="2:13" x14ac:dyDescent="0.3">
      <c r="B35" s="4">
        <v>20</v>
      </c>
      <c r="C35" s="6" t="s">
        <v>36</v>
      </c>
      <c r="D35" s="4" t="s">
        <v>30</v>
      </c>
      <c r="E35" s="4">
        <v>1</v>
      </c>
      <c r="F35" s="9">
        <v>45069</v>
      </c>
      <c r="G35" s="10">
        <v>0.19</v>
      </c>
      <c r="H35" s="9">
        <v>8563.11</v>
      </c>
      <c r="I35" s="9">
        <v>53632.11</v>
      </c>
      <c r="J35" s="11">
        <v>0</v>
      </c>
      <c r="K35" s="12">
        <f t="shared" si="3"/>
        <v>0</v>
      </c>
      <c r="L35" s="11">
        <f t="shared" si="14"/>
        <v>0</v>
      </c>
      <c r="M35" s="11">
        <f t="shared" si="15"/>
        <v>0</v>
      </c>
    </row>
    <row r="36" spans="2:13" x14ac:dyDescent="0.3">
      <c r="B36" s="4">
        <v>21</v>
      </c>
      <c r="C36" s="6" t="s">
        <v>37</v>
      </c>
      <c r="D36" s="4" t="s">
        <v>30</v>
      </c>
      <c r="E36" s="4">
        <v>1</v>
      </c>
      <c r="F36" s="9">
        <v>99149</v>
      </c>
      <c r="G36" s="10">
        <v>0.19</v>
      </c>
      <c r="H36" s="9">
        <v>18838.310000000001</v>
      </c>
      <c r="I36" s="9">
        <v>117987.31</v>
      </c>
      <c r="J36" s="11">
        <v>0</v>
      </c>
      <c r="K36" s="12">
        <f t="shared" si="3"/>
        <v>0</v>
      </c>
      <c r="L36" s="11">
        <f t="shared" si="14"/>
        <v>0</v>
      </c>
      <c r="M36" s="11">
        <f t="shared" si="15"/>
        <v>0</v>
      </c>
    </row>
    <row r="37" spans="2:13" x14ac:dyDescent="0.3">
      <c r="B37" s="4">
        <v>22</v>
      </c>
      <c r="C37" s="6" t="s">
        <v>38</v>
      </c>
      <c r="D37" s="4" t="s">
        <v>30</v>
      </c>
      <c r="E37" s="4">
        <v>1</v>
      </c>
      <c r="F37" s="9">
        <v>112850</v>
      </c>
      <c r="G37" s="10">
        <v>0.19</v>
      </c>
      <c r="H37" s="9">
        <v>21441.5</v>
      </c>
      <c r="I37" s="9">
        <v>134291.5</v>
      </c>
      <c r="J37" s="11">
        <v>0</v>
      </c>
      <c r="K37" s="12">
        <f t="shared" si="3"/>
        <v>0</v>
      </c>
      <c r="L37" s="11">
        <f t="shared" si="14"/>
        <v>0</v>
      </c>
      <c r="M37" s="11">
        <f t="shared" si="15"/>
        <v>0</v>
      </c>
    </row>
    <row r="38" spans="2:13" x14ac:dyDescent="0.3">
      <c r="B38" s="4">
        <v>23</v>
      </c>
      <c r="C38" s="6" t="s">
        <v>39</v>
      </c>
      <c r="D38" s="4" t="s">
        <v>30</v>
      </c>
      <c r="E38" s="4">
        <v>1</v>
      </c>
      <c r="F38" s="9">
        <v>120683</v>
      </c>
      <c r="G38" s="10">
        <v>0.19</v>
      </c>
      <c r="H38" s="9">
        <v>22929.77</v>
      </c>
      <c r="I38" s="9">
        <v>143612.76999999999</v>
      </c>
      <c r="J38" s="11">
        <v>0</v>
      </c>
      <c r="K38" s="12">
        <f t="shared" si="3"/>
        <v>0</v>
      </c>
      <c r="L38" s="11">
        <f t="shared" si="14"/>
        <v>0</v>
      </c>
      <c r="M38" s="11">
        <f t="shared" si="15"/>
        <v>0</v>
      </c>
    </row>
    <row r="39" spans="2:13" x14ac:dyDescent="0.3">
      <c r="B39" s="4">
        <v>24</v>
      </c>
      <c r="C39" s="6" t="s">
        <v>40</v>
      </c>
      <c r="D39" s="4" t="s">
        <v>30</v>
      </c>
      <c r="E39" s="4">
        <v>1</v>
      </c>
      <c r="F39" s="9">
        <v>103815</v>
      </c>
      <c r="G39" s="10">
        <v>0.19</v>
      </c>
      <c r="H39" s="9">
        <v>19724.849999999999</v>
      </c>
      <c r="I39" s="9">
        <v>123539.85</v>
      </c>
      <c r="J39" s="11">
        <v>0</v>
      </c>
      <c r="K39" s="12">
        <f t="shared" si="3"/>
        <v>0</v>
      </c>
      <c r="L39" s="11">
        <f t="shared" si="14"/>
        <v>0</v>
      </c>
      <c r="M39" s="11">
        <f t="shared" si="15"/>
        <v>0</v>
      </c>
    </row>
    <row r="40" spans="2:13" x14ac:dyDescent="0.3">
      <c r="B40" s="4">
        <v>25</v>
      </c>
      <c r="C40" s="6" t="s">
        <v>41</v>
      </c>
      <c r="D40" s="4" t="s">
        <v>30</v>
      </c>
      <c r="E40" s="4">
        <v>1</v>
      </c>
      <c r="F40" s="9">
        <v>186096</v>
      </c>
      <c r="G40" s="10">
        <v>0.19</v>
      </c>
      <c r="H40" s="9">
        <v>35358.239999999998</v>
      </c>
      <c r="I40" s="9">
        <v>221454.24</v>
      </c>
      <c r="J40" s="11">
        <v>0</v>
      </c>
      <c r="K40" s="12">
        <f t="shared" si="3"/>
        <v>0</v>
      </c>
      <c r="L40" s="11">
        <f t="shared" si="14"/>
        <v>0</v>
      </c>
      <c r="M40" s="11">
        <f t="shared" si="15"/>
        <v>0</v>
      </c>
    </row>
    <row r="41" spans="2:13" x14ac:dyDescent="0.3">
      <c r="B41" s="4">
        <v>26</v>
      </c>
      <c r="C41" s="6" t="s">
        <v>42</v>
      </c>
      <c r="D41" s="4" t="s">
        <v>30</v>
      </c>
      <c r="E41" s="4">
        <v>1</v>
      </c>
      <c r="F41" s="9">
        <v>268028</v>
      </c>
      <c r="G41" s="10">
        <v>0.19</v>
      </c>
      <c r="H41" s="9">
        <v>50925.32</v>
      </c>
      <c r="I41" s="9">
        <v>318953.32</v>
      </c>
      <c r="J41" s="11">
        <v>0</v>
      </c>
      <c r="K41" s="12">
        <f t="shared" si="3"/>
        <v>0</v>
      </c>
      <c r="L41" s="11">
        <f t="shared" si="14"/>
        <v>0</v>
      </c>
      <c r="M41" s="11">
        <f t="shared" si="15"/>
        <v>0</v>
      </c>
    </row>
    <row r="42" spans="2:13" ht="20.399999999999999" x14ac:dyDescent="0.3">
      <c r="B42" s="4">
        <v>27</v>
      </c>
      <c r="C42" s="6" t="s">
        <v>43</v>
      </c>
      <c r="D42" s="4" t="s">
        <v>30</v>
      </c>
      <c r="E42" s="4">
        <v>1</v>
      </c>
      <c r="F42" s="9">
        <v>300460</v>
      </c>
      <c r="G42" s="10">
        <v>0.19</v>
      </c>
      <c r="H42" s="9">
        <v>57087.4</v>
      </c>
      <c r="I42" s="9">
        <v>357547.4</v>
      </c>
      <c r="J42" s="11">
        <v>0</v>
      </c>
      <c r="K42" s="12">
        <f t="shared" si="3"/>
        <v>0</v>
      </c>
      <c r="L42" s="11">
        <f t="shared" si="14"/>
        <v>0</v>
      </c>
      <c r="M42" s="11">
        <f t="shared" si="15"/>
        <v>0</v>
      </c>
    </row>
    <row r="43" spans="2:13" x14ac:dyDescent="0.3">
      <c r="B43" s="4">
        <v>28</v>
      </c>
      <c r="C43" s="6" t="s">
        <v>44</v>
      </c>
      <c r="D43" s="4" t="s">
        <v>30</v>
      </c>
      <c r="E43" s="4">
        <v>1</v>
      </c>
      <c r="F43" s="9">
        <v>163792</v>
      </c>
      <c r="G43" s="10">
        <v>0.19</v>
      </c>
      <c r="H43" s="9">
        <v>31120.48</v>
      </c>
      <c r="I43" s="9">
        <v>194912.48</v>
      </c>
      <c r="J43" s="11">
        <v>0</v>
      </c>
      <c r="K43" s="12">
        <f t="shared" si="3"/>
        <v>0</v>
      </c>
      <c r="L43" s="11">
        <f t="shared" si="14"/>
        <v>0</v>
      </c>
      <c r="M43" s="11">
        <f t="shared" si="15"/>
        <v>0</v>
      </c>
    </row>
    <row r="44" spans="2:13" ht="20.399999999999999" x14ac:dyDescent="0.3">
      <c r="B44" s="4">
        <v>29</v>
      </c>
      <c r="C44" s="6" t="s">
        <v>45</v>
      </c>
      <c r="D44" s="4" t="s">
        <v>30</v>
      </c>
      <c r="E44" s="4">
        <v>1</v>
      </c>
      <c r="F44" s="9">
        <v>206873</v>
      </c>
      <c r="G44" s="10">
        <v>0.19</v>
      </c>
      <c r="H44" s="9">
        <v>39305.870000000003</v>
      </c>
      <c r="I44" s="9">
        <v>246178.87</v>
      </c>
      <c r="J44" s="11">
        <v>0</v>
      </c>
      <c r="K44" s="12">
        <f t="shared" si="3"/>
        <v>0</v>
      </c>
      <c r="L44" s="11">
        <f t="shared" si="14"/>
        <v>0</v>
      </c>
      <c r="M44" s="11">
        <f t="shared" si="15"/>
        <v>0</v>
      </c>
    </row>
    <row r="45" spans="2:13" x14ac:dyDescent="0.3">
      <c r="B45" s="4">
        <v>30</v>
      </c>
      <c r="C45" s="6" t="s">
        <v>46</v>
      </c>
      <c r="D45" s="4" t="s">
        <v>30</v>
      </c>
      <c r="E45" s="4">
        <v>1</v>
      </c>
      <c r="F45" s="9">
        <v>122296</v>
      </c>
      <c r="G45" s="10">
        <v>0.19</v>
      </c>
      <c r="H45" s="9">
        <v>23236.240000000002</v>
      </c>
      <c r="I45" s="9">
        <v>145532.24</v>
      </c>
      <c r="J45" s="11">
        <v>0</v>
      </c>
      <c r="K45" s="12">
        <f t="shared" si="3"/>
        <v>0</v>
      </c>
      <c r="L45" s="11">
        <f t="shared" si="14"/>
        <v>0</v>
      </c>
      <c r="M45" s="11">
        <f t="shared" si="15"/>
        <v>0</v>
      </c>
    </row>
    <row r="46" spans="2:13" ht="20.399999999999999" x14ac:dyDescent="0.3">
      <c r="B46" s="4">
        <v>31</v>
      </c>
      <c r="C46" s="6" t="s">
        <v>47</v>
      </c>
      <c r="D46" s="4" t="s">
        <v>30</v>
      </c>
      <c r="E46" s="4">
        <v>1</v>
      </c>
      <c r="F46" s="9">
        <v>153905</v>
      </c>
      <c r="G46" s="10">
        <v>0.19</v>
      </c>
      <c r="H46" s="9">
        <v>29241.95</v>
      </c>
      <c r="I46" s="9">
        <v>183146.95</v>
      </c>
      <c r="J46" s="11">
        <v>0</v>
      </c>
      <c r="K46" s="12">
        <f t="shared" si="3"/>
        <v>0</v>
      </c>
      <c r="L46" s="11">
        <f t="shared" si="14"/>
        <v>0</v>
      </c>
      <c r="M46" s="11">
        <f t="shared" si="15"/>
        <v>0</v>
      </c>
    </row>
    <row r="47" spans="2:13" x14ac:dyDescent="0.3">
      <c r="B47" s="4">
        <v>32</v>
      </c>
      <c r="C47" s="6" t="s">
        <v>48</v>
      </c>
      <c r="D47" s="4" t="s">
        <v>49</v>
      </c>
      <c r="E47" s="4">
        <v>1</v>
      </c>
      <c r="F47" s="9">
        <v>42641</v>
      </c>
      <c r="G47" s="10">
        <v>0.19</v>
      </c>
      <c r="H47" s="9">
        <v>8101.79</v>
      </c>
      <c r="I47" s="9">
        <v>50742.79</v>
      </c>
      <c r="J47" s="11">
        <v>0</v>
      </c>
      <c r="K47" s="12">
        <f t="shared" si="3"/>
        <v>0</v>
      </c>
      <c r="L47" s="11">
        <f t="shared" si="14"/>
        <v>0</v>
      </c>
      <c r="M47" s="11">
        <f t="shared" si="15"/>
        <v>0</v>
      </c>
    </row>
    <row r="48" spans="2:13" x14ac:dyDescent="0.3">
      <c r="B48" s="4">
        <v>33</v>
      </c>
      <c r="C48" s="6" t="s">
        <v>50</v>
      </c>
      <c r="D48" s="4" t="s">
        <v>49</v>
      </c>
      <c r="E48" s="4">
        <v>1</v>
      </c>
      <c r="F48" s="9">
        <v>47294</v>
      </c>
      <c r="G48" s="10">
        <v>0.19</v>
      </c>
      <c r="H48" s="9">
        <v>8985.86</v>
      </c>
      <c r="I48" s="9">
        <v>56279.86</v>
      </c>
      <c r="J48" s="11">
        <v>0</v>
      </c>
      <c r="K48" s="12">
        <f t="shared" si="3"/>
        <v>0</v>
      </c>
      <c r="L48" s="11">
        <f t="shared" si="14"/>
        <v>0</v>
      </c>
      <c r="M48" s="11">
        <f t="shared" si="15"/>
        <v>0</v>
      </c>
    </row>
    <row r="49" spans="2:13" x14ac:dyDescent="0.3">
      <c r="B49" s="4">
        <v>34</v>
      </c>
      <c r="C49" s="6" t="s">
        <v>51</v>
      </c>
      <c r="D49" s="4" t="s">
        <v>49</v>
      </c>
      <c r="E49" s="4">
        <v>1</v>
      </c>
      <c r="F49" s="9">
        <v>65001</v>
      </c>
      <c r="G49" s="10">
        <v>0.19</v>
      </c>
      <c r="H49" s="9">
        <v>12350.19</v>
      </c>
      <c r="I49" s="9">
        <v>77351.19</v>
      </c>
      <c r="J49" s="11">
        <v>0</v>
      </c>
      <c r="K49" s="12">
        <f t="shared" si="3"/>
        <v>0</v>
      </c>
      <c r="L49" s="11">
        <f t="shared" si="14"/>
        <v>0</v>
      </c>
      <c r="M49" s="11">
        <f t="shared" si="15"/>
        <v>0</v>
      </c>
    </row>
    <row r="50" spans="2:13" x14ac:dyDescent="0.3">
      <c r="B50" s="4">
        <v>35</v>
      </c>
      <c r="C50" s="6" t="s">
        <v>52</v>
      </c>
      <c r="D50" s="4" t="s">
        <v>49</v>
      </c>
      <c r="E50" s="4">
        <v>1</v>
      </c>
      <c r="F50" s="9">
        <v>71247</v>
      </c>
      <c r="G50" s="10">
        <v>0.19</v>
      </c>
      <c r="H50" s="9">
        <v>13536.93</v>
      </c>
      <c r="I50" s="9">
        <v>84783.93</v>
      </c>
      <c r="J50" s="11">
        <v>0</v>
      </c>
      <c r="K50" s="12">
        <f t="shared" si="3"/>
        <v>0</v>
      </c>
      <c r="L50" s="11">
        <f t="shared" si="14"/>
        <v>0</v>
      </c>
      <c r="M50" s="11">
        <f t="shared" si="15"/>
        <v>0</v>
      </c>
    </row>
    <row r="51" spans="2:13" x14ac:dyDescent="0.3">
      <c r="B51" s="4">
        <v>36</v>
      </c>
      <c r="C51" s="6" t="s">
        <v>53</v>
      </c>
      <c r="D51" s="4" t="s">
        <v>30</v>
      </c>
      <c r="E51" s="4">
        <v>1</v>
      </c>
      <c r="F51" s="9">
        <v>62460</v>
      </c>
      <c r="G51" s="10">
        <v>0.19</v>
      </c>
      <c r="H51" s="9">
        <v>11867.4</v>
      </c>
      <c r="I51" s="9">
        <v>74327.399999999994</v>
      </c>
      <c r="J51" s="11">
        <v>0</v>
      </c>
      <c r="K51" s="12">
        <f t="shared" si="3"/>
        <v>0</v>
      </c>
      <c r="L51" s="11">
        <f t="shared" si="14"/>
        <v>0</v>
      </c>
      <c r="M51" s="11">
        <f t="shared" si="15"/>
        <v>0</v>
      </c>
    </row>
    <row r="52" spans="2:13" x14ac:dyDescent="0.3">
      <c r="B52" s="4">
        <v>37</v>
      </c>
      <c r="C52" s="6" t="s">
        <v>54</v>
      </c>
      <c r="D52" s="4" t="s">
        <v>30</v>
      </c>
      <c r="E52" s="4">
        <v>1</v>
      </c>
      <c r="F52" s="9">
        <v>303684</v>
      </c>
      <c r="G52" s="10">
        <v>0.19</v>
      </c>
      <c r="H52" s="9">
        <v>57699.96</v>
      </c>
      <c r="I52" s="9">
        <v>361383.96</v>
      </c>
      <c r="J52" s="11">
        <v>0</v>
      </c>
      <c r="K52" s="12">
        <f t="shared" si="3"/>
        <v>0</v>
      </c>
      <c r="L52" s="11">
        <f t="shared" si="14"/>
        <v>0</v>
      </c>
      <c r="M52" s="11">
        <f t="shared" si="15"/>
        <v>0</v>
      </c>
    </row>
    <row r="53" spans="2:13" x14ac:dyDescent="0.3">
      <c r="B53" s="4">
        <v>38</v>
      </c>
      <c r="C53" s="6" t="s">
        <v>55</v>
      </c>
      <c r="D53" s="4" t="s">
        <v>30</v>
      </c>
      <c r="E53" s="4">
        <v>1</v>
      </c>
      <c r="F53" s="9">
        <v>349753</v>
      </c>
      <c r="G53" s="10">
        <v>0.19</v>
      </c>
      <c r="H53" s="9">
        <v>66453.070000000007</v>
      </c>
      <c r="I53" s="9">
        <v>416206.07</v>
      </c>
      <c r="J53" s="11">
        <v>0</v>
      </c>
      <c r="K53" s="12">
        <f t="shared" si="3"/>
        <v>0</v>
      </c>
      <c r="L53" s="11">
        <f t="shared" si="14"/>
        <v>0</v>
      </c>
      <c r="M53" s="11">
        <f t="shared" si="15"/>
        <v>0</v>
      </c>
    </row>
    <row r="54" spans="2:13" x14ac:dyDescent="0.3">
      <c r="B54" s="4">
        <v>39</v>
      </c>
      <c r="C54" s="6" t="s">
        <v>56</v>
      </c>
      <c r="D54" s="4" t="s">
        <v>57</v>
      </c>
      <c r="E54" s="4">
        <v>1</v>
      </c>
      <c r="F54" s="9">
        <v>209652</v>
      </c>
      <c r="G54" s="10">
        <v>0.19</v>
      </c>
      <c r="H54" s="9">
        <v>39833.879999999997</v>
      </c>
      <c r="I54" s="9">
        <v>249485.88</v>
      </c>
      <c r="J54" s="11">
        <v>0</v>
      </c>
      <c r="K54" s="12">
        <f t="shared" si="3"/>
        <v>0</v>
      </c>
      <c r="L54" s="11">
        <f t="shared" si="14"/>
        <v>0</v>
      </c>
      <c r="M54" s="11">
        <f t="shared" si="15"/>
        <v>0</v>
      </c>
    </row>
    <row r="55" spans="2:13" ht="20.399999999999999" x14ac:dyDescent="0.3">
      <c r="B55" s="4">
        <v>40</v>
      </c>
      <c r="C55" s="6" t="s">
        <v>58</v>
      </c>
      <c r="D55" s="4" t="s">
        <v>57</v>
      </c>
      <c r="E55" s="4">
        <v>1</v>
      </c>
      <c r="F55" s="9">
        <v>834080</v>
      </c>
      <c r="G55" s="10">
        <v>0.19</v>
      </c>
      <c r="H55" s="9">
        <v>158475.20000000001</v>
      </c>
      <c r="I55" s="9">
        <v>992555.2</v>
      </c>
      <c r="J55" s="11">
        <v>0</v>
      </c>
      <c r="K55" s="12">
        <f t="shared" si="3"/>
        <v>0</v>
      </c>
      <c r="L55" s="11">
        <f t="shared" si="14"/>
        <v>0</v>
      </c>
      <c r="M55" s="11">
        <f t="shared" si="15"/>
        <v>0</v>
      </c>
    </row>
    <row r="56" spans="2:13" x14ac:dyDescent="0.3">
      <c r="B56" s="4">
        <v>41</v>
      </c>
      <c r="C56" s="6" t="s">
        <v>59</v>
      </c>
      <c r="D56" s="4" t="s">
        <v>57</v>
      </c>
      <c r="E56" s="4">
        <v>1</v>
      </c>
      <c r="F56" s="9">
        <v>894950</v>
      </c>
      <c r="G56" s="10">
        <v>0.19</v>
      </c>
      <c r="H56" s="9">
        <v>170040.5</v>
      </c>
      <c r="I56" s="9">
        <v>1064990.5</v>
      </c>
      <c r="J56" s="11">
        <v>0</v>
      </c>
      <c r="K56" s="12">
        <f t="shared" si="3"/>
        <v>0</v>
      </c>
      <c r="L56" s="11">
        <f t="shared" si="14"/>
        <v>0</v>
      </c>
      <c r="M56" s="11">
        <f t="shared" si="15"/>
        <v>0</v>
      </c>
    </row>
    <row r="57" spans="2:13" ht="20.399999999999999" x14ac:dyDescent="0.3">
      <c r="B57" s="4">
        <v>42</v>
      </c>
      <c r="C57" s="6" t="s">
        <v>60</v>
      </c>
      <c r="D57" s="4" t="s">
        <v>30</v>
      </c>
      <c r="E57" s="4">
        <v>1</v>
      </c>
      <c r="F57" s="9">
        <v>34284</v>
      </c>
      <c r="G57" s="10">
        <v>0.19</v>
      </c>
      <c r="H57" s="9">
        <v>6513.96</v>
      </c>
      <c r="I57" s="9">
        <v>40797.96</v>
      </c>
      <c r="J57" s="11">
        <v>0</v>
      </c>
      <c r="K57" s="12">
        <f t="shared" si="3"/>
        <v>0</v>
      </c>
      <c r="L57" s="11">
        <f t="shared" si="14"/>
        <v>0</v>
      </c>
      <c r="M57" s="11">
        <f t="shared" si="15"/>
        <v>0</v>
      </c>
    </row>
    <row r="58" spans="2:13" ht="20.399999999999999" x14ac:dyDescent="0.3">
      <c r="B58" s="4">
        <v>43</v>
      </c>
      <c r="C58" s="6" t="s">
        <v>61</v>
      </c>
      <c r="D58" s="4" t="s">
        <v>30</v>
      </c>
      <c r="E58" s="4">
        <v>1</v>
      </c>
      <c r="F58" s="9">
        <v>142758</v>
      </c>
      <c r="G58" s="10">
        <v>0.19</v>
      </c>
      <c r="H58" s="9">
        <v>27124.02</v>
      </c>
      <c r="I58" s="9">
        <v>169882.02</v>
      </c>
      <c r="J58" s="11">
        <v>0</v>
      </c>
      <c r="K58" s="12">
        <f t="shared" si="3"/>
        <v>0</v>
      </c>
      <c r="L58" s="11">
        <f t="shared" si="14"/>
        <v>0</v>
      </c>
      <c r="M58" s="11">
        <f t="shared" si="15"/>
        <v>0</v>
      </c>
    </row>
    <row r="59" spans="2:13" ht="10.95" customHeight="1" x14ac:dyDescent="0.3">
      <c r="B59" s="18" t="s">
        <v>62</v>
      </c>
      <c r="C59" s="19"/>
      <c r="D59" s="19"/>
      <c r="E59" s="20"/>
      <c r="F59" s="16"/>
      <c r="G59" s="16"/>
      <c r="H59" s="16"/>
      <c r="I59" s="16"/>
      <c r="J59" s="35"/>
      <c r="K59" s="35"/>
      <c r="L59" s="35"/>
      <c r="M59" s="35"/>
    </row>
    <row r="60" spans="2:13" ht="20.399999999999999" x14ac:dyDescent="0.3">
      <c r="B60" s="4">
        <v>44</v>
      </c>
      <c r="C60" s="6" t="s">
        <v>63</v>
      </c>
      <c r="D60" s="4" t="s">
        <v>30</v>
      </c>
      <c r="E60" s="4">
        <v>1</v>
      </c>
      <c r="F60" s="9">
        <v>298951</v>
      </c>
      <c r="G60" s="10">
        <v>0.19</v>
      </c>
      <c r="H60" s="9">
        <v>56800.69</v>
      </c>
      <c r="I60" s="9">
        <v>355751.69</v>
      </c>
      <c r="J60" s="11">
        <v>0</v>
      </c>
      <c r="K60" s="12">
        <f t="shared" si="3"/>
        <v>0</v>
      </c>
      <c r="L60" s="11">
        <f t="shared" ref="L60:L62" si="16">K60*J60</f>
        <v>0</v>
      </c>
      <c r="M60" s="11">
        <f t="shared" ref="M60:M62" si="17">J60+L60*E60</f>
        <v>0</v>
      </c>
    </row>
    <row r="61" spans="2:13" ht="20.399999999999999" x14ac:dyDescent="0.3">
      <c r="B61" s="4">
        <v>45</v>
      </c>
      <c r="C61" s="6" t="s">
        <v>64</v>
      </c>
      <c r="D61" s="4" t="s">
        <v>30</v>
      </c>
      <c r="E61" s="4">
        <v>2</v>
      </c>
      <c r="F61" s="9">
        <v>392272</v>
      </c>
      <c r="G61" s="10">
        <v>0.19</v>
      </c>
      <c r="H61" s="9">
        <v>74531.680000000008</v>
      </c>
      <c r="I61" s="9">
        <v>466803.68</v>
      </c>
      <c r="J61" s="11">
        <v>0</v>
      </c>
      <c r="K61" s="12">
        <f t="shared" si="3"/>
        <v>0</v>
      </c>
      <c r="L61" s="11">
        <f t="shared" si="16"/>
        <v>0</v>
      </c>
      <c r="M61" s="11">
        <f t="shared" si="17"/>
        <v>0</v>
      </c>
    </row>
    <row r="62" spans="2:13" x14ac:dyDescent="0.3">
      <c r="B62" s="4">
        <v>46</v>
      </c>
      <c r="C62" s="6" t="s">
        <v>65</v>
      </c>
      <c r="D62" s="4" t="s">
        <v>66</v>
      </c>
      <c r="E62" s="4">
        <v>1</v>
      </c>
      <c r="F62" s="9">
        <v>323579</v>
      </c>
      <c r="G62" s="10">
        <v>0.19</v>
      </c>
      <c r="H62" s="9">
        <v>61480.01</v>
      </c>
      <c r="I62" s="9">
        <v>385059.01</v>
      </c>
      <c r="J62" s="11">
        <v>0</v>
      </c>
      <c r="K62" s="12">
        <f t="shared" si="3"/>
        <v>0</v>
      </c>
      <c r="L62" s="11">
        <f t="shared" si="16"/>
        <v>0</v>
      </c>
      <c r="M62" s="11">
        <f t="shared" si="17"/>
        <v>0</v>
      </c>
    </row>
    <row r="63" spans="2:13" ht="10.95" customHeight="1" x14ac:dyDescent="0.3">
      <c r="B63" s="18" t="s">
        <v>67</v>
      </c>
      <c r="C63" s="19"/>
      <c r="D63" s="19"/>
      <c r="E63" s="20"/>
      <c r="F63" s="16"/>
      <c r="G63" s="16"/>
      <c r="H63" s="16"/>
      <c r="I63" s="16"/>
      <c r="J63" s="35"/>
      <c r="K63" s="35"/>
      <c r="L63" s="35"/>
      <c r="M63" s="35"/>
    </row>
    <row r="64" spans="2:13" ht="30.6" x14ac:dyDescent="0.3">
      <c r="B64" s="4">
        <v>47</v>
      </c>
      <c r="C64" s="6" t="s">
        <v>68</v>
      </c>
      <c r="D64" s="4" t="s">
        <v>30</v>
      </c>
      <c r="E64" s="4">
        <v>1</v>
      </c>
      <c r="F64" s="9">
        <v>1749948</v>
      </c>
      <c r="G64" s="10">
        <v>0.19</v>
      </c>
      <c r="H64" s="9">
        <v>332490.12</v>
      </c>
      <c r="I64" s="9">
        <v>2082438.12</v>
      </c>
      <c r="J64" s="11">
        <v>0</v>
      </c>
      <c r="K64" s="12">
        <f t="shared" si="3"/>
        <v>0</v>
      </c>
      <c r="L64" s="11">
        <f t="shared" ref="L64:L67" si="18">K64*J64</f>
        <v>0</v>
      </c>
      <c r="M64" s="11">
        <f t="shared" ref="M64:M67" si="19">J64+L64*E64</f>
        <v>0</v>
      </c>
    </row>
    <row r="65" spans="2:13" ht="30.6" x14ac:dyDescent="0.3">
      <c r="B65" s="4">
        <v>48</v>
      </c>
      <c r="C65" s="6" t="s">
        <v>69</v>
      </c>
      <c r="D65" s="4" t="s">
        <v>30</v>
      </c>
      <c r="E65" s="4">
        <v>1</v>
      </c>
      <c r="F65" s="9">
        <v>1418404</v>
      </c>
      <c r="G65" s="10">
        <v>0.19</v>
      </c>
      <c r="H65" s="9">
        <v>269496.76</v>
      </c>
      <c r="I65" s="9">
        <v>1687900.76</v>
      </c>
      <c r="J65" s="11">
        <v>0</v>
      </c>
      <c r="K65" s="12">
        <f t="shared" si="3"/>
        <v>0</v>
      </c>
      <c r="L65" s="11">
        <f t="shared" si="18"/>
        <v>0</v>
      </c>
      <c r="M65" s="11">
        <f t="shared" si="19"/>
        <v>0</v>
      </c>
    </row>
    <row r="66" spans="2:13" ht="20.399999999999999" x14ac:dyDescent="0.3">
      <c r="B66" s="4">
        <v>49</v>
      </c>
      <c r="C66" s="6" t="s">
        <v>70</v>
      </c>
      <c r="D66" s="4" t="s">
        <v>30</v>
      </c>
      <c r="E66" s="4">
        <v>1</v>
      </c>
      <c r="F66" s="9">
        <v>871337</v>
      </c>
      <c r="G66" s="10">
        <v>0.19</v>
      </c>
      <c r="H66" s="9">
        <v>165554.03</v>
      </c>
      <c r="I66" s="9">
        <v>1036891.03</v>
      </c>
      <c r="J66" s="11">
        <v>0</v>
      </c>
      <c r="K66" s="12">
        <f t="shared" si="3"/>
        <v>0</v>
      </c>
      <c r="L66" s="11">
        <f t="shared" si="18"/>
        <v>0</v>
      </c>
      <c r="M66" s="11">
        <f t="shared" si="19"/>
        <v>0</v>
      </c>
    </row>
    <row r="67" spans="2:13" ht="20.399999999999999" x14ac:dyDescent="0.3">
      <c r="B67" s="4">
        <v>50</v>
      </c>
      <c r="C67" s="6" t="s">
        <v>71</v>
      </c>
      <c r="D67" s="4" t="s">
        <v>30</v>
      </c>
      <c r="E67" s="4">
        <v>1</v>
      </c>
      <c r="F67" s="9">
        <v>711877</v>
      </c>
      <c r="G67" s="10">
        <v>0.19</v>
      </c>
      <c r="H67" s="9">
        <v>135256.63</v>
      </c>
      <c r="I67" s="9">
        <v>847133.63</v>
      </c>
      <c r="J67" s="11">
        <v>0</v>
      </c>
      <c r="K67" s="12">
        <f t="shared" si="3"/>
        <v>0</v>
      </c>
      <c r="L67" s="11">
        <f t="shared" si="18"/>
        <v>0</v>
      </c>
      <c r="M67" s="11">
        <f t="shared" si="19"/>
        <v>0</v>
      </c>
    </row>
  </sheetData>
  <mergeCells count="29">
    <mergeCell ref="B24:E24"/>
    <mergeCell ref="B26:E26"/>
    <mergeCell ref="F7:I7"/>
    <mergeCell ref="B13:E13"/>
    <mergeCell ref="B15:E15"/>
    <mergeCell ref="B18:E18"/>
    <mergeCell ref="B22:E22"/>
    <mergeCell ref="J26:M26"/>
    <mergeCell ref="J18:M18"/>
    <mergeCell ref="J15:M15"/>
    <mergeCell ref="J13:M13"/>
    <mergeCell ref="J22:M22"/>
    <mergeCell ref="J24:M24"/>
    <mergeCell ref="B28:E28"/>
    <mergeCell ref="B59:E59"/>
    <mergeCell ref="B63:E63"/>
    <mergeCell ref="B2:M2"/>
    <mergeCell ref="B3:M3"/>
    <mergeCell ref="B4:M4"/>
    <mergeCell ref="B5:M5"/>
    <mergeCell ref="B6:M6"/>
    <mergeCell ref="E7:E8"/>
    <mergeCell ref="D7:D8"/>
    <mergeCell ref="C7:C8"/>
    <mergeCell ref="B7:B8"/>
    <mergeCell ref="J7:M7"/>
    <mergeCell ref="J63:M63"/>
    <mergeCell ref="J59:M59"/>
    <mergeCell ref="J28:M2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Jared Mateo Contreras Alonso</dc:creator>
  <cp:lastModifiedBy>Camilo Reina</cp:lastModifiedBy>
  <dcterms:created xsi:type="dcterms:W3CDTF">2026-04-16T12:57:01Z</dcterms:created>
  <dcterms:modified xsi:type="dcterms:W3CDTF">2026-04-17T22:34:17Z</dcterms:modified>
</cp:coreProperties>
</file>