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https://danegovco-my.sharepoint.com/personal/siniestros_dane_gov_co/Documents/PROGRAMA DE SEGUROS/2026/15. PROCESOS DE CONTRATACIÓN/4. Póliza Drones/6. Docuemntos finales/"/>
    </mc:Choice>
  </mc:AlternateContent>
  <xr:revisionPtr revIDLastSave="0" documentId="8_{77D68704-80A3-4F58-9C13-031E9903C0A2}" xr6:coauthVersionLast="47" xr6:coauthVersionMax="47" xr10:uidLastSave="{00000000-0000-0000-0000-000000000000}"/>
  <bookViews>
    <workbookView xWindow="-120" yWindow="-120" windowWidth="29040" windowHeight="15720" xr2:uid="{00000000-000D-0000-FFFF-FFFF00000000}"/>
  </bookViews>
  <sheets>
    <sheet name="MATRIZ" sheetId="1" r:id="rId1"/>
    <sheet name="PROBABILIDAD" sheetId="2" r:id="rId2"/>
    <sheet name="IMPACTO DEL RIESGO" sheetId="3" r:id="rId3"/>
    <sheet name="VALORACIÓN" sheetId="4" r:id="rId4"/>
  </sheets>
  <definedNames>
    <definedName name="_xlnm._FilterDatabase" localSheetId="0" hidden="1">MATRIZ!$B$14:$AN$25</definedName>
    <definedName name="_xlnm.Print_Area" localSheetId="0">MATRIZ!$B$3:$X$25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5" i="1" l="1"/>
  <c r="L25" i="1"/>
  <c r="R24" i="1" l="1"/>
  <c r="AM23" i="1" l="1"/>
  <c r="AL23" i="1"/>
  <c r="Q23" i="1" s="1"/>
  <c r="AK23" i="1"/>
  <c r="AM22" i="1"/>
  <c r="AL22" i="1"/>
  <c r="AK22" i="1"/>
  <c r="AM15" i="1" l="1"/>
  <c r="AL15" i="1"/>
  <c r="Q15" i="1" s="1"/>
  <c r="R15" i="1" s="1"/>
  <c r="AK15" i="1"/>
  <c r="AJ15" i="1"/>
  <c r="K15" i="1" s="1"/>
  <c r="L15" i="1" s="1"/>
  <c r="AJ18" i="1"/>
  <c r="AK18" i="1"/>
  <c r="AL18" i="1"/>
  <c r="AM18" i="1"/>
  <c r="Q18" i="1" l="1"/>
  <c r="R18" i="1" s="1"/>
  <c r="K18" i="1"/>
  <c r="L18" i="1" s="1"/>
  <c r="AM17" i="1"/>
  <c r="AL17" i="1"/>
  <c r="AK17" i="1"/>
  <c r="AJ17" i="1"/>
  <c r="K17" i="1" s="1"/>
  <c r="L17" i="1" s="1"/>
  <c r="Q17" i="1" l="1"/>
  <c r="R17" i="1" s="1"/>
  <c r="AM21" i="1"/>
  <c r="AL21" i="1"/>
  <c r="AK21" i="1"/>
  <c r="AJ21" i="1"/>
  <c r="K21" i="1" s="1"/>
  <c r="L21" i="1" s="1"/>
  <c r="AM20" i="1"/>
  <c r="AL20" i="1"/>
  <c r="Q20" i="1" s="1"/>
  <c r="R20" i="1" s="1"/>
  <c r="AK20" i="1"/>
  <c r="AJ20" i="1"/>
  <c r="K20" i="1" s="1"/>
  <c r="L20" i="1" s="1"/>
  <c r="Q21" i="1" l="1"/>
  <c r="R21" i="1" s="1"/>
  <c r="AM19" i="1"/>
  <c r="AL19" i="1"/>
  <c r="Q19" i="1" s="1"/>
  <c r="R19" i="1" s="1"/>
  <c r="AK19" i="1"/>
  <c r="AJ19" i="1"/>
  <c r="K19" i="1" s="1"/>
  <c r="L19" i="1" s="1"/>
  <c r="AM16" i="1"/>
  <c r="AL16" i="1"/>
  <c r="Q16" i="1" s="1"/>
  <c r="R16" i="1" s="1"/>
  <c r="AK16" i="1"/>
  <c r="AJ16" i="1"/>
  <c r="K16" i="1" s="1"/>
  <c r="L16" i="1" s="1"/>
</calcChain>
</file>

<file path=xl/sharedStrings.xml><?xml version="1.0" encoding="utf-8"?>
<sst xmlns="http://schemas.openxmlformats.org/spreadsheetml/2006/main" count="342" uniqueCount="194">
  <si>
    <t>CLASE</t>
  </si>
  <si>
    <t>FUENTE</t>
  </si>
  <si>
    <t>CONSECUENCIA DE LA OCURRENCIA DEL EVENTO</t>
  </si>
  <si>
    <t>PROBABILIDAD</t>
  </si>
  <si>
    <t>IMPACTO</t>
  </si>
  <si>
    <t xml:space="preserve">¿A QUIÉN SE LE ASIGNA? </t>
  </si>
  <si>
    <t xml:space="preserve">IMPACTO DESPUÉS DEL TRATAMIENTO </t>
  </si>
  <si>
    <t xml:space="preserve">IMPACTO  </t>
  </si>
  <si>
    <t>PERSONA RESPONSABLE POR IMPLEMENTAR EL TRATAMIENTO</t>
  </si>
  <si>
    <t>FECHA EN QUE SE INICIA EL TRATAMIENTO</t>
  </si>
  <si>
    <t>¿CÓMO SE REALIZA EL MONITOREO?</t>
  </si>
  <si>
    <t>PERIOCIDICIDAD ¿CUÁNDO?</t>
  </si>
  <si>
    <t>MONITOREO Y REVISÓN</t>
  </si>
  <si>
    <t xml:space="preserve">CATEGORÍA </t>
  </si>
  <si>
    <t xml:space="preserve">VALORACIÓN </t>
  </si>
  <si>
    <t>IMPROBABLE (PUEDE OCURIR OCASIONALMENTE)</t>
  </si>
  <si>
    <t>RARO (PUEDE OCURIR EXCEPCIONALMENTE)</t>
  </si>
  <si>
    <t>POSIBLE (PUEDE OCURIR EN CUALQUIER MOMENTO FUTURO )</t>
  </si>
  <si>
    <t>PROBABLE (PROBABLEMENTE VA A OCURIR)</t>
  </si>
  <si>
    <t>CASI CIERTO (OCURRE EN LA MAYORIA DE LAS CIRCUNSTACIAS)</t>
  </si>
  <si>
    <t>IMPACTO DEL RIESGO</t>
  </si>
  <si>
    <t>CALIFICACIÓN CUALITATIVA</t>
  </si>
  <si>
    <t>CALIFICACIÓN MONETARIA</t>
  </si>
  <si>
    <t xml:space="preserve">CATEGORIA </t>
  </si>
  <si>
    <t>VALORACIÓN</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</si>
  <si>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</si>
  <si>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</si>
  <si>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</si>
  <si>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</si>
  <si>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</si>
  <si>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</si>
  <si>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</si>
  <si>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</si>
  <si>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</si>
  <si>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</si>
  <si>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Insignificante</t>
  </si>
  <si>
    <t>Menor</t>
  </si>
  <si>
    <t xml:space="preserve">Moderado </t>
  </si>
  <si>
    <t>Mayor</t>
  </si>
  <si>
    <t xml:space="preserve">Catastrófico </t>
  </si>
  <si>
    <t>Raro (puede ocurrir excepcionalmente)</t>
  </si>
  <si>
    <t>Improbable (puede ocurrir ocasionalmente)</t>
  </si>
  <si>
    <t>Posible (puede ocurrir en cualquier momento futuro)</t>
  </si>
  <si>
    <t>Probable (Probablemente va a ocurrir )</t>
  </si>
  <si>
    <t>casi cierto (ocuerre en la mayoría de las circunstancias)</t>
  </si>
  <si>
    <t>VALORACIÓN DEL RIESGO</t>
  </si>
  <si>
    <t>Valoración del Riesgo</t>
  </si>
  <si>
    <t xml:space="preserve">Categoría </t>
  </si>
  <si>
    <t>8,9,10</t>
  </si>
  <si>
    <t>Riesgo Extremo</t>
  </si>
  <si>
    <t xml:space="preserve">6 y 7 </t>
  </si>
  <si>
    <t>Riesgo Alto</t>
  </si>
  <si>
    <t>Riesgo Medio</t>
  </si>
  <si>
    <t>2,3 y 4</t>
  </si>
  <si>
    <t>Riesgo Bajo</t>
  </si>
  <si>
    <t>TABLA 5 CATEGORÍA DEL RIESGO</t>
  </si>
  <si>
    <t>8, 9 y 10</t>
  </si>
  <si>
    <t>ETAPA</t>
  </si>
  <si>
    <t>TIPO</t>
  </si>
  <si>
    <t>CATEGORÍA</t>
  </si>
  <si>
    <t>AFECTA LA EJECUCIÓN DEL CONTRATO?</t>
  </si>
  <si>
    <t>FECHA ESTIMADA EN QUE SE COMPLETA EL TRATAMIENTO</t>
  </si>
  <si>
    <t>GENERAL</t>
  </si>
  <si>
    <t>INSIGNIFICANTE (1)</t>
  </si>
  <si>
    <t>MENOR (2)</t>
  </si>
  <si>
    <t>MODERADO (3)</t>
  </si>
  <si>
    <t xml:space="preserve">MAYOR (4) </t>
  </si>
  <si>
    <t>CATASTROFICO (5)</t>
  </si>
  <si>
    <t>RARO (1)</t>
  </si>
  <si>
    <t>IMPROBABLE (2)</t>
  </si>
  <si>
    <t>POSIBLE (3)</t>
  </si>
  <si>
    <t>PROBABLE (4)</t>
  </si>
  <si>
    <t>CASI CIERTO (5)</t>
  </si>
  <si>
    <t>EXTREMO</t>
  </si>
  <si>
    <t>ALTO</t>
  </si>
  <si>
    <t xml:space="preserve">MEDIO </t>
  </si>
  <si>
    <t>BAJO</t>
  </si>
  <si>
    <t>CONTRATISTA</t>
  </si>
  <si>
    <t>CONTRATANTE</t>
  </si>
  <si>
    <t>SI</t>
  </si>
  <si>
    <t>NO</t>
  </si>
  <si>
    <t>ESPECIFICO</t>
  </si>
  <si>
    <t>INTERNO</t>
  </si>
  <si>
    <t>EXTERNO</t>
  </si>
  <si>
    <t xml:space="preserve">PLANEACIÓN </t>
  </si>
  <si>
    <t>SELECCIÓN</t>
  </si>
  <si>
    <t>ECONOMICO</t>
  </si>
  <si>
    <t>SOCIAL O POLÍTICO</t>
  </si>
  <si>
    <t>OPERACIONAL</t>
  </si>
  <si>
    <t>FINANCIERO</t>
  </si>
  <si>
    <t>REGULATORIO</t>
  </si>
  <si>
    <t>NATURALEZA</t>
  </si>
  <si>
    <t>AMBIENTAL</t>
  </si>
  <si>
    <t>TECNOLÓGICO</t>
  </si>
  <si>
    <t>EJECUCIÓN</t>
  </si>
  <si>
    <t>No.</t>
  </si>
  <si>
    <t>DESCRIPCIÓN 
(QUÉ PUEDE PASARY, CÓMO PUEDE OCURRIR)</t>
  </si>
  <si>
    <t>TRATAMIENTO/CONTROLES A SER IMPLEMENTADOS</t>
  </si>
  <si>
    <t>CORREDOR DE SEGUROS</t>
  </si>
  <si>
    <t>CONTRATANTE Y CORREDOR DE SEGUROS</t>
  </si>
  <si>
    <t>CONTRATANTE Y CONTRATISTA</t>
  </si>
  <si>
    <t>NO APLICA</t>
  </si>
  <si>
    <t>PLANEACIÓN Y EJECUCIÓN</t>
  </si>
  <si>
    <t>SELECCIÓN Y EJECUCIÓN</t>
  </si>
  <si>
    <t xml:space="preserve">CONTRATACIÓN </t>
  </si>
  <si>
    <t>CONTRATACIÓN Y EJECUCIÓN</t>
  </si>
  <si>
    <t>PRECONTRACTUAL</t>
  </si>
  <si>
    <t>SUPERVISOR DEL CONTRATO</t>
  </si>
  <si>
    <t>COMITÉ ESTRUCTURADOR Y SUPERVISOR DEL CONTRATO</t>
  </si>
  <si>
    <t>Ejecución del Contrato con niveles deficientes del servicio</t>
  </si>
  <si>
    <t>Desde el inicio de la vigencia del contrato</t>
  </si>
  <si>
    <t>Hasta el cumplimiento de las obligaciones derivadas del contrato</t>
  </si>
  <si>
    <t>Cada vez que se requiera</t>
  </si>
  <si>
    <t>Desde la elaboración del estudio de mercado y estudios previos</t>
  </si>
  <si>
    <t>Incrementa el valor del contrato entre el quince por ciento (15%) y  el treinta (30%)</t>
  </si>
  <si>
    <t>La calidad del servicio no cumple los estándares exigidos</t>
  </si>
  <si>
    <t>Que ninguna compañía aseguradora cumpla con los requerimientos técnicos establecidos en el pliego de condiciones</t>
  </si>
  <si>
    <t xml:space="preserve">Cada vez que se requiera </t>
  </si>
  <si>
    <t>Supervisor Contrato  y corredor de seguros</t>
  </si>
  <si>
    <t>Desde el momento en que el corredor entrega la evaluación a la Entidad</t>
  </si>
  <si>
    <t>Durante la etapa precontractual y contractual</t>
  </si>
  <si>
    <t>Hasta la vigencia del programa de seguros</t>
  </si>
  <si>
    <t>Desde la etapa precontractual</t>
  </si>
  <si>
    <t>Errores en el proceso de evaluación y adjudicación de las propuestas</t>
  </si>
  <si>
    <t>Acta de comité de contratación</t>
  </si>
  <si>
    <t>Hasta el vencimiento de la vigencia del programa de seguros</t>
  </si>
  <si>
    <t xml:space="preserve">Demoras en la adjudicación o  Adjudicación equivocada; que pueden ocasionar demandas o procesos juridicos en contra de la entidad asegurada. </t>
  </si>
  <si>
    <t xml:space="preserve">Liquidación de la Compañía Aseguradora contratista por parte de un Ente de Control </t>
  </si>
  <si>
    <t xml:space="preserve">Cambios políticos o reformas de las condiciones económicas del mercado de seguros por cambios en los ramos contratados, que conlleven al desmejorar el programa de seguros </t>
  </si>
  <si>
    <t xml:space="preserve">Durante la ejecución del contrato </t>
  </si>
  <si>
    <t>En la ocurrencia 
del evento</t>
  </si>
  <si>
    <t>Revisión del comité evaluador.</t>
  </si>
  <si>
    <t>Hasta la adjudicación del proceso</t>
  </si>
  <si>
    <t>Informe de evaluación</t>
  </si>
  <si>
    <t>Plazo para publicación de adendas antes del cierre</t>
  </si>
  <si>
    <t xml:space="preserve">Durante toda la etapa elaboración y publicación de documentos precontractuales </t>
  </si>
  <si>
    <t>Reuniones de seguimiento de acuerdo con la necesidad, se debe establecer como una obligación de la aseguradora los tiempos de respuesta de siniestros, inclusiones y exclusiones.</t>
  </si>
  <si>
    <t>Reuniones de acuerdo con la necesidad</t>
  </si>
  <si>
    <t xml:space="preserve">Reunión para la verificación del pliego de condiciones </t>
  </si>
  <si>
    <t xml:space="preserve">Equipo estructurador </t>
  </si>
  <si>
    <t>Envió de correo electrónico con la información de los  movimientos de bienes y cargos en general</t>
  </si>
  <si>
    <t xml:space="preserve">Mensualmente </t>
  </si>
  <si>
    <t xml:space="preserve">Por ser un riesgo externo ajeno a la Entidad Contratante, no podría implementar controles que prevengan la ocurrencia del riesgo. Estar atentos de las noticias del sector asegurador, especialmente de las compañias de seguros que repaldan el contrato de seguros de la entidad. </t>
  </si>
  <si>
    <t xml:space="preserve">Corredor de seguros a través de reportes a la entidad con relación al sector asegurador </t>
  </si>
  <si>
    <t>Hasta la vigencia de las pólizas</t>
  </si>
  <si>
    <t xml:space="preserve">Reuniones de seguimiento trimestral y boletin del mercado asegurador bimestral (corredor de seguros) </t>
  </si>
  <si>
    <t>Supervisor del contrato de seguros</t>
  </si>
  <si>
    <t xml:space="preserve">La última adenda antes del cierre </t>
  </si>
  <si>
    <t>Mesas de trabajo de estructuración</t>
  </si>
  <si>
    <t xml:space="preserve">No continuidad operativa del contrato por medidas gubernamentales ante contigencia del estado de emergencia, económica o social o sanitaria </t>
  </si>
  <si>
    <t>Contratista,  Supervisor del contrato y Corredor de Seguros</t>
  </si>
  <si>
    <t>A através se observaciones dentro del proceso, y ofertas presentadas. Reuniones  de seguimiento trimestrales</t>
  </si>
  <si>
    <t xml:space="preserve">Grupo Evaluador 
Corredor de Seguros </t>
  </si>
  <si>
    <t>No incluir requisitos ponderables de dificil cumplimiento y establecer una adecuada estrategia para la contratación</t>
  </si>
  <si>
    <t xml:space="preserve">Supervisor del contrato de intermediación de seguros </t>
  </si>
  <si>
    <t>Supervisor del contrato de  seguros /  Corredor seguros</t>
  </si>
  <si>
    <t>Deficiencias en la oportunidad y/o en la estructuración de la necesidad en la etapa precontractual, por parte del Intermediarios de Seguros de la Entidad</t>
  </si>
  <si>
    <t xml:space="preserve">Idoneidad y experiencia en el personal del intermediario
</t>
  </si>
  <si>
    <t xml:space="preserve">Equipo Estructurador (el corredor de seguros forma parte de este) </t>
  </si>
  <si>
    <t>Desde el momento de la selección del corredor de seguros</t>
  </si>
  <si>
    <t>Hasta el cumplimiento de la obligación contractual</t>
  </si>
  <si>
    <t xml:space="preserve">Mesas de trabajo </t>
  </si>
  <si>
    <t>Cada vez que se requiera, durante la etapa de planeación</t>
  </si>
  <si>
    <t>CONTRATISTA Y CORREDOR DE SEGUROS</t>
  </si>
  <si>
    <t>1. No obtener la indemnización u obtener una inferior a la equivalente de acuerdo con las condiciones de la póliza
2.  Juicios de responsabilidad fiscal y/o disciplinarios para los funcionarios a cargo de la reclamación</t>
  </si>
  <si>
    <t>Durante la vigencia de contrato</t>
  </si>
  <si>
    <t>Seguimiento durante Los comités de seguros</t>
  </si>
  <si>
    <t xml:space="preserve">Cesión forzada del Contrato de Seguros </t>
  </si>
  <si>
    <t xml:space="preserve">La Entidad Contratante / EL contratista </t>
  </si>
  <si>
    <t xml:space="preserve">Modificación de las condiciones del contrato de seguros </t>
  </si>
  <si>
    <t xml:space="preserve">Claúsulas particulares que permitan prever con anticipacion estas eventualidades.  </t>
  </si>
  <si>
    <t>Disminición en la calidad del servicio prestado por el contratista</t>
  </si>
  <si>
    <t xml:space="preserve">Exigirle al contratista el plan de continuidad del negocio. </t>
  </si>
  <si>
    <t>*NOTA: EN CASO DE QUE ESTÉ COMPARTIDO EL RESPONSABLE DEL RIESGO, LOS PORCENTAJES SE ESTABLECERÁN DE ACUERDO CON LA RESPONSABILIDAD QUE SE TENGA SEGÚN LAS OBLIGACIONES CONTRACTUALES DE CADA UNO.</t>
  </si>
  <si>
    <t>ANEXO No. 7  MATRIZ DE RIESGOS</t>
  </si>
  <si>
    <t>Solicitar al intermediario de seguros las capacitación del contenido de las pólizas y del proceso de reclamación de cada uno de los ramos contratados y el manual de siniestros</t>
  </si>
  <si>
    <t xml:space="preserve">1. No contar con una adecuada cobertura para los vehículos aeres no tripualdos - UAS -  de la Entidad
2. Incremento en el costo de los seguros </t>
  </si>
  <si>
    <t>MÍNIMA CUANTÍA</t>
  </si>
  <si>
    <t>1. Ausencia de cobertura para los los vehículos aeres no tripualdos - UAS - de la Entidad, entre tanto se surte nuevamente el proceso</t>
  </si>
  <si>
    <t>Desconocimiento por parte de los funcionarios del contenido como de las reclamaciones de las pólizas de Casco Aviación (Drones) posterior al vencimiento de la vigencia de estas</t>
  </si>
  <si>
    <t>Errores en la información de los los vehículos aeres no tripualdos - UAS - la Entidad o por parte de la Entidad al corredor de seguros</t>
  </si>
  <si>
    <t>Verificación de la información de los vehículos aeres no tripualdos - UAS -</t>
  </si>
  <si>
    <t xml:space="preserve">Durante la estructuración el Gerente del proyecto requerira a las áreas donde se originó la necesidad de contratación. De igual manera durante la ejecución del contrato el supervisor del contrato  podrá requerir a las áres en mención las respectivas inclusiones y exclusiones.   </t>
  </si>
  <si>
    <t>Omisiones y/o errores en la información de los vehículos aeres no tripualdos - UAS - por parte del  corredor de seguros a la compañía de seguros</t>
  </si>
  <si>
    <t>Dejar a la entidad sin respaldo en el aseguramiento de lso los vehículos aeres no tripualdos - UAS - que permita resarcir económicamente los intereses patrimoniales y extrapatrimoniales de la Entidad</t>
  </si>
  <si>
    <t>Reuniones de seguros 
Idoneidad y experiencia en el personal del intermediario
Exigir póliza de Cumplimiento al intermediario de seguros.
Solicitar la póliza de errores y omisiones al intermediario de seguros</t>
  </si>
  <si>
    <t>Terminación unilateral del contrato por parte de la aseguradora antes de la vigencia pactada por efecto de un sesgo de siniestralidad.</t>
  </si>
  <si>
    <t>Dejar la entidad sin respaldo de un programa de seguros que permita resarcir económicamente a la entidad en caso de un evento amparado en el programa de seguros</t>
  </si>
  <si>
    <t>Cláusula de revocación de la póliza como mínimo noventa (90) días</t>
  </si>
  <si>
    <t>Durante la etapa precontractual</t>
  </si>
  <si>
    <t>Hasta la publicación de adendas antes del cierre</t>
  </si>
  <si>
    <t>Reunión para la verificación del pliego de condiciones</t>
  </si>
  <si>
    <t>Cada vez que se requiera durante la etapa precontractual</t>
  </si>
  <si>
    <r>
      <t xml:space="preserve">OBJETO: </t>
    </r>
    <r>
      <rPr>
        <b/>
        <sz val="10"/>
        <color theme="1"/>
        <rFont val="Arial"/>
        <family val="2"/>
      </rPr>
      <t>ADQUIRIR EL SEGURO QUE AMPARE LOS INTERESES PATRIMONIALES ACTUALES Y FUTUROS DE LOS VEHÍCULOS AÉREOS NO TRIPULADOS DRONES BAJO RESPONSABILIDAD Y CUSTODIA DEL DEPARTAMENTO ADMINISTRATIVO NACIONAL DE ESTADÍSTICA -DANE- INCLUYENDO LOS DAÑOS QUE SUFRAN Y LOS PERJUICIOS QUE PUEDAN OCASIONAR A TERCEROS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</si>
</sst>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6"/>
      <color theme="1"/>
      <name val="Calibri"/>
      <family val="2"/>
      <scheme val="minor"/>
    </font>
    <font>
      <b/>
      <sz val="10"/>
      <name val="Arial"/>
      <family val="2"/>
    </font>
    <font>
      <b/>
      <sz val="10"/>
      <color theme="1"/>
      <name val="Arial"/>
      <family val="2"/>
    </font>
    <font>
      <sz val="10"/>
      <color theme="1"/>
      <name val="Arial"/>
      <family val="2"/>
    </font>
    <font>
      <sz val="10"/>
      <color theme="0"/>
      <name val="Arial"/>
      <family val="2"/>
    </font>
    <font>
      <b/>
      <sz val="10"/>
      <color theme="0"/>
      <name val="Arial"/>
      <family val="2"/>
    </font>
    <font>
      <sz val="10"/>
      <name val="Arial"/>
      <family val="2"/>
    </font>
  </fonts>
  <fills count="9">
    <fill>
      <patternFill patternType="none"/>
    </fill>
    <fill>
      <patternFill patternType="gray125"/>
    </fill>
    <fill>
      <patternFill patternType="solid">
        <fgColor theme="0" tint="-0.249977111117893"/>
        <bgColor indexed="64"/>
      </patternFill>
    </fill>
    <fill>
      <patternFill patternType="solid">
        <fgColor theme="1" tint="0.499984740745262"/>
        <bgColor indexed="64"/>
      </patternFill>
    </fill>
    <fill>
      <patternFill patternType="solid">
        <fgColor rgb="FF00B050"/>
        <bgColor indexed="64"/>
      </patternFill>
    </fill>
    <fill>
      <patternFill patternType="solid">
        <fgColor rgb="FFFFFF00"/>
        <bgColor indexed="64"/>
      </patternFill>
    </fill>
    <fill>
      <patternFill patternType="solid">
        <fgColor theme="9" tint="-0.249977111117893"/>
        <bgColor indexed="64"/>
      </patternFill>
    </fill>
    <fill>
      <patternFill patternType="solid">
        <fgColor rgb="FFFF0000"/>
        <bgColor indexed="64"/>
      </patternFill>
    </fill>
    <fill>
      <patternFill patternType="solid">
        <fgColor theme="0"/>
        <bgColor theme="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1">
    <xf numFmtId="0" fontId="0" fillId="0" borderId="0" xfId="0"/>
    <xf numFmtId="0" fontId="0" fillId="0" borderId="1" xfId="0" applyBorder="1" applyAlignment="1">
      <alignment wrapText="1"/>
    </xf>
    <xf numFmtId="0" fontId="0" fillId="0" borderId="1" xfId="0" applyBorder="1" applyAlignment="1">
      <alignment horizontal="center"/>
    </xf>
    <xf numFmtId="0" fontId="1" fillId="3" borderId="1" xfId="0" applyFont="1" applyFill="1" applyBorder="1"/>
    <xf numFmtId="0" fontId="0" fillId="0" borderId="1" xfId="0" applyBorder="1"/>
    <xf numFmtId="0" fontId="0" fillId="0" borderId="1" xfId="0" applyBorder="1" applyAlignment="1">
      <alignment vertical="top" wrapText="1"/>
    </xf>
    <xf numFmtId="0" fontId="0" fillId="0" borderId="1" xfId="0" applyBorder="1" applyAlignment="1">
      <alignment horizontal="center" vertical="top" wrapText="1"/>
    </xf>
    <xf numFmtId="0" fontId="0" fillId="3" borderId="1" xfId="0" applyFill="1" applyBorder="1" applyAlignment="1">
      <alignment horizontal="center" vertical="top" wrapText="1"/>
    </xf>
    <xf numFmtId="0" fontId="0" fillId="0" borderId="3" xfId="0" applyBorder="1"/>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0" fillId="0" borderId="0" xfId="0" applyAlignment="1">
      <alignment horizontal="center" vertical="justify" wrapText="1"/>
    </xf>
    <xf numFmtId="0" fontId="0" fillId="0" borderId="5" xfId="0" applyBorder="1" applyAlignment="1">
      <alignment horizontal="center" vertical="justify" wrapText="1"/>
    </xf>
    <xf numFmtId="0" fontId="0" fillId="0" borderId="1" xfId="0" applyBorder="1" applyAlignment="1">
      <alignment horizontal="center" vertical="center"/>
    </xf>
    <xf numFmtId="0" fontId="0" fillId="0" borderId="1" xfId="0" applyBorder="1" applyAlignment="1">
      <alignment horizontal="left" wrapText="1"/>
    </xf>
    <xf numFmtId="0" fontId="1" fillId="7" borderId="1" xfId="0" applyFont="1" applyFill="1" applyBorder="1" applyAlignment="1">
      <alignment horizontal="center" vertical="center" wrapText="1"/>
    </xf>
    <xf numFmtId="0" fontId="8" fillId="8" borderId="7" xfId="0" applyFont="1" applyFill="1" applyBorder="1" applyAlignment="1">
      <alignment horizontal="center" vertical="center" textRotation="90" wrapText="1"/>
    </xf>
    <xf numFmtId="0" fontId="8" fillId="8" borderId="7" xfId="0" applyFont="1" applyFill="1" applyBorder="1" applyAlignment="1">
      <alignment horizontal="center" vertical="center" wrapText="1"/>
    </xf>
    <xf numFmtId="15" fontId="8" fillId="8" borderId="7" xfId="0" applyNumberFormat="1" applyFont="1" applyFill="1" applyBorder="1" applyAlignment="1">
      <alignment horizontal="center" vertical="center" wrapText="1"/>
    </xf>
    <xf numFmtId="0" fontId="5" fillId="0" borderId="0" xfId="0" applyFont="1" applyAlignment="1">
      <alignment horizontal="center" vertical="center" textRotation="90"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center" vertical="center" wrapText="1"/>
    </xf>
    <xf numFmtId="0" fontId="4" fillId="2" borderId="7" xfId="0" applyFont="1" applyFill="1" applyBorder="1" applyAlignment="1">
      <alignment horizontal="center" vertical="center" wrapText="1"/>
    </xf>
    <xf numFmtId="0" fontId="4" fillId="2" borderId="7" xfId="0" applyFont="1" applyFill="1" applyBorder="1" applyAlignment="1">
      <alignment horizontal="center" vertical="center" textRotation="90" wrapText="1"/>
    </xf>
    <xf numFmtId="0" fontId="4" fillId="0" borderId="7" xfId="0" applyFont="1" applyBorder="1" applyAlignment="1">
      <alignment horizontal="center" vertical="center" textRotation="90" wrapText="1"/>
    </xf>
    <xf numFmtId="0" fontId="1" fillId="3" borderId="2" xfId="0" applyFont="1" applyFill="1" applyBorder="1" applyAlignment="1">
      <alignment horizontal="center" vertical="center" textRotation="90"/>
    </xf>
    <xf numFmtId="0" fontId="1" fillId="3" borderId="3" xfId="0" applyFont="1" applyFill="1" applyBorder="1" applyAlignment="1">
      <alignment horizontal="center" vertical="center" textRotation="90"/>
    </xf>
    <xf numFmtId="0" fontId="1" fillId="3" borderId="4" xfId="0" applyFont="1" applyFill="1" applyBorder="1" applyAlignment="1">
      <alignment horizontal="center" vertical="center" textRotation="90"/>
    </xf>
    <xf numFmtId="0" fontId="0" fillId="0" borderId="0" xfId="0" applyAlignment="1">
      <alignment horizontal="center"/>
    </xf>
    <xf numFmtId="0" fontId="0" fillId="3" borderId="1" xfId="0" applyFill="1" applyBorder="1" applyAlignment="1">
      <alignment horizontal="center" wrapText="1"/>
    </xf>
    <xf numFmtId="0" fontId="0" fillId="0" borderId="2" xfId="0" applyBorder="1" applyAlignment="1">
      <alignment horizontal="center" textRotation="90"/>
    </xf>
    <xf numFmtId="0" fontId="0" fillId="0" borderId="3" xfId="0" applyBorder="1" applyAlignment="1">
      <alignment horizontal="center" textRotation="90"/>
    </xf>
    <xf numFmtId="0" fontId="0" fillId="0" borderId="4" xfId="0" applyBorder="1" applyAlignment="1">
      <alignment horizontal="center" textRotation="90"/>
    </xf>
    <xf numFmtId="0" fontId="1" fillId="3" borderId="1" xfId="0" applyFont="1" applyFill="1" applyBorder="1" applyAlignment="1">
      <alignment horizontal="center" wrapText="1"/>
    </xf>
    <xf numFmtId="0" fontId="2" fillId="0" borderId="0" xfId="0" applyFont="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cellXfs>
  <cellStyles count="1">
    <cellStyle name="Normal" xfId="0" builtinId="0"/>
  </cellStyles>
  <dxfs count="4">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s>
  <tableStyles count="0" defaultTableStyle="TableStyleMedium2" defaultPivotStyle="PivotStyleLight16"/>
  <colors>
    <mruColors>
      <color rgb="FFF5FD91"/>
      <color rgb="FF003A1A"/>
      <color rgb="FF66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24</xdr:col>
      <xdr:colOff>0</xdr:colOff>
      <xdr:row>13</xdr:row>
      <xdr:rowOff>0</xdr:rowOff>
    </xdr:from>
    <xdr:to>
      <xdr:col>24</xdr:col>
      <xdr:colOff>304800</xdr:colOff>
      <xdr:row>14</xdr:row>
      <xdr:rowOff>47625</xdr:rowOff>
    </xdr:to>
    <xdr:sp macro="" textlink="">
      <xdr:nvSpPr>
        <xdr:cNvPr id="1062" name="AutoShape 38" descr="Resultado de imagen para logo de secretaria de movilidad">
          <a:extLst>
            <a:ext uri="{FF2B5EF4-FFF2-40B4-BE49-F238E27FC236}">
              <a16:creationId xmlns:a16="http://schemas.microsoft.com/office/drawing/2014/main" id="{00000000-0008-0000-0000-000026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24</xdr:col>
      <xdr:colOff>0</xdr:colOff>
      <xdr:row>13</xdr:row>
      <xdr:rowOff>0</xdr:rowOff>
    </xdr:from>
    <xdr:to>
      <xdr:col>24</xdr:col>
      <xdr:colOff>304800</xdr:colOff>
      <xdr:row>14</xdr:row>
      <xdr:rowOff>47625</xdr:rowOff>
    </xdr:to>
    <xdr:sp macro="" textlink="">
      <xdr:nvSpPr>
        <xdr:cNvPr id="1063" name="AutoShape 39" descr="Resultado de imagen para logo de secretaria de movilidad">
          <a:extLst>
            <a:ext uri="{FF2B5EF4-FFF2-40B4-BE49-F238E27FC236}">
              <a16:creationId xmlns:a16="http://schemas.microsoft.com/office/drawing/2014/main" id="{00000000-0008-0000-0000-000027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45</xdr:row>
      <xdr:rowOff>0</xdr:rowOff>
    </xdr:from>
    <xdr:to>
      <xdr:col>7</xdr:col>
      <xdr:colOff>304800</xdr:colOff>
      <xdr:row>46</xdr:row>
      <xdr:rowOff>142876</xdr:rowOff>
    </xdr:to>
    <xdr:sp macro="" textlink="">
      <xdr:nvSpPr>
        <xdr:cNvPr id="1064" name="AutoShape 40" descr="Resultado de imagen para logo de secretaria de movilidad">
          <a:extLst>
            <a:ext uri="{FF2B5EF4-FFF2-40B4-BE49-F238E27FC236}">
              <a16:creationId xmlns:a16="http://schemas.microsoft.com/office/drawing/2014/main" id="{00000000-0008-0000-0000-000028040000}"/>
            </a:ext>
          </a:extLst>
        </xdr:cNvPr>
        <xdr:cNvSpPr>
          <a:spLocks noChangeAspect="1" noChangeArrowheads="1"/>
        </xdr:cNvSpPr>
      </xdr:nvSpPr>
      <xdr:spPr bwMode="auto">
        <a:xfrm>
          <a:off x="3067050" y="2837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83344</xdr:colOff>
      <xdr:row>2</xdr:row>
      <xdr:rowOff>238125</xdr:rowOff>
    </xdr:from>
    <xdr:to>
      <xdr:col>6</xdr:col>
      <xdr:colOff>354806</xdr:colOff>
      <xdr:row>3</xdr:row>
      <xdr:rowOff>156527</xdr:rowOff>
    </xdr:to>
    <xdr:pic>
      <xdr:nvPicPr>
        <xdr:cNvPr id="2" name="Imagen 1">
          <a:extLst>
            <a:ext uri="{FF2B5EF4-FFF2-40B4-BE49-F238E27FC236}">
              <a16:creationId xmlns:a16="http://schemas.microsoft.com/office/drawing/2014/main" id="{F292098C-79F6-C0FD-8D9A-9A01A6E6F9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59719" y="571500"/>
          <a:ext cx="1343025" cy="41846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AM35"/>
  <sheetViews>
    <sheetView showGridLines="0" tabSelected="1" zoomScale="80" zoomScaleNormal="80" zoomScaleSheetLayoutView="70" workbookViewId="0">
      <pane ySplit="14" topLeftCell="A15" activePane="bottomLeft" state="frozen"/>
      <selection activeCell="A14" sqref="A14"/>
      <selection pane="bottomLeft" activeCell="N17" sqref="N17"/>
    </sheetView>
  </sheetViews>
  <sheetFormatPr baseColWidth="10" defaultColWidth="11.42578125" defaultRowHeight="12.75" x14ac:dyDescent="0.25"/>
  <cols>
    <col min="1" max="1" width="11.42578125" style="21"/>
    <col min="2" max="2" width="5.42578125" style="20" customWidth="1"/>
    <col min="3" max="6" width="5.42578125" style="21" customWidth="1"/>
    <col min="7" max="8" width="33.42578125" style="21" customWidth="1"/>
    <col min="9" max="13" width="5.42578125" style="21" customWidth="1"/>
    <col min="14" max="14" width="33.42578125" style="21" customWidth="1"/>
    <col min="15" max="19" width="5.42578125" style="21" customWidth="1"/>
    <col min="20" max="20" width="33.42578125" style="21" customWidth="1"/>
    <col min="21" max="24" width="13" style="21" customWidth="1"/>
    <col min="25" max="25" width="7.42578125" style="22" customWidth="1"/>
    <col min="26" max="26" width="13.42578125" style="22" customWidth="1"/>
    <col min="27" max="27" width="15.7109375" style="22" customWidth="1"/>
    <col min="28" max="29" width="11.42578125" style="22" customWidth="1"/>
    <col min="30" max="30" width="28.28515625" style="22" customWidth="1"/>
    <col min="31" max="33" width="11.42578125" style="22" customWidth="1"/>
    <col min="34" max="34" width="20.42578125" style="22" customWidth="1"/>
    <col min="35" max="39" width="11.42578125" style="22" customWidth="1"/>
    <col min="40" max="45" width="11.42578125" style="21" customWidth="1"/>
    <col min="46" max="16384" width="11.42578125" style="21"/>
  </cols>
  <sheetData>
    <row r="3" spans="2:39" ht="39.75" customHeight="1" x14ac:dyDescent="0.25">
      <c r="B3" s="25" t="s">
        <v>174</v>
      </c>
      <c r="C3" s="25"/>
      <c r="D3" s="25"/>
      <c r="E3" s="25"/>
      <c r="F3" s="25"/>
      <c r="G3" s="25"/>
      <c r="H3" s="25"/>
      <c r="I3" s="25"/>
      <c r="J3" s="25"/>
      <c r="K3" s="25"/>
      <c r="L3" s="25"/>
      <c r="M3" s="25"/>
      <c r="N3" s="25"/>
      <c r="O3" s="25"/>
      <c r="P3" s="25"/>
      <c r="Q3" s="25"/>
      <c r="R3" s="25"/>
      <c r="S3" s="25"/>
      <c r="T3" s="25"/>
      <c r="U3" s="25"/>
      <c r="V3" s="25"/>
      <c r="W3" s="25"/>
      <c r="X3" s="25"/>
    </row>
    <row r="4" spans="2:39" ht="15.75" customHeight="1" x14ac:dyDescent="0.25">
      <c r="B4" s="25" t="s">
        <v>177</v>
      </c>
      <c r="C4" s="25"/>
      <c r="D4" s="25"/>
      <c r="E4" s="25"/>
      <c r="F4" s="25"/>
      <c r="G4" s="25"/>
      <c r="H4" s="25"/>
      <c r="I4" s="25"/>
      <c r="J4" s="25"/>
      <c r="K4" s="25"/>
      <c r="L4" s="25"/>
      <c r="M4" s="25"/>
      <c r="N4" s="25"/>
      <c r="O4" s="25"/>
      <c r="P4" s="25"/>
      <c r="Q4" s="25"/>
      <c r="R4" s="25"/>
      <c r="S4" s="25"/>
      <c r="T4" s="25"/>
      <c r="U4" s="25"/>
      <c r="V4" s="25"/>
      <c r="W4" s="25"/>
      <c r="X4" s="25"/>
    </row>
    <row r="5" spans="2:39" ht="64.5" customHeight="1" thickBot="1" x14ac:dyDescent="0.3">
      <c r="B5" s="25" t="s">
        <v>193</v>
      </c>
      <c r="C5" s="25"/>
      <c r="D5" s="25"/>
      <c r="E5" s="25"/>
      <c r="F5" s="25"/>
      <c r="G5" s="25"/>
      <c r="H5" s="25"/>
      <c r="I5" s="25"/>
      <c r="J5" s="25"/>
      <c r="K5" s="25"/>
      <c r="L5" s="25"/>
      <c r="M5" s="25"/>
      <c r="N5" s="25"/>
      <c r="O5" s="25"/>
      <c r="P5" s="25"/>
      <c r="Q5" s="25"/>
      <c r="R5" s="25"/>
      <c r="S5" s="25"/>
      <c r="T5" s="25"/>
      <c r="U5" s="25"/>
      <c r="V5" s="25"/>
      <c r="W5" s="25"/>
      <c r="X5" s="25"/>
    </row>
    <row r="6" spans="2:39" ht="12" customHeight="1" thickBot="1" x14ac:dyDescent="0.3">
      <c r="B6" s="27" t="s">
        <v>95</v>
      </c>
      <c r="C6" s="27" t="s">
        <v>0</v>
      </c>
      <c r="D6" s="27" t="s">
        <v>1</v>
      </c>
      <c r="E6" s="27" t="s">
        <v>57</v>
      </c>
      <c r="F6" s="27" t="s">
        <v>58</v>
      </c>
      <c r="G6" s="27" t="s">
        <v>96</v>
      </c>
      <c r="H6" s="27" t="s">
        <v>2</v>
      </c>
      <c r="I6" s="27" t="s">
        <v>3</v>
      </c>
      <c r="J6" s="27" t="s">
        <v>4</v>
      </c>
      <c r="K6" s="27" t="s">
        <v>45</v>
      </c>
      <c r="L6" s="27" t="s">
        <v>59</v>
      </c>
      <c r="M6" s="27" t="s">
        <v>5</v>
      </c>
      <c r="N6" s="27" t="s">
        <v>97</v>
      </c>
      <c r="O6" s="26" t="s">
        <v>6</v>
      </c>
      <c r="P6" s="26"/>
      <c r="Q6" s="26"/>
      <c r="R6" s="26"/>
      <c r="S6" s="27" t="s">
        <v>60</v>
      </c>
      <c r="T6" s="27" t="s">
        <v>8</v>
      </c>
      <c r="U6" s="27" t="s">
        <v>9</v>
      </c>
      <c r="V6" s="27" t="s">
        <v>61</v>
      </c>
      <c r="W6" s="26" t="s">
        <v>12</v>
      </c>
      <c r="X6" s="26"/>
    </row>
    <row r="7" spans="2:39" ht="15" customHeight="1" thickBot="1" x14ac:dyDescent="0.3">
      <c r="B7" s="27"/>
      <c r="C7" s="27"/>
      <c r="D7" s="27"/>
      <c r="E7" s="28"/>
      <c r="F7" s="27"/>
      <c r="G7" s="27"/>
      <c r="H7" s="27"/>
      <c r="I7" s="27"/>
      <c r="J7" s="27"/>
      <c r="K7" s="27"/>
      <c r="L7" s="27"/>
      <c r="M7" s="27"/>
      <c r="N7" s="27"/>
      <c r="O7" s="26"/>
      <c r="P7" s="26"/>
      <c r="Q7" s="26"/>
      <c r="R7" s="26"/>
      <c r="S7" s="27"/>
      <c r="T7" s="27"/>
      <c r="U7" s="27"/>
      <c r="V7" s="27"/>
      <c r="W7" s="26"/>
      <c r="X7" s="26"/>
      <c r="Z7" s="22" t="s">
        <v>68</v>
      </c>
      <c r="AA7" s="22" t="s">
        <v>63</v>
      </c>
      <c r="AB7" s="22">
        <v>2</v>
      </c>
      <c r="AC7" s="22" t="s">
        <v>73</v>
      </c>
      <c r="AD7" s="22" t="s">
        <v>78</v>
      </c>
      <c r="AE7" s="22" t="s">
        <v>79</v>
      </c>
      <c r="AF7" s="22" t="s">
        <v>62</v>
      </c>
      <c r="AG7" s="22" t="s">
        <v>82</v>
      </c>
      <c r="AH7" s="22" t="s">
        <v>84</v>
      </c>
      <c r="AI7" s="22" t="s">
        <v>86</v>
      </c>
    </row>
    <row r="8" spans="2:39" ht="15" customHeight="1" thickBot="1" x14ac:dyDescent="0.3">
      <c r="B8" s="27"/>
      <c r="C8" s="27"/>
      <c r="D8" s="27"/>
      <c r="E8" s="28"/>
      <c r="F8" s="27"/>
      <c r="G8" s="27"/>
      <c r="H8" s="27"/>
      <c r="I8" s="27"/>
      <c r="J8" s="27"/>
      <c r="K8" s="27"/>
      <c r="L8" s="27"/>
      <c r="M8" s="27"/>
      <c r="N8" s="27"/>
      <c r="O8" s="26"/>
      <c r="P8" s="26"/>
      <c r="Q8" s="26"/>
      <c r="R8" s="26"/>
      <c r="S8" s="27"/>
      <c r="T8" s="27"/>
      <c r="U8" s="27"/>
      <c r="V8" s="27"/>
      <c r="W8" s="26"/>
      <c r="X8" s="26"/>
      <c r="Z8" s="22" t="s">
        <v>69</v>
      </c>
      <c r="AA8" s="22" t="s">
        <v>64</v>
      </c>
      <c r="AB8" s="22">
        <v>3</v>
      </c>
      <c r="AC8" s="22" t="s">
        <v>74</v>
      </c>
      <c r="AD8" s="22" t="s">
        <v>77</v>
      </c>
      <c r="AE8" s="22" t="s">
        <v>80</v>
      </c>
      <c r="AF8" s="22" t="s">
        <v>81</v>
      </c>
      <c r="AG8" s="22" t="s">
        <v>83</v>
      </c>
      <c r="AH8" s="22" t="s">
        <v>85</v>
      </c>
      <c r="AI8" s="22" t="s">
        <v>87</v>
      </c>
    </row>
    <row r="9" spans="2:39" ht="26.25" thickBot="1" x14ac:dyDescent="0.3">
      <c r="B9" s="27"/>
      <c r="C9" s="27"/>
      <c r="D9" s="27"/>
      <c r="E9" s="28"/>
      <c r="F9" s="27"/>
      <c r="G9" s="27"/>
      <c r="H9" s="27"/>
      <c r="I9" s="27"/>
      <c r="J9" s="27"/>
      <c r="K9" s="27"/>
      <c r="L9" s="27"/>
      <c r="M9" s="27"/>
      <c r="N9" s="27"/>
      <c r="O9" s="26"/>
      <c r="P9" s="26"/>
      <c r="Q9" s="26"/>
      <c r="R9" s="26"/>
      <c r="S9" s="27"/>
      <c r="T9" s="27"/>
      <c r="U9" s="27"/>
      <c r="V9" s="27"/>
      <c r="W9" s="26"/>
      <c r="X9" s="26"/>
      <c r="Z9" s="22" t="s">
        <v>70</v>
      </c>
      <c r="AA9" s="22" t="s">
        <v>65</v>
      </c>
      <c r="AB9" s="22">
        <v>4</v>
      </c>
      <c r="AC9" s="22" t="s">
        <v>75</v>
      </c>
      <c r="AD9" s="22" t="s">
        <v>100</v>
      </c>
      <c r="AE9" s="22" t="s">
        <v>101</v>
      </c>
      <c r="AH9" s="22" t="s">
        <v>104</v>
      </c>
      <c r="AI9" s="22" t="s">
        <v>88</v>
      </c>
    </row>
    <row r="10" spans="2:39" ht="15" customHeight="1" thickBot="1" x14ac:dyDescent="0.3">
      <c r="B10" s="27"/>
      <c r="C10" s="27"/>
      <c r="D10" s="27"/>
      <c r="E10" s="28"/>
      <c r="F10" s="27"/>
      <c r="G10" s="27"/>
      <c r="H10" s="27"/>
      <c r="I10" s="27"/>
      <c r="J10" s="27"/>
      <c r="K10" s="27"/>
      <c r="L10" s="27"/>
      <c r="M10" s="27"/>
      <c r="N10" s="27"/>
      <c r="O10" s="27" t="s">
        <v>3</v>
      </c>
      <c r="P10" s="27" t="s">
        <v>7</v>
      </c>
      <c r="Q10" s="27" t="s">
        <v>45</v>
      </c>
      <c r="R10" s="27" t="s">
        <v>59</v>
      </c>
      <c r="S10" s="27"/>
      <c r="T10" s="27"/>
      <c r="U10" s="27"/>
      <c r="V10" s="27"/>
      <c r="W10" s="27" t="s">
        <v>10</v>
      </c>
      <c r="X10" s="27" t="s">
        <v>11</v>
      </c>
      <c r="Z10" s="22" t="s">
        <v>71</v>
      </c>
      <c r="AA10" s="22" t="s">
        <v>66</v>
      </c>
      <c r="AB10" s="22">
        <v>5</v>
      </c>
      <c r="AC10" s="22" t="s">
        <v>76</v>
      </c>
      <c r="AD10" s="22" t="s">
        <v>98</v>
      </c>
      <c r="AH10" s="22" t="s">
        <v>94</v>
      </c>
      <c r="AI10" s="22" t="s">
        <v>89</v>
      </c>
    </row>
    <row r="11" spans="2:39" ht="37.5" customHeight="1" thickBot="1" x14ac:dyDescent="0.3">
      <c r="B11" s="27"/>
      <c r="C11" s="27"/>
      <c r="D11" s="27"/>
      <c r="E11" s="28"/>
      <c r="F11" s="27"/>
      <c r="G11" s="27"/>
      <c r="H11" s="27"/>
      <c r="I11" s="27"/>
      <c r="J11" s="27"/>
      <c r="K11" s="27"/>
      <c r="L11" s="27"/>
      <c r="M11" s="27"/>
      <c r="N11" s="27"/>
      <c r="O11" s="27"/>
      <c r="P11" s="27"/>
      <c r="Q11" s="27"/>
      <c r="R11" s="27"/>
      <c r="S11" s="27"/>
      <c r="T11" s="27"/>
      <c r="U11" s="27"/>
      <c r="V11" s="27"/>
      <c r="W11" s="27"/>
      <c r="X11" s="27"/>
      <c r="Z11" s="22" t="s">
        <v>72</v>
      </c>
      <c r="AA11" s="22" t="s">
        <v>67</v>
      </c>
      <c r="AB11" s="22">
        <v>6</v>
      </c>
      <c r="AD11" s="22" t="s">
        <v>99</v>
      </c>
      <c r="AH11" s="22" t="s">
        <v>102</v>
      </c>
      <c r="AI11" s="22" t="s">
        <v>90</v>
      </c>
    </row>
    <row r="12" spans="2:39" ht="19.5" customHeight="1" thickBot="1" x14ac:dyDescent="0.3">
      <c r="B12" s="27"/>
      <c r="C12" s="27"/>
      <c r="D12" s="27"/>
      <c r="E12" s="28"/>
      <c r="F12" s="27"/>
      <c r="G12" s="27"/>
      <c r="H12" s="27"/>
      <c r="I12" s="27"/>
      <c r="J12" s="27"/>
      <c r="K12" s="27"/>
      <c r="L12" s="27"/>
      <c r="M12" s="27"/>
      <c r="N12" s="27"/>
      <c r="O12" s="27"/>
      <c r="P12" s="27"/>
      <c r="Q12" s="27"/>
      <c r="R12" s="27"/>
      <c r="S12" s="27"/>
      <c r="T12" s="27"/>
      <c r="U12" s="27"/>
      <c r="V12" s="27"/>
      <c r="W12" s="27"/>
      <c r="X12" s="27"/>
      <c r="AB12" s="23">
        <v>7</v>
      </c>
      <c r="AD12" s="22" t="s">
        <v>107</v>
      </c>
      <c r="AH12" s="22" t="s">
        <v>103</v>
      </c>
      <c r="AI12" s="22" t="s">
        <v>91</v>
      </c>
    </row>
    <row r="13" spans="2:39" ht="45.75" customHeight="1" thickBot="1" x14ac:dyDescent="0.3">
      <c r="B13" s="27"/>
      <c r="C13" s="27"/>
      <c r="D13" s="27"/>
      <c r="E13" s="28"/>
      <c r="F13" s="27"/>
      <c r="G13" s="27"/>
      <c r="H13" s="27"/>
      <c r="I13" s="27"/>
      <c r="J13" s="27"/>
      <c r="K13" s="27"/>
      <c r="L13" s="27"/>
      <c r="M13" s="27"/>
      <c r="N13" s="27"/>
      <c r="O13" s="27"/>
      <c r="P13" s="27"/>
      <c r="Q13" s="27"/>
      <c r="R13" s="27"/>
      <c r="S13" s="27"/>
      <c r="T13" s="27"/>
      <c r="U13" s="27"/>
      <c r="V13" s="27"/>
      <c r="W13" s="27"/>
      <c r="X13" s="27"/>
      <c r="AB13" s="22">
        <v>8</v>
      </c>
      <c r="AD13" s="22" t="s">
        <v>108</v>
      </c>
      <c r="AH13" s="22" t="s">
        <v>105</v>
      </c>
      <c r="AI13" s="22" t="s">
        <v>92</v>
      </c>
    </row>
    <row r="14" spans="2:39" ht="20.25" customHeight="1" thickBot="1" x14ac:dyDescent="0.3">
      <c r="B14" s="27"/>
      <c r="C14" s="27"/>
      <c r="D14" s="27"/>
      <c r="E14" s="28"/>
      <c r="F14" s="27"/>
      <c r="G14" s="27"/>
      <c r="H14" s="27"/>
      <c r="I14" s="27"/>
      <c r="J14" s="27"/>
      <c r="K14" s="27"/>
      <c r="L14" s="27"/>
      <c r="M14" s="27"/>
      <c r="N14" s="27"/>
      <c r="O14" s="27"/>
      <c r="P14" s="27"/>
      <c r="Q14" s="27"/>
      <c r="R14" s="27"/>
      <c r="S14" s="27"/>
      <c r="T14" s="27"/>
      <c r="U14" s="27"/>
      <c r="V14" s="27"/>
      <c r="W14" s="27"/>
      <c r="X14" s="27"/>
      <c r="AB14" s="22">
        <v>9</v>
      </c>
      <c r="AH14" s="22" t="s">
        <v>106</v>
      </c>
      <c r="AI14" s="22" t="s">
        <v>93</v>
      </c>
    </row>
    <row r="15" spans="2:39" ht="193.5" customHeight="1" thickBot="1" x14ac:dyDescent="0.3">
      <c r="B15" s="17">
        <v>1</v>
      </c>
      <c r="C15" s="17" t="s">
        <v>81</v>
      </c>
      <c r="D15" s="17" t="s">
        <v>83</v>
      </c>
      <c r="E15" s="17" t="s">
        <v>102</v>
      </c>
      <c r="F15" s="17" t="s">
        <v>88</v>
      </c>
      <c r="G15" s="18" t="s">
        <v>156</v>
      </c>
      <c r="H15" s="18" t="s">
        <v>176</v>
      </c>
      <c r="I15" s="17" t="s">
        <v>69</v>
      </c>
      <c r="J15" s="17" t="s">
        <v>64</v>
      </c>
      <c r="K15" s="18">
        <f t="shared" ref="K15:K21" si="0">AJ15+AK15</f>
        <v>4</v>
      </c>
      <c r="L15" s="17" t="str">
        <f t="shared" ref="L15:L21" si="1">IF(OR(K15=2, K15=3, K15=4), "BAJO", IF(K15=5, "MEDIO", IF(OR(K15=6, K15=7), "ALTO", IF(OR(K15=8, K15=9, K15=10), "EXTREMO", ""))))</f>
        <v>BAJO</v>
      </c>
      <c r="M15" s="17" t="s">
        <v>98</v>
      </c>
      <c r="N15" s="18" t="s">
        <v>157</v>
      </c>
      <c r="O15" s="17" t="s">
        <v>68</v>
      </c>
      <c r="P15" s="17" t="s">
        <v>63</v>
      </c>
      <c r="Q15" s="18">
        <f t="shared" ref="Q15:Q21" si="2">AL15+AM15</f>
        <v>2</v>
      </c>
      <c r="R15" s="17" t="str">
        <f t="shared" ref="R15:R21" si="3">IF(OR(Q15=2, Q15=3, Q15=4), "BAJO", IF(Q15=5, "MEDIO", IF(OR(Q15=6, Q15=7), "ALTO", IF(OR(Q15=8, Q15=9, Q15=10), "EXTREMO", ""))))</f>
        <v>BAJO</v>
      </c>
      <c r="S15" s="17" t="s">
        <v>80</v>
      </c>
      <c r="T15" s="18" t="s">
        <v>158</v>
      </c>
      <c r="U15" s="19" t="s">
        <v>159</v>
      </c>
      <c r="V15" s="18" t="s">
        <v>160</v>
      </c>
      <c r="W15" s="18" t="s">
        <v>161</v>
      </c>
      <c r="X15" s="18" t="s">
        <v>162</v>
      </c>
      <c r="AJ15" s="22">
        <f t="shared" ref="AJ15" si="4">IF(I15="RARO (1)",1,IF(I15="IMPROBABLE (2)",2,IF(I15="POSIBLE (3)",3,IF(I15="PROBABLE (4)",4,IF(I15="CASI CIERTO (5)",5,0)))))</f>
        <v>2</v>
      </c>
      <c r="AK15" s="22">
        <f t="shared" ref="AK15" si="5">IF(J15="INSIGNIFICANTE (1)",1,IF(J15="MENOR (2)",2,IF(J15="MODERADO (3)",3,IF(J15="MAYOR (4) ",4,IF(J15="CATASTROFICO (5)",5,0)))))</f>
        <v>2</v>
      </c>
      <c r="AL15" s="22">
        <f t="shared" ref="AL15" si="6">IF(O15="RARO (1)",1,IF(O15="IMPROBABLE (2)",2,IF(O15="POSIBLE (3)",3,IF(O15="PROBABLE (4)",4,IF(O15="CASI CIERTO (5)",5,0)))))</f>
        <v>1</v>
      </c>
      <c r="AM15" s="22">
        <f t="shared" ref="AM15" si="7">IF(P15="INSIGNIFICANTE (1)",1,IF(P15="MENOR (2)",2,IF(P15="MODERADO (3)",3,IF(P15="MAYOR (4) ",4,IF(P15="CATASTROFICO (5)",5,0)))))</f>
        <v>1</v>
      </c>
    </row>
    <row r="16" spans="2:39" ht="144" customHeight="1" thickBot="1" x14ac:dyDescent="0.3">
      <c r="B16" s="17">
        <v>2</v>
      </c>
      <c r="C16" s="17" t="s">
        <v>62</v>
      </c>
      <c r="D16" s="17" t="s">
        <v>82</v>
      </c>
      <c r="E16" s="17" t="s">
        <v>85</v>
      </c>
      <c r="F16" s="17" t="s">
        <v>88</v>
      </c>
      <c r="G16" s="18" t="s">
        <v>123</v>
      </c>
      <c r="H16" s="18" t="s">
        <v>126</v>
      </c>
      <c r="I16" s="17" t="s">
        <v>68</v>
      </c>
      <c r="J16" s="17" t="s">
        <v>64</v>
      </c>
      <c r="K16" s="18">
        <f t="shared" si="0"/>
        <v>3</v>
      </c>
      <c r="L16" s="17" t="str">
        <f t="shared" si="1"/>
        <v>BAJO</v>
      </c>
      <c r="M16" s="17" t="s">
        <v>99</v>
      </c>
      <c r="N16" s="18" t="s">
        <v>131</v>
      </c>
      <c r="O16" s="17" t="s">
        <v>68</v>
      </c>
      <c r="P16" s="17" t="s">
        <v>63</v>
      </c>
      <c r="Q16" s="18">
        <f t="shared" si="2"/>
        <v>2</v>
      </c>
      <c r="R16" s="17" t="str">
        <f t="shared" si="3"/>
        <v>BAJO</v>
      </c>
      <c r="S16" s="17" t="s">
        <v>80</v>
      </c>
      <c r="T16" s="18" t="s">
        <v>152</v>
      </c>
      <c r="U16" s="18" t="s">
        <v>119</v>
      </c>
      <c r="V16" s="18" t="s">
        <v>132</v>
      </c>
      <c r="W16" s="18" t="s">
        <v>133</v>
      </c>
      <c r="X16" s="18" t="s">
        <v>112</v>
      </c>
      <c r="AB16" s="22">
        <v>10</v>
      </c>
      <c r="AJ16" s="22">
        <f t="shared" ref="AJ16:AJ19" si="8">IF(I16="RARO (1)",1,IF(I16="IMPROBABLE (2)",2,IF(I16="POSIBLE (3)",3,IF(I16="PROBABLE (4)",4,IF(I16="CASI CIERTO (5)",5,0)))))</f>
        <v>1</v>
      </c>
      <c r="AK16" s="22">
        <f t="shared" ref="AK16:AK19" si="9">IF(J16="INSIGNIFICANTE (1)",1,IF(J16="MENOR (2)",2,IF(J16="MODERADO (3)",3,IF(J16="MAYOR (4) ",4,IF(J16="CATASTROFICO (5)",5,0)))))</f>
        <v>2</v>
      </c>
      <c r="AL16" s="22">
        <f t="shared" ref="AL16:AL19" si="10">IF(O16="RARO (1)",1,IF(O16="IMPROBABLE (2)",2,IF(O16="POSIBLE (3)",3,IF(O16="PROBABLE (4)",4,IF(O16="CASI CIERTO (5)",5,0)))))</f>
        <v>1</v>
      </c>
      <c r="AM16" s="22">
        <f t="shared" ref="AM16:AM19" si="11">IF(P16="INSIGNIFICANTE (1)",1,IF(P16="MENOR (2)",2,IF(P16="MODERADO (3)",3,IF(P16="MAYOR (4) ",4,IF(P16="CATASTROFICO (5)",5,0)))))</f>
        <v>1</v>
      </c>
    </row>
    <row r="17" spans="2:39" ht="142.5" customHeight="1" thickBot="1" x14ac:dyDescent="0.3">
      <c r="B17" s="17">
        <v>3</v>
      </c>
      <c r="C17" s="17" t="s">
        <v>81</v>
      </c>
      <c r="D17" s="17" t="s">
        <v>83</v>
      </c>
      <c r="E17" s="17" t="s">
        <v>94</v>
      </c>
      <c r="F17" s="17" t="s">
        <v>88</v>
      </c>
      <c r="G17" s="18" t="s">
        <v>116</v>
      </c>
      <c r="H17" s="18" t="s">
        <v>178</v>
      </c>
      <c r="I17" s="17" t="s">
        <v>69</v>
      </c>
      <c r="J17" s="17" t="s">
        <v>64</v>
      </c>
      <c r="K17" s="18">
        <f t="shared" si="0"/>
        <v>4</v>
      </c>
      <c r="L17" s="17" t="str">
        <f t="shared" si="1"/>
        <v>BAJO</v>
      </c>
      <c r="M17" s="17" t="s">
        <v>163</v>
      </c>
      <c r="N17" s="18" t="s">
        <v>153</v>
      </c>
      <c r="O17" s="17" t="s">
        <v>68</v>
      </c>
      <c r="P17" s="17" t="s">
        <v>63</v>
      </c>
      <c r="Q17" s="18">
        <f t="shared" si="2"/>
        <v>2</v>
      </c>
      <c r="R17" s="17" t="str">
        <f t="shared" si="3"/>
        <v>BAJO</v>
      </c>
      <c r="S17" s="17" t="s">
        <v>80</v>
      </c>
      <c r="T17" s="18" t="s">
        <v>154</v>
      </c>
      <c r="U17" s="19" t="s">
        <v>113</v>
      </c>
      <c r="V17" s="18" t="s">
        <v>134</v>
      </c>
      <c r="W17" s="18" t="s">
        <v>124</v>
      </c>
      <c r="X17" s="18" t="s">
        <v>135</v>
      </c>
      <c r="AJ17" s="22">
        <f t="shared" ref="AJ17" si="12">IF(I17="RARO (1)",1,IF(I17="IMPROBABLE (2)",2,IF(I17="POSIBLE (3)",3,IF(I17="PROBABLE (4)",4,IF(I17="CASI CIERTO (5)",5,0)))))</f>
        <v>2</v>
      </c>
      <c r="AK17" s="22">
        <f t="shared" ref="AK17" si="13">IF(J17="INSIGNIFICANTE (1)",1,IF(J17="MENOR (2)",2,IF(J17="MODERADO (3)",3,IF(J17="MAYOR (4) ",4,IF(J17="CATASTROFICO (5)",5,0)))))</f>
        <v>2</v>
      </c>
      <c r="AL17" s="22">
        <f t="shared" ref="AL17" si="14">IF(O17="RARO (1)",1,IF(O17="IMPROBABLE (2)",2,IF(O17="POSIBLE (3)",3,IF(O17="PROBABLE (4)",4,IF(O17="CASI CIERTO (5)",5,0)))))</f>
        <v>1</v>
      </c>
      <c r="AM17" s="22">
        <f t="shared" ref="AM17" si="15">IF(P17="INSIGNIFICANTE (1)",1,IF(P17="MENOR (2)",2,IF(P17="MODERADO (3)",3,IF(P17="MAYOR (4) ",4,IF(P17="CATASTROFICO (5)",5,0)))))</f>
        <v>1</v>
      </c>
    </row>
    <row r="18" spans="2:39" ht="115.5" customHeight="1" thickBot="1" x14ac:dyDescent="0.3">
      <c r="B18" s="17">
        <v>4</v>
      </c>
      <c r="C18" s="17" t="s">
        <v>62</v>
      </c>
      <c r="D18" s="17" t="s">
        <v>82</v>
      </c>
      <c r="E18" s="17" t="s">
        <v>94</v>
      </c>
      <c r="F18" s="17" t="s">
        <v>88</v>
      </c>
      <c r="G18" s="18" t="s">
        <v>109</v>
      </c>
      <c r="H18" s="18" t="s">
        <v>115</v>
      </c>
      <c r="I18" s="17" t="s">
        <v>70</v>
      </c>
      <c r="J18" s="17" t="s">
        <v>64</v>
      </c>
      <c r="K18" s="18">
        <f t="shared" si="0"/>
        <v>5</v>
      </c>
      <c r="L18" s="17" t="str">
        <f t="shared" si="1"/>
        <v>MEDIO</v>
      </c>
      <c r="M18" s="17" t="s">
        <v>77</v>
      </c>
      <c r="N18" s="18" t="s">
        <v>136</v>
      </c>
      <c r="O18" s="17" t="s">
        <v>68</v>
      </c>
      <c r="P18" s="17" t="s">
        <v>63</v>
      </c>
      <c r="Q18" s="18">
        <f t="shared" si="2"/>
        <v>2</v>
      </c>
      <c r="R18" s="17" t="str">
        <f t="shared" si="3"/>
        <v>BAJO</v>
      </c>
      <c r="S18" s="17" t="s">
        <v>80</v>
      </c>
      <c r="T18" s="18" t="s">
        <v>118</v>
      </c>
      <c r="U18" s="19" t="s">
        <v>110</v>
      </c>
      <c r="V18" s="18" t="s">
        <v>111</v>
      </c>
      <c r="W18" s="18" t="s">
        <v>137</v>
      </c>
      <c r="X18" s="18" t="s">
        <v>112</v>
      </c>
      <c r="AJ18" s="22">
        <f t="shared" ref="AJ18" si="16">IF(I18="RARO (1)",1,IF(I18="IMPROBABLE (2)",2,IF(I18="POSIBLE (3)",3,IF(I18="PROBABLE (4)",4,IF(I18="CASI CIERTO (5)",5,0)))))</f>
        <v>3</v>
      </c>
      <c r="AK18" s="22">
        <f t="shared" ref="AK18" si="17">IF(J18="INSIGNIFICANTE (1)",1,IF(J18="MENOR (2)",2,IF(J18="MODERADO (3)",3,IF(J18="MAYOR (4) ",4,IF(J18="CATASTROFICO (5)",5,0)))))</f>
        <v>2</v>
      </c>
      <c r="AL18" s="22">
        <f t="shared" ref="AL18" si="18">IF(O18="RARO (1)",1,IF(O18="IMPROBABLE (2)",2,IF(O18="POSIBLE (3)",3,IF(O18="PROBABLE (4)",4,IF(O18="CASI CIERTO (5)",5,0)))))</f>
        <v>1</v>
      </c>
      <c r="AM18" s="22">
        <f t="shared" ref="AM18" si="19">IF(P18="INSIGNIFICANTE (1)",1,IF(P18="MENOR (2)",2,IF(P18="MODERADO (3)",3,IF(P18="MAYOR (4) ",4,IF(P18="CATASTROFICO (5)",5,0)))))</f>
        <v>1</v>
      </c>
    </row>
    <row r="19" spans="2:39" ht="172.5" customHeight="1" thickBot="1" x14ac:dyDescent="0.3">
      <c r="B19" s="17">
        <v>5</v>
      </c>
      <c r="C19" s="17" t="s">
        <v>81</v>
      </c>
      <c r="D19" s="17" t="s">
        <v>82</v>
      </c>
      <c r="E19" s="17" t="s">
        <v>94</v>
      </c>
      <c r="F19" s="17" t="s">
        <v>88</v>
      </c>
      <c r="G19" s="18" t="s">
        <v>179</v>
      </c>
      <c r="H19" s="18" t="s">
        <v>164</v>
      </c>
      <c r="I19" s="17" t="s">
        <v>68</v>
      </c>
      <c r="J19" s="17" t="s">
        <v>64</v>
      </c>
      <c r="K19" s="18">
        <f t="shared" si="0"/>
        <v>3</v>
      </c>
      <c r="L19" s="17" t="str">
        <f t="shared" si="1"/>
        <v>BAJO</v>
      </c>
      <c r="M19" s="17" t="s">
        <v>78</v>
      </c>
      <c r="N19" s="18" t="s">
        <v>175</v>
      </c>
      <c r="O19" s="17" t="s">
        <v>68</v>
      </c>
      <c r="P19" s="17" t="s">
        <v>63</v>
      </c>
      <c r="Q19" s="18">
        <f t="shared" si="2"/>
        <v>2</v>
      </c>
      <c r="R19" s="17" t="str">
        <f t="shared" si="3"/>
        <v>BAJO</v>
      </c>
      <c r="S19" s="17" t="s">
        <v>80</v>
      </c>
      <c r="T19" s="18" t="s">
        <v>155</v>
      </c>
      <c r="U19" s="19" t="s">
        <v>165</v>
      </c>
      <c r="V19" s="18" t="s">
        <v>111</v>
      </c>
      <c r="W19" s="18" t="s">
        <v>166</v>
      </c>
      <c r="X19" s="18" t="s">
        <v>117</v>
      </c>
      <c r="AB19" s="22">
        <v>10</v>
      </c>
      <c r="AJ19" s="22">
        <f t="shared" si="8"/>
        <v>1</v>
      </c>
      <c r="AK19" s="22">
        <f t="shared" si="9"/>
        <v>2</v>
      </c>
      <c r="AL19" s="22">
        <f t="shared" si="10"/>
        <v>1</v>
      </c>
      <c r="AM19" s="22">
        <f t="shared" si="11"/>
        <v>1</v>
      </c>
    </row>
    <row r="20" spans="2:39" ht="174" customHeight="1" thickBot="1" x14ac:dyDescent="0.3">
      <c r="B20" s="17">
        <v>6</v>
      </c>
      <c r="C20" s="17" t="s">
        <v>81</v>
      </c>
      <c r="D20" s="17" t="s">
        <v>83</v>
      </c>
      <c r="E20" s="17" t="s">
        <v>94</v>
      </c>
      <c r="F20" s="17" t="s">
        <v>88</v>
      </c>
      <c r="G20" s="18" t="s">
        <v>180</v>
      </c>
      <c r="H20" s="18" t="s">
        <v>184</v>
      </c>
      <c r="I20" s="17" t="s">
        <v>69</v>
      </c>
      <c r="J20" s="17" t="s">
        <v>64</v>
      </c>
      <c r="K20" s="18">
        <f t="shared" si="0"/>
        <v>4</v>
      </c>
      <c r="L20" s="17" t="str">
        <f t="shared" si="1"/>
        <v>BAJO</v>
      </c>
      <c r="M20" s="17" t="s">
        <v>78</v>
      </c>
      <c r="N20" s="18" t="s">
        <v>181</v>
      </c>
      <c r="O20" s="17" t="s">
        <v>68</v>
      </c>
      <c r="P20" s="17" t="s">
        <v>63</v>
      </c>
      <c r="Q20" s="18">
        <f t="shared" si="2"/>
        <v>2</v>
      </c>
      <c r="R20" s="17" t="str">
        <f t="shared" si="3"/>
        <v>BAJO</v>
      </c>
      <c r="S20" s="17" t="s">
        <v>80</v>
      </c>
      <c r="T20" s="18" t="s">
        <v>182</v>
      </c>
      <c r="U20" s="19" t="s">
        <v>122</v>
      </c>
      <c r="V20" s="18" t="s">
        <v>125</v>
      </c>
      <c r="W20" s="18" t="s">
        <v>138</v>
      </c>
      <c r="X20" s="18" t="s">
        <v>117</v>
      </c>
      <c r="AB20" s="22">
        <v>10</v>
      </c>
      <c r="AJ20" s="22">
        <f t="shared" ref="AJ20" si="20">IF(I20="RARO (1)",1,IF(I20="IMPROBABLE (2)",2,IF(I20="POSIBLE (3)",3,IF(I20="PROBABLE (4)",4,IF(I20="CASI CIERTO (5)",5,0)))))</f>
        <v>2</v>
      </c>
      <c r="AK20" s="22">
        <f t="shared" ref="AK20" si="21">IF(J20="INSIGNIFICANTE (1)",1,IF(J20="MENOR (2)",2,IF(J20="MODERADO (3)",3,IF(J20="MAYOR (4) ",4,IF(J20="CATASTROFICO (5)",5,0)))))</f>
        <v>2</v>
      </c>
      <c r="AL20" s="22">
        <f t="shared" ref="AL20" si="22">IF(O20="RARO (1)",1,IF(O20="IMPROBABLE (2)",2,IF(O20="POSIBLE (3)",3,IF(O20="PROBABLE (4)",4,IF(O20="CASI CIERTO (5)",5,0)))))</f>
        <v>1</v>
      </c>
      <c r="AM20" s="22">
        <f t="shared" ref="AM20" si="23">IF(P20="INSIGNIFICANTE (1)",1,IF(P20="MENOR (2)",2,IF(P20="MODERADO (3)",3,IF(P20="MAYOR (4) ",4,IF(P20="CATASTROFICO (5)",5,0)))))</f>
        <v>1</v>
      </c>
    </row>
    <row r="21" spans="2:39" ht="172.5" customHeight="1" thickBot="1" x14ac:dyDescent="0.3">
      <c r="B21" s="17">
        <v>7</v>
      </c>
      <c r="C21" s="17" t="s">
        <v>81</v>
      </c>
      <c r="D21" s="17" t="s">
        <v>83</v>
      </c>
      <c r="E21" s="17" t="s">
        <v>105</v>
      </c>
      <c r="F21" s="17" t="s">
        <v>88</v>
      </c>
      <c r="G21" s="18" t="s">
        <v>183</v>
      </c>
      <c r="H21" s="18" t="s">
        <v>184</v>
      </c>
      <c r="I21" s="17" t="s">
        <v>68</v>
      </c>
      <c r="J21" s="17" t="s">
        <v>65</v>
      </c>
      <c r="K21" s="18">
        <f t="shared" si="0"/>
        <v>4</v>
      </c>
      <c r="L21" s="17" t="str">
        <f t="shared" si="1"/>
        <v>BAJO</v>
      </c>
      <c r="M21" s="17" t="s">
        <v>98</v>
      </c>
      <c r="N21" s="18" t="s">
        <v>185</v>
      </c>
      <c r="O21" s="17" t="s">
        <v>68</v>
      </c>
      <c r="P21" s="17" t="s">
        <v>63</v>
      </c>
      <c r="Q21" s="18">
        <f t="shared" si="2"/>
        <v>2</v>
      </c>
      <c r="R21" s="17" t="str">
        <f t="shared" si="3"/>
        <v>BAJO</v>
      </c>
      <c r="S21" s="17" t="s">
        <v>80</v>
      </c>
      <c r="T21" s="18" t="s">
        <v>139</v>
      </c>
      <c r="U21" s="19" t="s">
        <v>120</v>
      </c>
      <c r="V21" s="18" t="s">
        <v>121</v>
      </c>
      <c r="W21" s="18" t="s">
        <v>140</v>
      </c>
      <c r="X21" s="18" t="s">
        <v>141</v>
      </c>
      <c r="AB21" s="22">
        <v>10</v>
      </c>
      <c r="AJ21" s="22">
        <f t="shared" ref="AJ21" si="24">IF(I21="RARO (1)",1,IF(I21="IMPROBABLE (2)",2,IF(I21="POSIBLE (3)",3,IF(I21="PROBABLE (4)",4,IF(I21="CASI CIERTO (5)",5,0)))))</f>
        <v>1</v>
      </c>
      <c r="AK21" s="22">
        <f t="shared" ref="AK21:AK23" si="25">IF(J21="INSIGNIFICANTE (1)",1,IF(J21="MENOR (2)",2,IF(J21="MODERADO (3)",3,IF(J21="MAYOR (4) ",4,IF(J21="CATASTROFICO (5)",5,0)))))</f>
        <v>3</v>
      </c>
      <c r="AL21" s="22">
        <f t="shared" ref="AL21:AL23" si="26">IF(O21="RARO (1)",1,IF(O21="IMPROBABLE (2)",2,IF(O21="POSIBLE (3)",3,IF(O21="PROBABLE (4)",4,IF(O21="CASI CIERTO (5)",5,0)))))</f>
        <v>1</v>
      </c>
      <c r="AM21" s="22">
        <f t="shared" ref="AM21:AM23" si="27">IF(P21="INSIGNIFICANTE (1)",1,IF(P21="MENOR (2)",2,IF(P21="MODERADO (3)",3,IF(P21="MAYOR (4) ",4,IF(P21="CATASTROFICO (5)",5,0)))))</f>
        <v>1</v>
      </c>
    </row>
    <row r="22" spans="2:39" ht="172.5" customHeight="1" thickBot="1" x14ac:dyDescent="0.3">
      <c r="B22" s="17">
        <v>8</v>
      </c>
      <c r="C22" s="17" t="s">
        <v>81</v>
      </c>
      <c r="D22" s="17" t="s">
        <v>83</v>
      </c>
      <c r="E22" s="17" t="s">
        <v>105</v>
      </c>
      <c r="F22" s="17" t="s">
        <v>104</v>
      </c>
      <c r="G22" s="18" t="s">
        <v>127</v>
      </c>
      <c r="H22" s="18" t="s">
        <v>167</v>
      </c>
      <c r="I22" s="17" t="s">
        <v>68</v>
      </c>
      <c r="J22" s="17" t="s">
        <v>65</v>
      </c>
      <c r="K22" s="18">
        <v>4</v>
      </c>
      <c r="L22" s="17" t="s">
        <v>76</v>
      </c>
      <c r="M22" s="17" t="s">
        <v>168</v>
      </c>
      <c r="N22" s="18" t="s">
        <v>142</v>
      </c>
      <c r="O22" s="17">
        <v>1</v>
      </c>
      <c r="P22" s="17">
        <v>2</v>
      </c>
      <c r="Q22" s="18">
        <v>3</v>
      </c>
      <c r="R22" s="17" t="s">
        <v>76</v>
      </c>
      <c r="S22" s="17" t="s">
        <v>79</v>
      </c>
      <c r="T22" s="18" t="s">
        <v>143</v>
      </c>
      <c r="U22" s="19" t="s">
        <v>122</v>
      </c>
      <c r="V22" s="19" t="s">
        <v>144</v>
      </c>
      <c r="W22" s="19" t="s">
        <v>145</v>
      </c>
      <c r="X22" s="19" t="s">
        <v>112</v>
      </c>
      <c r="AK22" s="22">
        <f t="shared" si="25"/>
        <v>3</v>
      </c>
      <c r="AL22" s="22">
        <f t="shared" si="26"/>
        <v>0</v>
      </c>
      <c r="AM22" s="22">
        <f t="shared" si="27"/>
        <v>0</v>
      </c>
    </row>
    <row r="23" spans="2:39" ht="172.5" customHeight="1" thickBot="1" x14ac:dyDescent="0.3">
      <c r="B23" s="17">
        <v>9</v>
      </c>
      <c r="C23" s="17" t="s">
        <v>81</v>
      </c>
      <c r="D23" s="17" t="s">
        <v>83</v>
      </c>
      <c r="E23" s="17" t="s">
        <v>94</v>
      </c>
      <c r="F23" s="17" t="s">
        <v>90</v>
      </c>
      <c r="G23" s="18" t="s">
        <v>128</v>
      </c>
      <c r="H23" s="18" t="s">
        <v>169</v>
      </c>
      <c r="I23" s="17" t="s">
        <v>68</v>
      </c>
      <c r="J23" s="17" t="s">
        <v>65</v>
      </c>
      <c r="K23" s="18">
        <v>4</v>
      </c>
      <c r="L23" s="17" t="s">
        <v>76</v>
      </c>
      <c r="M23" s="17" t="s">
        <v>100</v>
      </c>
      <c r="N23" s="18" t="s">
        <v>170</v>
      </c>
      <c r="O23" s="17" t="s">
        <v>68</v>
      </c>
      <c r="P23" s="17" t="s">
        <v>63</v>
      </c>
      <c r="Q23" s="18">
        <f>AL23+AM23</f>
        <v>2</v>
      </c>
      <c r="R23" s="17" t="s">
        <v>76</v>
      </c>
      <c r="S23" s="17" t="s">
        <v>79</v>
      </c>
      <c r="T23" s="18" t="s">
        <v>146</v>
      </c>
      <c r="U23" s="19" t="s">
        <v>113</v>
      </c>
      <c r="V23" s="19" t="s">
        <v>147</v>
      </c>
      <c r="W23" s="19" t="s">
        <v>148</v>
      </c>
      <c r="X23" s="19" t="s">
        <v>112</v>
      </c>
      <c r="AK23" s="22">
        <f t="shared" si="25"/>
        <v>3</v>
      </c>
      <c r="AL23" s="22">
        <f t="shared" si="26"/>
        <v>1</v>
      </c>
      <c r="AM23" s="22">
        <f t="shared" si="27"/>
        <v>1</v>
      </c>
    </row>
    <row r="24" spans="2:39" ht="172.5" customHeight="1" thickBot="1" x14ac:dyDescent="0.3">
      <c r="B24" s="17">
        <v>10</v>
      </c>
      <c r="C24" s="17" t="s">
        <v>62</v>
      </c>
      <c r="D24" s="17" t="s">
        <v>83</v>
      </c>
      <c r="E24" s="17" t="s">
        <v>94</v>
      </c>
      <c r="F24" s="17" t="s">
        <v>88</v>
      </c>
      <c r="G24" s="18" t="s">
        <v>149</v>
      </c>
      <c r="H24" s="18" t="s">
        <v>171</v>
      </c>
      <c r="I24" s="17" t="s">
        <v>68</v>
      </c>
      <c r="J24" s="17" t="s">
        <v>65</v>
      </c>
      <c r="K24" s="18">
        <v>4</v>
      </c>
      <c r="L24" s="17" t="s">
        <v>75</v>
      </c>
      <c r="M24" s="17" t="s">
        <v>77</v>
      </c>
      <c r="N24" s="18" t="s">
        <v>172</v>
      </c>
      <c r="O24" s="17" t="s">
        <v>68</v>
      </c>
      <c r="P24" s="17" t="s">
        <v>64</v>
      </c>
      <c r="Q24" s="18">
        <v>3</v>
      </c>
      <c r="R24" s="17" t="str">
        <f>IF(OR(Q24=2, Q24=3, Q24=4), "BAJO", IF(Q24=5, "MEDIO", IF(OR(Q24=6, Q24=7), "ALTO", IF(OR(Q24=8, Q24=9, Q24=10), "EXTREMO", ""))))</f>
        <v>BAJO</v>
      </c>
      <c r="S24" s="17" t="s">
        <v>79</v>
      </c>
      <c r="T24" s="18" t="s">
        <v>150</v>
      </c>
      <c r="U24" s="19" t="s">
        <v>129</v>
      </c>
      <c r="V24" s="18" t="s">
        <v>130</v>
      </c>
      <c r="W24" s="18" t="s">
        <v>151</v>
      </c>
      <c r="X24" s="18" t="s">
        <v>117</v>
      </c>
    </row>
    <row r="25" spans="2:39" ht="172.5" customHeight="1" thickBot="1" x14ac:dyDescent="0.3">
      <c r="B25" s="17">
        <v>11</v>
      </c>
      <c r="C25" s="17" t="s">
        <v>81</v>
      </c>
      <c r="D25" s="17" t="s">
        <v>83</v>
      </c>
      <c r="E25" s="17" t="s">
        <v>94</v>
      </c>
      <c r="F25" s="17" t="s">
        <v>88</v>
      </c>
      <c r="G25" s="18" t="s">
        <v>186</v>
      </c>
      <c r="H25" s="18" t="s">
        <v>187</v>
      </c>
      <c r="I25" s="17" t="s">
        <v>69</v>
      </c>
      <c r="J25" s="17" t="s">
        <v>66</v>
      </c>
      <c r="K25" s="18">
        <v>6</v>
      </c>
      <c r="L25" s="17" t="str">
        <f t="shared" ref="L25" si="28">IF(OR(K25=2, K25=3, K25=4), "BAJO", IF(K25=5, "MEDIO", IF(OR(K25=6, K25=7), "ALTO", IF(OR(K25=8, K25=9, K25=10), "EXTREMO", ""))))</f>
        <v>ALTO</v>
      </c>
      <c r="M25" s="17" t="s">
        <v>78</v>
      </c>
      <c r="N25" s="18" t="s">
        <v>188</v>
      </c>
      <c r="O25" s="17" t="s">
        <v>68</v>
      </c>
      <c r="P25" s="17" t="s">
        <v>63</v>
      </c>
      <c r="Q25" s="18">
        <v>2</v>
      </c>
      <c r="R25" s="17" t="str">
        <f t="shared" ref="R25" si="29">IF(OR(Q25=2, Q25=3, Q25=4), "BAJO", IF(Q25=5, "MEDIO", IF(OR(Q25=6, Q25=7), "ALTO", IF(OR(Q25=8, Q25=9, Q25=10), "EXTREMO", ""))))</f>
        <v>BAJO</v>
      </c>
      <c r="S25" s="17" t="s">
        <v>79</v>
      </c>
      <c r="T25" s="18" t="s">
        <v>155</v>
      </c>
      <c r="U25" s="19" t="s">
        <v>189</v>
      </c>
      <c r="V25" s="18" t="s">
        <v>190</v>
      </c>
      <c r="W25" s="18" t="s">
        <v>191</v>
      </c>
      <c r="X25" s="18" t="s">
        <v>192</v>
      </c>
    </row>
    <row r="26" spans="2:39" x14ac:dyDescent="0.25">
      <c r="B26" s="24" t="s">
        <v>173</v>
      </c>
      <c r="C26" s="24"/>
      <c r="D26" s="24"/>
      <c r="E26" s="24"/>
      <c r="F26" s="24"/>
      <c r="G26" s="24"/>
      <c r="H26" s="24"/>
      <c r="I26" s="24"/>
      <c r="J26" s="24"/>
      <c r="K26" s="24"/>
      <c r="L26" s="24"/>
      <c r="M26" s="24"/>
      <c r="N26" s="24"/>
      <c r="O26" s="24"/>
      <c r="P26" s="24"/>
      <c r="Q26" s="24"/>
      <c r="R26" s="24"/>
      <c r="S26" s="24"/>
      <c r="T26" s="24"/>
      <c r="U26" s="24"/>
      <c r="V26" s="24"/>
      <c r="W26" s="24"/>
      <c r="X26" s="24"/>
    </row>
    <row r="27" spans="2:39" ht="12.75" customHeight="1" x14ac:dyDescent="0.25"/>
    <row r="29" spans="2:39" ht="12.75" customHeight="1" x14ac:dyDescent="0.25"/>
    <row r="31" spans="2:39" ht="12.75" customHeight="1" x14ac:dyDescent="0.25"/>
    <row r="35" ht="12.75" customHeight="1" x14ac:dyDescent="0.25"/>
  </sheetData>
  <dataConsolidate/>
  <mergeCells count="28">
    <mergeCell ref="B3:X3"/>
    <mergeCell ref="W10:W14"/>
    <mergeCell ref="X10:X14"/>
    <mergeCell ref="V6:V14"/>
    <mergeCell ref="P10:P14"/>
    <mergeCell ref="O6:R9"/>
    <mergeCell ref="S6:S14"/>
    <mergeCell ref="T6:T14"/>
    <mergeCell ref="O10:O14"/>
    <mergeCell ref="Q10:Q14"/>
    <mergeCell ref="R10:R14"/>
    <mergeCell ref="N6:N14"/>
    <mergeCell ref="B6:B14"/>
    <mergeCell ref="C6:C14"/>
    <mergeCell ref="D6:D14"/>
    <mergeCell ref="B5:X5"/>
    <mergeCell ref="B4:X4"/>
    <mergeCell ref="W6:X9"/>
    <mergeCell ref="L6:L14"/>
    <mergeCell ref="M6:M14"/>
    <mergeCell ref="F6:F14"/>
    <mergeCell ref="E6:E14"/>
    <mergeCell ref="U6:U14"/>
    <mergeCell ref="G6:G14"/>
    <mergeCell ref="H6:H14"/>
    <mergeCell ref="I6:I14"/>
    <mergeCell ref="J6:J14"/>
    <mergeCell ref="K6:K14"/>
  </mergeCells>
  <conditionalFormatting sqref="L15:L25 R15:R25">
    <cfRule type="containsText" dxfId="3" priority="9" operator="containsText" text="BAJO">
      <formula>NOT(ISERROR(SEARCH(("BAJO"),(L15))))</formula>
    </cfRule>
    <cfRule type="containsText" dxfId="2" priority="10" operator="containsText" text="MEDIO">
      <formula>NOT(ISERROR(SEARCH(("MEDIO"),(L15))))</formula>
    </cfRule>
    <cfRule type="containsText" dxfId="1" priority="11" operator="containsText" text="ALTO">
      <formula>NOT(ISERROR(SEARCH(("ALTO"),(L15))))</formula>
    </cfRule>
    <cfRule type="containsText" dxfId="0" priority="12" operator="containsText" text="EXTREMO">
      <formula>NOT(ISERROR(SEARCH(("EXTREMO"),(L15))))</formula>
    </cfRule>
  </conditionalFormatting>
  <dataValidations count="28">
    <dataValidation type="list" allowBlank="1" showInputMessage="1" showErrorMessage="1" sqref="L27:L133" xr:uid="{00000000-0002-0000-0000-000009000000}">
      <formula1>$AC$7:$AC$10</formula1>
    </dataValidation>
    <dataValidation type="list" allowBlank="1" showInputMessage="1" showErrorMessage="1" sqref="F27:F32" xr:uid="{00000000-0002-0000-0000-00000A000000}">
      <formula1>$AI$8:$AI$14</formula1>
    </dataValidation>
    <dataValidation type="list" allowBlank="1" showErrorMessage="1" sqref="C15:C24" xr:uid="{ED4A0724-1EA3-4813-BE7A-28A132A95789}">
      <formula1>$AF$6:$AF$7</formula1>
    </dataValidation>
    <dataValidation type="list" allowBlank="1" showErrorMessage="1" sqref="F15:F21" xr:uid="{14D6C365-7BEE-4E91-8528-014954BB7606}">
      <formula1>$AI$6:$AI$13</formula1>
    </dataValidation>
    <dataValidation type="list" allowBlank="1" showErrorMessage="1" sqref="D15:D21" xr:uid="{CC69A34C-2DA0-4360-8FB5-3C34C3EDAB47}">
      <formula1>$AG$6:$AG$7</formula1>
    </dataValidation>
    <dataValidation type="custom" allowBlank="1" showErrorMessage="1" sqref="K15:K21" xr:uid="{29FB9CAE-F717-4EA3-ACDD-391C75807F43}">
      <formula1>AJ15+AK15</formula1>
    </dataValidation>
    <dataValidation type="custom" allowBlank="1" showErrorMessage="1" sqref="Q24 Q15:Q21" xr:uid="{3BCBCED9-3EB5-4D3D-AB74-4A83BAFC4EDC}">
      <formula1>AL15+AM15</formula1>
    </dataValidation>
    <dataValidation type="list" allowBlank="1" showErrorMessage="1" sqref="M16 M23:M24 M19:M21" xr:uid="{8F6EEB98-8C73-41E1-A7D4-16B6E7C36E0B}">
      <formula1>$AD$6:$AD$10</formula1>
    </dataValidation>
    <dataValidation type="list" allowBlank="1" showErrorMessage="1" sqref="E23 E15:E21" xr:uid="{F258DFE8-9F29-40AB-97ED-5C9EED55BB31}">
      <formula1>$AH$6:$AH$12</formula1>
    </dataValidation>
    <dataValidation type="custom" allowBlank="1" showErrorMessage="1" sqref="R24 R15:R21 L15:L21" xr:uid="{C4FA29E0-3616-4F73-8D80-94BBDCA47C85}">
      <formula1>IF(OR(K15=2, K15=3, K15=4), "BAJO", IF(K15=5, "MEDIO", IF(OR(K15=6, K15=7), "ALTO", IF(OR(K15=8, K15=9, K15=10), "EXTREMO", ""))))</formula1>
    </dataValidation>
    <dataValidation type="list" allowBlank="1" showErrorMessage="1" sqref="O24 I15:I22 O15:O21" xr:uid="{BDFFA999-E625-4276-87CF-8C2BDC04BC9D}">
      <formula1>$Z$6:$Z$10</formula1>
    </dataValidation>
    <dataValidation type="list" allowBlank="1" showErrorMessage="1" sqref="M15 M17:M18" xr:uid="{53946109-3406-4268-BAEE-CA8A7C33D21F}">
      <formula1>$AD$6:$AD$13</formula1>
    </dataValidation>
    <dataValidation type="list" allowBlank="1" showErrorMessage="1" sqref="P24 J15:J24 P15:P21" xr:uid="{1399C623-7824-459D-A53B-55261A8494B3}">
      <formula1>$AA$6:$AA$10</formula1>
    </dataValidation>
    <dataValidation type="list" allowBlank="1" showErrorMessage="1" sqref="F23:F24" xr:uid="{114368C1-2F6F-4809-9AA6-3E4D1239B8B2}">
      <formula1>$AI$7:$AI$13</formula1>
    </dataValidation>
    <dataValidation type="list" allowBlank="1" showErrorMessage="1" sqref="L22:L24" xr:uid="{97E242EC-ADBD-4935-9359-2BEE1872BA49}">
      <formula1>$AC$6:$AC$9</formula1>
    </dataValidation>
    <dataValidation type="list" allowBlank="1" showErrorMessage="1" sqref="S24 S15:S21" xr:uid="{55389DEE-9CC6-4573-A8DD-01F04DE1151F}">
      <formula1>$AE$6:$AE$8</formula1>
    </dataValidation>
    <dataValidation type="list" allowBlank="1" showErrorMessage="1" sqref="F22" xr:uid="{9B4767B1-AFA1-4578-ADC5-C24C974869B5}">
      <formula1>$AH$6:$AH$13</formula1>
    </dataValidation>
    <dataValidation type="list" allowBlank="1" showInputMessage="1" showErrorMessage="1" sqref="C25" xr:uid="{D4C620A8-2309-4937-A720-676A84690DE6}">
      <formula1>$AF$10:$AF$11</formula1>
    </dataValidation>
    <dataValidation type="custom" allowBlank="1" showInputMessage="1" showErrorMessage="1" sqref="Q25" xr:uid="{55C224C2-6B58-49E6-B19B-E21E90147FCD}">
      <formula1>AL25+AM25</formula1>
    </dataValidation>
    <dataValidation type="custom" allowBlank="1" showInputMessage="1" showErrorMessage="1" sqref="R25 L25" xr:uid="{0A9CFC05-8F22-4878-B864-313FBF18FBDD}">
      <formula1>IF(OR(K25=2, K25=3, K25=4), "BAJO", IF(K25=5, "MEDIO", IF(OR(K25=6, K25=7), "ALTO", IF(OR(K25=8, K25=9, K25=10), "EXTREMO", ""))))</formula1>
    </dataValidation>
    <dataValidation type="custom" allowBlank="1" showInputMessage="1" showErrorMessage="1" sqref="K25" xr:uid="{D0B7B580-B264-44EB-B490-97EA32DD5BBF}">
      <formula1>AJ25+AK25</formula1>
    </dataValidation>
    <dataValidation type="list" allowBlank="1" showInputMessage="1" showErrorMessage="1" sqref="D25" xr:uid="{88AE176B-8AE1-4080-B946-5A104D84F9FC}">
      <formula1>$AG$10:$AG$11</formula1>
    </dataValidation>
    <dataValidation type="list" allowBlank="1" showInputMessage="1" showErrorMessage="1" sqref="F25" xr:uid="{C89ED2E1-50BE-48F0-803C-684F581EB21A}">
      <formula1>$AI$10:$AI$17</formula1>
    </dataValidation>
    <dataValidation type="list" allowBlank="1" showInputMessage="1" showErrorMessage="1" sqref="S25" xr:uid="{EF8D552F-A4C4-428B-BD73-519897B66908}">
      <formula1>$AE$10:$AE$12</formula1>
    </dataValidation>
    <dataValidation type="list" allowBlank="1" showInputMessage="1" showErrorMessage="1" sqref="P25 J25" xr:uid="{CE00B50E-1DEA-40FC-883F-C3663926BC75}">
      <formula1>$AA$10:$AA$14</formula1>
    </dataValidation>
    <dataValidation type="list" allowBlank="1" showInputMessage="1" showErrorMessage="1" sqref="O25 I25" xr:uid="{5F68A88D-9242-4F76-B84E-84E823278BDF}">
      <formula1>$Z$10:$Z$14</formula1>
    </dataValidation>
    <dataValidation type="list" allowBlank="1" showInputMessage="1" showErrorMessage="1" sqref="E25" xr:uid="{5482483F-F488-44F0-8760-2B7E0385168E}">
      <formula1>$AH$10:$AH$16</formula1>
    </dataValidation>
    <dataValidation type="list" allowBlank="1" showInputMessage="1" showErrorMessage="1" sqref="M25" xr:uid="{31980C58-BA82-472F-9612-C87D6794EF7D}">
      <formula1>$AD$10:$AD$14</formula1>
    </dataValidation>
  </dataValidations>
  <printOptions horizontalCentered="1" verticalCentered="1"/>
  <pageMargins left="0.11811023622047245" right="0.11811023622047245" top="0.15748031496062992" bottom="0.15748031496062992" header="0.11811023622047245" footer="0.11811023622047245"/>
  <pageSetup scale="4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9"/>
  <sheetViews>
    <sheetView workbookViewId="0">
      <selection activeCell="F7" sqref="F7"/>
    </sheetView>
  </sheetViews>
  <sheetFormatPr baseColWidth="10" defaultRowHeight="15" x14ac:dyDescent="0.25"/>
  <cols>
    <col min="3" max="3" width="21.7109375" customWidth="1"/>
    <col min="4" max="4" width="18.42578125" customWidth="1"/>
  </cols>
  <sheetData>
    <row r="4" spans="2:4" x14ac:dyDescent="0.25">
      <c r="C4" s="3" t="s">
        <v>13</v>
      </c>
      <c r="D4" s="3" t="s">
        <v>14</v>
      </c>
    </row>
    <row r="5" spans="2:4" ht="30" customHeight="1" x14ac:dyDescent="0.25">
      <c r="B5" s="29" t="s">
        <v>3</v>
      </c>
      <c r="C5" s="1" t="s">
        <v>16</v>
      </c>
      <c r="D5" s="2">
        <v>1</v>
      </c>
    </row>
    <row r="6" spans="2:4" ht="45" x14ac:dyDescent="0.25">
      <c r="B6" s="30"/>
      <c r="C6" s="1" t="s">
        <v>15</v>
      </c>
      <c r="D6" s="2">
        <v>2</v>
      </c>
    </row>
    <row r="7" spans="2:4" ht="45" x14ac:dyDescent="0.25">
      <c r="B7" s="30"/>
      <c r="C7" s="1" t="s">
        <v>17</v>
      </c>
      <c r="D7" s="2">
        <v>3</v>
      </c>
    </row>
    <row r="8" spans="2:4" ht="45" x14ac:dyDescent="0.25">
      <c r="B8" s="30"/>
      <c r="C8" s="1" t="s">
        <v>18</v>
      </c>
      <c r="D8" s="2">
        <v>4</v>
      </c>
    </row>
    <row r="9" spans="2:4" ht="45" x14ac:dyDescent="0.25">
      <c r="B9" s="31"/>
      <c r="C9" s="1" t="s">
        <v>19</v>
      </c>
      <c r="D9" s="2">
        <v>5</v>
      </c>
    </row>
  </sheetData>
  <mergeCells count="1">
    <mergeCell ref="B5:B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9"/>
  <sheetViews>
    <sheetView workbookViewId="0">
      <selection activeCell="I7" sqref="I7"/>
    </sheetView>
  </sheetViews>
  <sheetFormatPr baseColWidth="10" defaultRowHeight="15" x14ac:dyDescent="0.25"/>
  <cols>
    <col min="3" max="3" width="14.42578125" customWidth="1"/>
    <col min="4" max="4" width="15.7109375" customWidth="1"/>
    <col min="5" max="5" width="14.7109375" customWidth="1"/>
    <col min="6" max="6" width="15.140625" customWidth="1"/>
    <col min="7" max="7" width="14.7109375" customWidth="1"/>
    <col min="8" max="8" width="14.42578125" customWidth="1"/>
  </cols>
  <sheetData>
    <row r="3" spans="2:8" x14ac:dyDescent="0.25">
      <c r="B3" s="32" t="s">
        <v>20</v>
      </c>
      <c r="C3" s="32"/>
      <c r="D3" s="32"/>
      <c r="E3" s="32"/>
      <c r="F3" s="32"/>
      <c r="G3" s="32"/>
      <c r="H3" s="32"/>
    </row>
    <row r="5" spans="2:8" x14ac:dyDescent="0.25">
      <c r="B5" s="33" t="s">
        <v>4</v>
      </c>
      <c r="C5" s="33"/>
      <c r="D5" s="33"/>
      <c r="E5" s="33"/>
      <c r="F5" s="33"/>
      <c r="G5" s="33"/>
      <c r="H5" s="33"/>
    </row>
    <row r="6" spans="2:8" ht="150" x14ac:dyDescent="0.25">
      <c r="B6" s="33" t="s">
        <v>21</v>
      </c>
      <c r="C6" s="33"/>
      <c r="D6" s="5" t="s">
        <v>25</v>
      </c>
      <c r="E6" s="5" t="s">
        <v>26</v>
      </c>
      <c r="F6" s="5" t="s">
        <v>27</v>
      </c>
      <c r="G6" s="5" t="s">
        <v>28</v>
      </c>
      <c r="H6" s="5" t="s">
        <v>29</v>
      </c>
    </row>
    <row r="7" spans="2:8" ht="105" x14ac:dyDescent="0.25">
      <c r="B7" s="33" t="s">
        <v>22</v>
      </c>
      <c r="C7" s="33"/>
      <c r="D7" s="5" t="s">
        <v>30</v>
      </c>
      <c r="E7" s="5" t="s">
        <v>31</v>
      </c>
      <c r="F7" s="5" t="s">
        <v>32</v>
      </c>
      <c r="G7" s="5" t="s">
        <v>33</v>
      </c>
      <c r="H7" s="5" t="s">
        <v>34</v>
      </c>
    </row>
    <row r="8" spans="2:8" x14ac:dyDescent="0.25">
      <c r="B8" s="33" t="s">
        <v>23</v>
      </c>
      <c r="C8" s="33" t="s">
        <v>24</v>
      </c>
      <c r="D8" s="7" t="s">
        <v>35</v>
      </c>
      <c r="E8" s="7" t="s">
        <v>36</v>
      </c>
      <c r="F8" s="7" t="s">
        <v>37</v>
      </c>
      <c r="G8" s="7" t="s">
        <v>38</v>
      </c>
      <c r="H8" s="7" t="s">
        <v>39</v>
      </c>
    </row>
    <row r="9" spans="2:8" x14ac:dyDescent="0.25">
      <c r="B9" s="33"/>
      <c r="C9" s="33"/>
      <c r="D9" s="6">
        <v>1</v>
      </c>
      <c r="E9" s="6">
        <v>2</v>
      </c>
      <c r="F9" s="6">
        <v>3</v>
      </c>
      <c r="G9" s="6">
        <v>4</v>
      </c>
      <c r="H9" s="6">
        <v>5</v>
      </c>
    </row>
  </sheetData>
  <mergeCells count="6">
    <mergeCell ref="B3:H3"/>
    <mergeCell ref="B6:C6"/>
    <mergeCell ref="B7:C7"/>
    <mergeCell ref="B5:H5"/>
    <mergeCell ref="B8:B9"/>
    <mergeCell ref="C8:C9"/>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25"/>
  <sheetViews>
    <sheetView topLeftCell="A7" zoomScale="80" zoomScaleNormal="80" workbookViewId="0">
      <selection activeCell="F10" sqref="F10"/>
    </sheetView>
  </sheetViews>
  <sheetFormatPr baseColWidth="10" defaultRowHeight="15" x14ac:dyDescent="0.25"/>
  <cols>
    <col min="1" max="1" width="7" customWidth="1"/>
    <col min="2" max="2" width="15.42578125" customWidth="1"/>
    <col min="3" max="3" width="9.42578125" customWidth="1"/>
    <col min="4" max="4" width="14.42578125" customWidth="1"/>
    <col min="5" max="6" width="16.7109375" customWidth="1"/>
    <col min="7" max="7" width="13.42578125" customWidth="1"/>
    <col min="8" max="8" width="15.140625" customWidth="1"/>
  </cols>
  <sheetData>
    <row r="3" spans="1:8" ht="21" x14ac:dyDescent="0.35">
      <c r="B3" s="38" t="s">
        <v>45</v>
      </c>
      <c r="C3" s="38"/>
      <c r="D3" s="38"/>
      <c r="E3" s="38"/>
      <c r="F3" s="38"/>
      <c r="G3" s="38"/>
      <c r="H3" s="38"/>
    </row>
    <row r="5" spans="1:8" x14ac:dyDescent="0.25">
      <c r="B5" s="33" t="s">
        <v>4</v>
      </c>
      <c r="C5" s="33"/>
      <c r="D5" s="33"/>
      <c r="E5" s="33"/>
      <c r="F5" s="33"/>
      <c r="G5" s="33"/>
      <c r="H5" s="33"/>
    </row>
    <row r="6" spans="1:8" ht="153" customHeight="1" x14ac:dyDescent="0.25">
      <c r="B6" s="39" t="s">
        <v>21</v>
      </c>
      <c r="C6" s="40"/>
      <c r="D6" s="5" t="s">
        <v>25</v>
      </c>
      <c r="E6" s="5" t="s">
        <v>26</v>
      </c>
      <c r="F6" s="5" t="s">
        <v>27</v>
      </c>
      <c r="G6" s="5" t="s">
        <v>28</v>
      </c>
      <c r="H6" s="5" t="s">
        <v>29</v>
      </c>
    </row>
    <row r="7" spans="1:8" ht="125.25" customHeight="1" x14ac:dyDescent="0.25">
      <c r="B7" s="39" t="s">
        <v>22</v>
      </c>
      <c r="C7" s="40"/>
      <c r="D7" s="5" t="s">
        <v>30</v>
      </c>
      <c r="E7" s="5" t="s">
        <v>31</v>
      </c>
      <c r="F7" s="5" t="s">
        <v>32</v>
      </c>
      <c r="G7" s="5" t="s">
        <v>114</v>
      </c>
      <c r="H7" s="5" t="s">
        <v>34</v>
      </c>
    </row>
    <row r="8" spans="1:8" x14ac:dyDescent="0.25">
      <c r="B8" s="33" t="s">
        <v>23</v>
      </c>
      <c r="C8" s="33" t="s">
        <v>24</v>
      </c>
      <c r="D8" s="7" t="s">
        <v>35</v>
      </c>
      <c r="E8" s="7" t="s">
        <v>36</v>
      </c>
      <c r="F8" s="7" t="s">
        <v>37</v>
      </c>
      <c r="G8" s="7" t="s">
        <v>38</v>
      </c>
      <c r="H8" s="7" t="s">
        <v>39</v>
      </c>
    </row>
    <row r="9" spans="1:8" x14ac:dyDescent="0.25">
      <c r="B9" s="33"/>
      <c r="C9" s="33"/>
      <c r="D9" s="6">
        <v>1</v>
      </c>
      <c r="E9" s="6">
        <v>2</v>
      </c>
      <c r="F9" s="6">
        <v>3</v>
      </c>
      <c r="G9" s="6">
        <v>4</v>
      </c>
      <c r="H9" s="6">
        <v>5</v>
      </c>
    </row>
    <row r="10" spans="1:8" ht="60" x14ac:dyDescent="0.25">
      <c r="A10" s="34" t="s">
        <v>3</v>
      </c>
      <c r="B10" s="12" t="s">
        <v>40</v>
      </c>
      <c r="C10" s="14">
        <v>1</v>
      </c>
      <c r="D10" s="9">
        <v>2</v>
      </c>
      <c r="E10" s="9">
        <v>3</v>
      </c>
      <c r="F10" s="9">
        <v>4</v>
      </c>
      <c r="G10" s="10">
        <v>5</v>
      </c>
      <c r="H10" s="11">
        <v>6</v>
      </c>
    </row>
    <row r="11" spans="1:8" ht="60" x14ac:dyDescent="0.25">
      <c r="A11" s="35"/>
      <c r="B11" s="13" t="s">
        <v>41</v>
      </c>
      <c r="C11" s="14">
        <v>2</v>
      </c>
      <c r="D11" s="9">
        <v>3</v>
      </c>
      <c r="E11" s="9">
        <v>4</v>
      </c>
      <c r="F11" s="10">
        <v>5</v>
      </c>
      <c r="G11" s="11">
        <v>6</v>
      </c>
      <c r="H11" s="11">
        <v>7</v>
      </c>
    </row>
    <row r="12" spans="1:8" ht="75" x14ac:dyDescent="0.25">
      <c r="A12" s="35"/>
      <c r="B12" s="13" t="s">
        <v>42</v>
      </c>
      <c r="C12" s="14">
        <v>3</v>
      </c>
      <c r="D12" s="9">
        <v>4</v>
      </c>
      <c r="E12" s="10">
        <v>5</v>
      </c>
      <c r="F12" s="11">
        <v>6</v>
      </c>
      <c r="G12" s="11">
        <v>7</v>
      </c>
      <c r="H12" s="16">
        <v>8</v>
      </c>
    </row>
    <row r="13" spans="1:8" ht="45" x14ac:dyDescent="0.25">
      <c r="A13" s="35"/>
      <c r="B13" s="13" t="s">
        <v>43</v>
      </c>
      <c r="C13" s="14">
        <v>4</v>
      </c>
      <c r="D13" s="10">
        <v>5</v>
      </c>
      <c r="E13" s="11">
        <v>6</v>
      </c>
      <c r="F13" s="11">
        <v>7</v>
      </c>
      <c r="G13" s="16">
        <v>8</v>
      </c>
      <c r="H13" s="16">
        <v>9</v>
      </c>
    </row>
    <row r="14" spans="1:8" ht="60" x14ac:dyDescent="0.25">
      <c r="A14" s="36"/>
      <c r="B14" s="13" t="s">
        <v>44</v>
      </c>
      <c r="C14" s="14">
        <v>5</v>
      </c>
      <c r="D14" s="11">
        <v>6</v>
      </c>
      <c r="E14" s="11">
        <v>7</v>
      </c>
      <c r="F14" s="16">
        <v>8</v>
      </c>
      <c r="G14" s="16">
        <v>9</v>
      </c>
      <c r="H14" s="16">
        <v>10</v>
      </c>
    </row>
    <row r="15" spans="1:8" x14ac:dyDescent="0.25">
      <c r="D15" s="8"/>
    </row>
    <row r="18" spans="4:5" x14ac:dyDescent="0.25">
      <c r="D18" t="s">
        <v>55</v>
      </c>
    </row>
    <row r="20" spans="4:5" ht="15" customHeight="1" x14ac:dyDescent="0.25">
      <c r="D20" s="37" t="s">
        <v>46</v>
      </c>
      <c r="E20" s="37" t="s">
        <v>47</v>
      </c>
    </row>
    <row r="21" spans="4:5" x14ac:dyDescent="0.25">
      <c r="D21" s="37" t="s">
        <v>48</v>
      </c>
      <c r="E21" s="37" t="s">
        <v>49</v>
      </c>
    </row>
    <row r="22" spans="4:5" x14ac:dyDescent="0.25">
      <c r="D22" s="16" t="s">
        <v>56</v>
      </c>
      <c r="E22" s="15" t="s">
        <v>49</v>
      </c>
    </row>
    <row r="23" spans="4:5" x14ac:dyDescent="0.25">
      <c r="D23" s="11" t="s">
        <v>50</v>
      </c>
      <c r="E23" s="4" t="s">
        <v>51</v>
      </c>
    </row>
    <row r="24" spans="4:5" x14ac:dyDescent="0.25">
      <c r="D24" s="10">
        <v>5</v>
      </c>
      <c r="E24" s="4" t="s">
        <v>52</v>
      </c>
    </row>
    <row r="25" spans="4:5" x14ac:dyDescent="0.25">
      <c r="D25" s="9" t="s">
        <v>53</v>
      </c>
      <c r="E25" s="4" t="s">
        <v>54</v>
      </c>
    </row>
  </sheetData>
  <mergeCells count="9">
    <mergeCell ref="A10:A14"/>
    <mergeCell ref="D20:D21"/>
    <mergeCell ref="E20:E21"/>
    <mergeCell ref="B3:H3"/>
    <mergeCell ref="B5:H5"/>
    <mergeCell ref="B6:C6"/>
    <mergeCell ref="B7:C7"/>
    <mergeCell ref="B8:B9"/>
    <mergeCell ref="C8:C9"/>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vt:lpstr>
      <vt:lpstr>PROBABILIDAD</vt:lpstr>
      <vt:lpstr>IMPACTO DEL RIESGO</vt:lpstr>
      <vt:lpstr>VALORACIÓN</vt:lpstr>
      <vt:lpstr>MATRIZ!Área_de_impresión</vt:lpstr>
    </vt:vector>
  </TitlesOfParts>
  <Company>Ministerio de Hacienda y Crédito Público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Proceso Contractuales</dc:creator>
  <cp:lastModifiedBy>Carlos Arturo Ricardo Beleño</cp:lastModifiedBy>
  <cp:lastPrinted>2019-09-24T14:19:05Z</cp:lastPrinted>
  <dcterms:created xsi:type="dcterms:W3CDTF">2013-12-16T19:57:19Z</dcterms:created>
  <dcterms:modified xsi:type="dcterms:W3CDTF">2026-07-17T12:52:47Z</dcterms:modified>
</cp:coreProperties>
</file>