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72395675\Documents\SECOP\MINIMA CUANTIA\MANTENIMIENTO PREVENTIVO MQ LASER TROTEC\25 agosto 2026\"/>
    </mc:Choice>
  </mc:AlternateContent>
  <xr:revisionPtr revIDLastSave="0" documentId="8_{BAFC1D5F-9850-475D-81A4-4C6D97C999D4}" xr6:coauthVersionLast="47" xr6:coauthVersionMax="47" xr10:uidLastSave="{00000000-0000-0000-0000-000000000000}"/>
  <bookViews>
    <workbookView xWindow="390" yWindow="390" windowWidth="15045" windowHeight="12990" xr2:uid="{94EA262C-568F-4344-964C-403522AF7B2D}"/>
  </bookViews>
  <sheets>
    <sheet name="FORAMATO SOLITUD DE INFORMACIÓ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8" i="1" l="1"/>
  <c r="M7" i="1"/>
  <c r="K8" i="1"/>
  <c r="K7" i="1"/>
  <c r="L8" i="1"/>
  <c r="L7" i="1"/>
  <c r="J8" i="1"/>
  <c r="J7" i="1"/>
  <c r="H8" i="1"/>
  <c r="H7" i="1"/>
  <c r="F8" i="1"/>
  <c r="F7" i="1"/>
  <c r="N7" i="1" l="1"/>
  <c r="N10" i="1" s="1"/>
  <c r="N8" i="1"/>
  <c r="H10" i="1"/>
  <c r="J10" i="1"/>
  <c r="F10" i="1"/>
</calcChain>
</file>

<file path=xl/sharedStrings.xml><?xml version="1.0" encoding="utf-8"?>
<sst xmlns="http://schemas.openxmlformats.org/spreadsheetml/2006/main" count="33" uniqueCount="29">
  <si>
    <t>ÍTEM</t>
  </si>
  <si>
    <t>DESCRIPCIÓN</t>
  </si>
  <si>
    <t>CANT</t>
  </si>
  <si>
    <t>ANÁLISIS DE PRECIOS UNITARIOS (COTIZACIONES 1,2 Y3)</t>
  </si>
  <si>
    <t>VR. UNITARIO INCLUIDO IVA</t>
  </si>
  <si>
    <t>VR. TOTAL INCLUIDO IVA</t>
  </si>
  <si>
    <t>MÍNIMO</t>
  </si>
  <si>
    <t>MÁXIMO</t>
  </si>
  <si>
    <t>PROMEDIO (SELECCIONADO)</t>
  </si>
  <si>
    <t xml:space="preserve">VR TOTAL PRECIOS </t>
  </si>
  <si>
    <t>SUMINISTRO DE COMBUSTIBLE</t>
  </si>
  <si>
    <t>TOTAL PROPUESTA</t>
  </si>
  <si>
    <t>TOTAL</t>
  </si>
  <si>
    <t>NOTAS IMPORTANTES:</t>
  </si>
  <si>
    <r>
      <rPr>
        <b/>
        <sz val="11"/>
        <color theme="1"/>
        <rFont val="Arial"/>
        <family val="2"/>
      </rPr>
      <t>NOTA 1:</t>
    </r>
    <r>
      <rPr>
        <sz val="11"/>
        <color theme="1"/>
        <rFont val="Arial"/>
        <family val="2"/>
      </rPr>
      <t xml:space="preserve"> Migracion Colombia  adelantará la contratación por 9 meses en la vigencia  2026</t>
    </r>
  </si>
  <si>
    <r>
      <rPr>
        <b/>
        <u/>
        <sz val="11"/>
        <color theme="1"/>
        <rFont val="Arial"/>
        <family val="2"/>
      </rPr>
      <t xml:space="preserve">NOTA 3: </t>
    </r>
    <r>
      <rPr>
        <sz val="11"/>
        <color theme="1"/>
        <rFont val="Arial"/>
        <family val="2"/>
      </rPr>
      <t>La presente cotización tendrá una vigencia de dos</t>
    </r>
    <r>
      <rPr>
        <b/>
        <u/>
        <sz val="11"/>
        <color theme="1"/>
        <rFont val="Arial"/>
        <family val="2"/>
      </rPr>
      <t xml:space="preserve"> (2) meses.</t>
    </r>
  </si>
  <si>
    <r>
      <t xml:space="preserve">NOTA 4: </t>
    </r>
    <r>
      <rPr>
        <u/>
        <sz val="11"/>
        <color theme="1"/>
        <rFont val="Arial"/>
        <family val="2"/>
      </rPr>
      <t>No modificar, agregar o quitar ningún ítem o sub-ítem del presente Anexo.</t>
    </r>
  </si>
  <si>
    <r>
      <t xml:space="preserve">NOTA 5:  </t>
    </r>
    <r>
      <rPr>
        <u/>
        <sz val="11"/>
        <color theme="1"/>
        <rFont val="Arial"/>
        <family val="2"/>
      </rPr>
      <t>Tener en cuenta los costos directos e indirectos como impuestos, tasas, contribuciones, garantías, transporte, salarios, prestaciones sociales, gastos relacionados con la venta,  IVA, indemnizaciones, soporte, importación, imprevistos y demás gastos que se relacione con la ejecución del futuro contrato del presente proceso de selección.</t>
    </r>
  </si>
  <si>
    <r>
      <t xml:space="preserve">Nota 6:  </t>
    </r>
    <r>
      <rPr>
        <u/>
        <sz val="11"/>
        <color theme="1"/>
        <rFont val="Arial"/>
        <family val="2"/>
      </rPr>
      <t xml:space="preserve"> Durante la ejecución del contrato la cantidad de sitios podría aumentar o disminuir en función de las políticas que establezca Migración Colombia</t>
    </r>
  </si>
  <si>
    <r>
      <t xml:space="preserve">NOTA 7: </t>
    </r>
    <r>
      <rPr>
        <u/>
        <sz val="11"/>
        <color theme="1"/>
        <rFont val="Arial"/>
        <family val="2"/>
      </rPr>
      <t xml:space="preserve">Para el diligenciamiento llenar unicamente las celdas resaltadas en verde. </t>
    </r>
    <r>
      <rPr>
        <b/>
        <u/>
        <sz val="11"/>
        <color theme="1"/>
        <rFont val="Arial"/>
        <family val="2"/>
      </rPr>
      <t>Para la presentación de los valores estos deben estar redondeados al peso</t>
    </r>
    <r>
      <rPr>
        <u/>
        <sz val="11"/>
        <color theme="1"/>
        <rFont val="Arial"/>
        <family val="2"/>
      </rPr>
      <t xml:space="preserve">. Las celdas que no se encuentran resaltadas no deberán ser modificadas        </t>
    </r>
  </si>
  <si>
    <r>
      <rPr>
        <b/>
        <sz val="11"/>
        <color theme="1"/>
        <rFont val="Arial"/>
        <family val="2"/>
      </rPr>
      <t>Nota 8:</t>
    </r>
    <r>
      <rPr>
        <sz val="11"/>
        <color theme="1"/>
        <rFont val="Arial"/>
        <family val="2"/>
      </rPr>
      <t xml:space="preserve">  Por favor, consulte el Anexo </t>
    </r>
    <r>
      <rPr>
        <b/>
        <u/>
        <sz val="11"/>
        <color theme="1"/>
        <rFont val="Arial"/>
        <family val="2"/>
      </rPr>
      <t>"FICHA TÉCNICA"</t>
    </r>
  </si>
  <si>
    <t>Bolsa de repuestos</t>
  </si>
  <si>
    <t xml:space="preserve">Mantenimiento </t>
  </si>
  <si>
    <t>COTIZACIÓN 1 PROLABTECH SAS</t>
  </si>
  <si>
    <t>COTIZACIÓN  2  VISUAL GROUP DESIGN SAS</t>
  </si>
  <si>
    <t>COTIZACIÓN 3  EDALTEC S.A.S.</t>
  </si>
  <si>
    <t>SERVICIO DE MANTENIMIENTO PREVENTIVO DE LA MÁQUINA LÁSER TROTEC SPEEDY 100-R C30 Y SUMINISTRO DEL SISTEMA DE EXTRACCIÓN 8260 ATMOS MONO Y SU RESPECTIVA BOLSA DE REPUESTOS.</t>
  </si>
  <si>
    <t>FORAMATO SOLITUD DE INFORMACIÓN</t>
  </si>
  <si>
    <r>
      <rPr>
        <b/>
        <sz val="11"/>
        <color theme="1"/>
        <rFont val="Arial"/>
        <family val="2"/>
      </rPr>
      <t>NOTA 2:</t>
    </r>
    <r>
      <rPr>
        <sz val="11"/>
        <color theme="1"/>
        <rFont val="Arial"/>
        <family val="2"/>
      </rPr>
      <t xml:space="preserve"> El proceso que llegare a resultar de este ejercicio de cotización, se tratará de un contrato que se estima iniciar en el mes de Junio  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</si>
</sst>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\$\ #,##0.00"/>
    <numFmt numFmtId="165" formatCode="_-&quot;$&quot;\ * #,##0_-;\-&quot;$&quot;\ * #,##0_-;_-&quot;$&quot;\ * &quot;-&quot;??_-;_-@_-"/>
    <numFmt numFmtId="166" formatCode="\$\ #,##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0"/>
      <color theme="1"/>
      <name val="Arial Narrow"/>
      <family val="2"/>
    </font>
    <font>
      <b/>
      <sz val="11"/>
      <color theme="1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1"/>
      <color theme="1"/>
      <name val="Arial"/>
      <family val="2"/>
    </font>
    <font>
      <b/>
      <u/>
      <sz val="11"/>
      <color theme="1"/>
      <name val="Arial"/>
      <family val="2"/>
    </font>
    <font>
      <u/>
      <sz val="11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FC000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0CECE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</fills>
  <borders count="2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65">
    <xf numFmtId="0" fontId="0" fillId="0" borderId="0" xfId="0"/>
    <xf numFmtId="0" fontId="0" fillId="0" borderId="0" xfId="0" applyAlignment="1">
      <alignment horizontal="left" vertical="top"/>
    </xf>
    <xf numFmtId="42" fontId="7" fillId="3" borderId="14" xfId="2" applyFont="1" applyFill="1" applyBorder="1" applyAlignment="1">
      <alignment horizontal="center" vertical="center" wrapText="1"/>
    </xf>
    <xf numFmtId="42" fontId="7" fillId="4" borderId="14" xfId="2" applyFont="1" applyFill="1" applyBorder="1" applyAlignment="1">
      <alignment horizontal="center" vertical="center" wrapText="1"/>
    </xf>
    <xf numFmtId="42" fontId="7" fillId="5" borderId="14" xfId="2" applyFont="1" applyFill="1" applyBorder="1" applyAlignment="1">
      <alignment horizontal="center" vertical="center" wrapText="1"/>
    </xf>
    <xf numFmtId="42" fontId="6" fillId="6" borderId="14" xfId="2" applyFont="1" applyFill="1" applyBorder="1" applyAlignment="1">
      <alignment horizontal="center" vertical="center" wrapText="1"/>
    </xf>
    <xf numFmtId="44" fontId="2" fillId="0" borderId="15" xfId="1" applyFont="1" applyBorder="1" applyAlignment="1">
      <alignment horizontal="left" vertical="top"/>
    </xf>
    <xf numFmtId="44" fontId="2" fillId="0" borderId="15" xfId="0" applyNumberFormat="1" applyFont="1" applyBorder="1" applyAlignment="1">
      <alignment horizontal="center" vertical="center"/>
    </xf>
    <xf numFmtId="164" fontId="2" fillId="0" borderId="15" xfId="0" applyNumberFormat="1" applyFont="1" applyBorder="1" applyAlignment="1">
      <alignment horizontal="center" vertical="center"/>
    </xf>
    <xf numFmtId="44" fontId="2" fillId="0" borderId="15" xfId="1" applyFont="1" applyBorder="1" applyAlignment="1">
      <alignment horizontal="center" vertical="center"/>
    </xf>
    <xf numFmtId="44" fontId="2" fillId="0" borderId="9" xfId="1" applyFont="1" applyBorder="1" applyAlignment="1">
      <alignment horizontal="left" vertical="top"/>
    </xf>
    <xf numFmtId="44" fontId="2" fillId="0" borderId="9" xfId="0" applyNumberFormat="1" applyFont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5" fontId="2" fillId="0" borderId="9" xfId="1" applyNumberFormat="1" applyFont="1" applyBorder="1" applyAlignment="1">
      <alignment horizontal="right" vertical="top"/>
    </xf>
    <xf numFmtId="165" fontId="0" fillId="0" borderId="0" xfId="0" applyNumberFormat="1" applyAlignment="1">
      <alignment horizontal="left" vertical="top"/>
    </xf>
    <xf numFmtId="165" fontId="2" fillId="0" borderId="0" xfId="1" applyNumberFormat="1" applyFont="1" applyAlignment="1">
      <alignment horizontal="center" vertical="center"/>
    </xf>
    <xf numFmtId="165" fontId="2" fillId="9" borderId="0" xfId="1" applyNumberFormat="1" applyFont="1" applyFill="1" applyBorder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165" fontId="2" fillId="9" borderId="9" xfId="0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vertical="top" wrapText="1"/>
    </xf>
    <xf numFmtId="166" fontId="2" fillId="0" borderId="0" xfId="0" applyNumberFormat="1" applyFont="1" applyBorder="1" applyAlignment="1">
      <alignment horizontal="center" vertical="top" shrinkToFit="1"/>
    </xf>
    <xf numFmtId="0" fontId="0" fillId="0" borderId="0" xfId="0" applyBorder="1" applyAlignment="1">
      <alignment horizontal="left" vertical="top"/>
    </xf>
    <xf numFmtId="1" fontId="2" fillId="0" borderId="9" xfId="0" applyNumberFormat="1" applyFont="1" applyBorder="1" applyAlignment="1">
      <alignment horizontal="center" vertical="top" shrinkToFit="1"/>
    </xf>
    <xf numFmtId="0" fontId="4" fillId="0" borderId="9" xfId="0" applyFont="1" applyBorder="1" applyAlignment="1">
      <alignment horizontal="left" vertical="top" wrapText="1"/>
    </xf>
    <xf numFmtId="165" fontId="2" fillId="8" borderId="9" xfId="0" applyNumberFormat="1" applyFont="1" applyFill="1" applyBorder="1" applyAlignment="1">
      <alignment horizontal="center" vertical="top" shrinkToFit="1"/>
    </xf>
    <xf numFmtId="165" fontId="2" fillId="0" borderId="9" xfId="0" applyNumberFormat="1" applyFont="1" applyBorder="1" applyAlignment="1">
      <alignment horizontal="center" vertical="top" shrinkToFit="1"/>
    </xf>
    <xf numFmtId="165" fontId="2" fillId="0" borderId="9" xfId="1" applyNumberFormat="1" applyFont="1" applyBorder="1" applyAlignment="1">
      <alignment horizontal="left" vertical="top"/>
    </xf>
    <xf numFmtId="165" fontId="2" fillId="7" borderId="0" xfId="0" applyNumberFormat="1" applyFont="1" applyFill="1" applyBorder="1" applyAlignment="1">
      <alignment horizontal="center" vertical="center" wrapText="1" shrinkToFit="1"/>
    </xf>
    <xf numFmtId="0" fontId="3" fillId="8" borderId="0" xfId="0" applyFont="1" applyFill="1" applyBorder="1" applyAlignment="1">
      <alignment vertical="center" wrapText="1"/>
    </xf>
    <xf numFmtId="42" fontId="5" fillId="4" borderId="10" xfId="2" applyFont="1" applyFill="1" applyBorder="1" applyAlignment="1">
      <alignment horizontal="center" vertical="center" wrapText="1"/>
    </xf>
    <xf numFmtId="42" fontId="5" fillId="4" borderId="12" xfId="2" applyFont="1" applyFill="1" applyBorder="1" applyAlignment="1">
      <alignment horizontal="center" vertical="center" wrapText="1"/>
    </xf>
    <xf numFmtId="42" fontId="5" fillId="5" borderId="10" xfId="2" applyFont="1" applyFill="1" applyBorder="1" applyAlignment="1">
      <alignment horizontal="center" vertical="center" wrapText="1"/>
    </xf>
    <xf numFmtId="42" fontId="5" fillId="5" borderId="12" xfId="2" applyFont="1" applyFill="1" applyBorder="1" applyAlignment="1">
      <alignment horizontal="center" vertical="center" wrapText="1"/>
    </xf>
    <xf numFmtId="42" fontId="6" fillId="6" borderId="10" xfId="2" applyFont="1" applyFill="1" applyBorder="1" applyAlignment="1">
      <alignment horizontal="center" vertical="center" wrapText="1"/>
    </xf>
    <xf numFmtId="42" fontId="6" fillId="6" borderId="11" xfId="2" applyFont="1" applyFill="1" applyBorder="1" applyAlignment="1">
      <alignment horizontal="center" vertical="center" wrapText="1"/>
    </xf>
    <xf numFmtId="42" fontId="6" fillId="6" borderId="12" xfId="2" applyFont="1" applyFill="1" applyBorder="1" applyAlignment="1">
      <alignment horizontal="center" vertical="center" wrapText="1"/>
    </xf>
    <xf numFmtId="0" fontId="3" fillId="7" borderId="9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42" fontId="5" fillId="3" borderId="10" xfId="2" applyFont="1" applyFill="1" applyBorder="1" applyAlignment="1">
      <alignment horizontal="center" vertical="center" wrapText="1"/>
    </xf>
    <xf numFmtId="42" fontId="5" fillId="3" borderId="12" xfId="2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left" wrapText="1"/>
    </xf>
    <xf numFmtId="0" fontId="6" fillId="10" borderId="16" xfId="0" applyFont="1" applyFill="1" applyBorder="1" applyAlignment="1">
      <alignment horizontal="center" vertical="center"/>
    </xf>
    <xf numFmtId="0" fontId="6" fillId="10" borderId="17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left" wrapText="1"/>
    </xf>
    <xf numFmtId="0" fontId="9" fillId="0" borderId="9" xfId="0" applyFont="1" applyBorder="1" applyAlignment="1">
      <alignment horizontal="left" vertical="top" wrapText="1"/>
    </xf>
    <xf numFmtId="0" fontId="9" fillId="0" borderId="3" xfId="0" applyFont="1" applyBorder="1" applyAlignment="1">
      <alignment horizontal="center" vertical="top" wrapText="1"/>
    </xf>
    <xf numFmtId="0" fontId="9" fillId="0" borderId="0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 wrapText="1"/>
    </xf>
    <xf numFmtId="0" fontId="3" fillId="7" borderId="0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left" vertical="center" wrapText="1"/>
    </xf>
    <xf numFmtId="0" fontId="9" fillId="11" borderId="9" xfId="0" applyFont="1" applyFill="1" applyBorder="1" applyAlignment="1">
      <alignment horizontal="left"/>
    </xf>
  </cellXfs>
  <cellStyles count="3">
    <cellStyle name="Moneda" xfId="1" builtinId="4"/>
    <cellStyle name="Moneda [0]" xfId="2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103809</xdr:rowOff>
    </xdr:from>
    <xdr:ext cx="1582420" cy="337642"/>
    <xdr:pic>
      <xdr:nvPicPr>
        <xdr:cNvPr id="2" name="image1.png">
          <a:extLst>
            <a:ext uri="{FF2B5EF4-FFF2-40B4-BE49-F238E27FC236}">
              <a16:creationId xmlns:a16="http://schemas.microsoft.com/office/drawing/2014/main" id="{D497D742-05BE-4EFF-9792-A3AB725E9A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103809"/>
          <a:ext cx="1582420" cy="337642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869B06-600D-43E8-AC42-41505D9B6259}">
  <dimension ref="A1:N20"/>
  <sheetViews>
    <sheetView showGridLines="0" tabSelected="1" topLeftCell="A4" workbookViewId="0">
      <selection activeCell="D25" sqref="D25"/>
    </sheetView>
  </sheetViews>
  <sheetFormatPr baseColWidth="10" defaultColWidth="8" defaultRowHeight="15" x14ac:dyDescent="0.25"/>
  <cols>
    <col min="1" max="1" width="34.42578125" style="1" bestFit="1" customWidth="1"/>
    <col min="2" max="2" width="20.5703125" style="1" customWidth="1"/>
    <col min="3" max="3" width="12.7109375" style="1" customWidth="1"/>
    <col min="4" max="4" width="13.5703125" style="1" customWidth="1"/>
    <col min="5" max="5" width="24.85546875" style="1" customWidth="1"/>
    <col min="6" max="6" width="23.85546875" style="1" customWidth="1"/>
    <col min="7" max="7" width="22.5703125" style="1" customWidth="1"/>
    <col min="8" max="8" width="24.140625" style="1" customWidth="1"/>
    <col min="9" max="9" width="20.7109375" style="1" customWidth="1"/>
    <col min="10" max="10" width="22.7109375" style="1" customWidth="1"/>
    <col min="11" max="11" width="17.42578125" style="1" bestFit="1" customWidth="1"/>
    <col min="12" max="12" width="15.85546875" style="1" bestFit="1" customWidth="1"/>
    <col min="13" max="13" width="18.42578125" style="1" customWidth="1"/>
    <col min="14" max="14" width="17" style="1" customWidth="1"/>
    <col min="15" max="16384" width="8" style="1"/>
  </cols>
  <sheetData>
    <row r="1" spans="1:14" ht="15" customHeight="1" x14ac:dyDescent="0.25">
      <c r="A1" s="38"/>
      <c r="B1" s="39"/>
      <c r="C1" s="55" t="s">
        <v>27</v>
      </c>
      <c r="D1" s="56"/>
      <c r="E1" s="56"/>
      <c r="F1" s="56"/>
      <c r="G1" s="56"/>
      <c r="H1" s="56"/>
    </row>
    <row r="2" spans="1:14" x14ac:dyDescent="0.25">
      <c r="A2" s="40"/>
      <c r="B2" s="41"/>
      <c r="C2" s="53" t="s">
        <v>26</v>
      </c>
      <c r="D2" s="54"/>
      <c r="E2" s="54"/>
      <c r="F2" s="54"/>
      <c r="G2" s="54"/>
      <c r="H2" s="54"/>
    </row>
    <row r="3" spans="1:14" x14ac:dyDescent="0.25">
      <c r="A3" s="42"/>
      <c r="B3" s="43"/>
      <c r="C3" s="53"/>
      <c r="D3" s="54"/>
      <c r="E3" s="54"/>
      <c r="F3" s="54"/>
      <c r="G3" s="54"/>
      <c r="H3" s="54"/>
    </row>
    <row r="4" spans="1:14" ht="15" customHeight="1" x14ac:dyDescent="0.25">
      <c r="A4" s="44" t="s">
        <v>0</v>
      </c>
      <c r="B4" s="44" t="s">
        <v>1</v>
      </c>
      <c r="C4" s="57" t="s">
        <v>2</v>
      </c>
      <c r="D4" s="58"/>
      <c r="E4" s="46" t="s">
        <v>23</v>
      </c>
      <c r="F4" s="47"/>
      <c r="G4" s="30" t="s">
        <v>24</v>
      </c>
      <c r="H4" s="31"/>
      <c r="I4" s="32" t="s">
        <v>25</v>
      </c>
      <c r="J4" s="33"/>
      <c r="K4" s="34" t="s">
        <v>3</v>
      </c>
      <c r="L4" s="35"/>
      <c r="M4" s="35"/>
      <c r="N4" s="36"/>
    </row>
    <row r="5" spans="1:14" ht="45" x14ac:dyDescent="0.25">
      <c r="A5" s="45"/>
      <c r="B5" s="45"/>
      <c r="C5" s="59"/>
      <c r="D5" s="60"/>
      <c r="E5" s="2" t="s">
        <v>4</v>
      </c>
      <c r="F5" s="2" t="s">
        <v>5</v>
      </c>
      <c r="G5" s="3" t="s">
        <v>4</v>
      </c>
      <c r="H5" s="3" t="s">
        <v>5</v>
      </c>
      <c r="I5" s="4" t="s">
        <v>4</v>
      </c>
      <c r="J5" s="4" t="s">
        <v>5</v>
      </c>
      <c r="K5" s="5" t="s">
        <v>6</v>
      </c>
      <c r="L5" s="5" t="s">
        <v>7</v>
      </c>
      <c r="M5" s="5" t="s">
        <v>8</v>
      </c>
      <c r="N5" s="5" t="s">
        <v>9</v>
      </c>
    </row>
    <row r="6" spans="1:14" x14ac:dyDescent="0.25">
      <c r="A6" s="37" t="s">
        <v>10</v>
      </c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</row>
    <row r="7" spans="1:14" x14ac:dyDescent="0.25">
      <c r="A7" s="23">
        <v>1</v>
      </c>
      <c r="B7" s="24" t="s">
        <v>22</v>
      </c>
      <c r="C7" s="61">
        <v>2</v>
      </c>
      <c r="D7" s="61"/>
      <c r="E7" s="25">
        <v>4800000</v>
      </c>
      <c r="F7" s="26">
        <f>C7*E7</f>
        <v>9600000</v>
      </c>
      <c r="G7" s="14">
        <v>5450000</v>
      </c>
      <c r="H7" s="27">
        <f>C7*G7</f>
        <v>10900000</v>
      </c>
      <c r="I7" s="6">
        <v>3790000</v>
      </c>
      <c r="J7" s="6">
        <f>C7*I7</f>
        <v>7580000</v>
      </c>
      <c r="K7" s="7">
        <f>I7</f>
        <v>3790000</v>
      </c>
      <c r="L7" s="8">
        <f>G7</f>
        <v>5450000</v>
      </c>
      <c r="M7" s="8">
        <f>AVERAGE(E7,G7,I7)</f>
        <v>4680000</v>
      </c>
      <c r="N7" s="9">
        <f>ROUND(F7+H7+J7,6)</f>
        <v>28080000</v>
      </c>
    </row>
    <row r="8" spans="1:14" x14ac:dyDescent="0.25">
      <c r="A8" s="23">
        <v>2</v>
      </c>
      <c r="B8" s="24" t="s">
        <v>21</v>
      </c>
      <c r="C8" s="61">
        <v>1</v>
      </c>
      <c r="D8" s="61"/>
      <c r="E8" s="25">
        <v>12731000</v>
      </c>
      <c r="F8" s="26">
        <f>C8*E8</f>
        <v>12731000</v>
      </c>
      <c r="G8" s="14">
        <v>16950000</v>
      </c>
      <c r="H8" s="27">
        <f>C8*G8</f>
        <v>16950000</v>
      </c>
      <c r="I8" s="10">
        <v>11649912</v>
      </c>
      <c r="J8" s="6">
        <f>C8*I8</f>
        <v>11649912</v>
      </c>
      <c r="K8" s="11">
        <f>I8</f>
        <v>11649912</v>
      </c>
      <c r="L8" s="12">
        <f>E8</f>
        <v>12731000</v>
      </c>
      <c r="M8" s="8">
        <f>AVERAGE(E8,G8,I8)</f>
        <v>13776970.666666666</v>
      </c>
      <c r="N8" s="9">
        <f>ROUND(F8+H8+J8,6)</f>
        <v>41330912</v>
      </c>
    </row>
    <row r="9" spans="1:14" ht="15" customHeight="1" x14ac:dyDescent="0.25">
      <c r="A9" s="20"/>
      <c r="B9" s="20"/>
      <c r="C9" s="20"/>
      <c r="D9" s="20"/>
      <c r="E9" s="20"/>
      <c r="F9" s="21"/>
      <c r="G9" s="22"/>
      <c r="H9" s="22"/>
      <c r="K9" s="13"/>
      <c r="L9" s="13"/>
      <c r="M9" s="13"/>
      <c r="N9" s="13"/>
    </row>
    <row r="10" spans="1:14" ht="15" customHeight="1" x14ac:dyDescent="0.25">
      <c r="A10" s="62" t="s">
        <v>11</v>
      </c>
      <c r="B10" s="62"/>
      <c r="C10" s="62"/>
      <c r="D10" s="62"/>
      <c r="E10" s="29"/>
      <c r="F10" s="28">
        <f>+F8+F7</f>
        <v>22331000</v>
      </c>
      <c r="G10" s="15"/>
      <c r="H10" s="17">
        <f>H7+H8</f>
        <v>27850000</v>
      </c>
      <c r="I10" s="16"/>
      <c r="J10" s="17">
        <f>J7+J8</f>
        <v>19229912</v>
      </c>
      <c r="K10" s="18"/>
      <c r="L10" s="18"/>
      <c r="M10" s="19" t="s">
        <v>12</v>
      </c>
      <c r="N10" s="19">
        <f>N7+N8</f>
        <v>69410912</v>
      </c>
    </row>
    <row r="11" spans="1:14" ht="15.75" thickBot="1" x14ac:dyDescent="0.25">
      <c r="A11" s="48"/>
      <c r="B11" s="48"/>
      <c r="C11" s="48"/>
      <c r="D11" s="48"/>
      <c r="E11" s="48"/>
      <c r="F11" s="48"/>
    </row>
    <row r="12" spans="1:14" x14ac:dyDescent="0.25">
      <c r="A12" s="49" t="s">
        <v>13</v>
      </c>
      <c r="B12" s="50"/>
      <c r="C12" s="50"/>
      <c r="D12" s="50"/>
      <c r="E12" s="50"/>
      <c r="F12" s="50"/>
    </row>
    <row r="13" spans="1:14" x14ac:dyDescent="0.2">
      <c r="A13" s="51" t="s">
        <v>14</v>
      </c>
      <c r="B13" s="51"/>
      <c r="C13" s="51"/>
      <c r="D13" s="51"/>
      <c r="E13" s="51"/>
      <c r="F13" s="51"/>
    </row>
    <row r="14" spans="1:14" x14ac:dyDescent="0.25">
      <c r="A14" s="52" t="s">
        <v>28</v>
      </c>
      <c r="B14" s="52"/>
      <c r="C14" s="52"/>
      <c r="D14" s="52"/>
      <c r="E14" s="52"/>
      <c r="F14" s="52"/>
    </row>
    <row r="15" spans="1:14" x14ac:dyDescent="0.25">
      <c r="A15" s="51" t="s">
        <v>15</v>
      </c>
      <c r="B15" s="51"/>
      <c r="C15" s="51"/>
      <c r="D15" s="51"/>
      <c r="E15" s="51"/>
      <c r="F15" s="51"/>
    </row>
    <row r="16" spans="1:14" x14ac:dyDescent="0.25">
      <c r="A16" s="63" t="s">
        <v>16</v>
      </c>
      <c r="B16" s="63"/>
      <c r="C16" s="63"/>
      <c r="D16" s="63"/>
      <c r="E16" s="63"/>
      <c r="F16" s="63"/>
    </row>
    <row r="17" spans="1:6" x14ac:dyDescent="0.25">
      <c r="A17" s="63" t="s">
        <v>17</v>
      </c>
      <c r="B17" s="63"/>
      <c r="C17" s="63"/>
      <c r="D17" s="63"/>
      <c r="E17" s="63"/>
      <c r="F17" s="63"/>
    </row>
    <row r="18" spans="1:6" x14ac:dyDescent="0.25">
      <c r="A18" s="63" t="s">
        <v>18</v>
      </c>
      <c r="B18" s="63"/>
      <c r="C18" s="63"/>
      <c r="D18" s="63"/>
      <c r="E18" s="63"/>
      <c r="F18" s="63"/>
    </row>
    <row r="19" spans="1:6" x14ac:dyDescent="0.25">
      <c r="A19" s="63" t="s">
        <v>19</v>
      </c>
      <c r="B19" s="63"/>
      <c r="C19" s="63"/>
      <c r="D19" s="63"/>
      <c r="E19" s="63"/>
      <c r="F19" s="63"/>
    </row>
    <row r="20" spans="1:6" x14ac:dyDescent="0.25">
      <c r="A20" s="64" t="s">
        <v>20</v>
      </c>
      <c r="B20" s="64"/>
      <c r="C20" s="64"/>
      <c r="D20" s="64"/>
      <c r="E20" s="64"/>
      <c r="F20" s="64"/>
    </row>
  </sheetData>
  <mergeCells count="24">
    <mergeCell ref="A18:F18"/>
    <mergeCell ref="A19:F19"/>
    <mergeCell ref="A20:F20"/>
    <mergeCell ref="C7:D7"/>
    <mergeCell ref="C8:D8"/>
    <mergeCell ref="A10:D10"/>
    <mergeCell ref="A16:F16"/>
    <mergeCell ref="A17:F17"/>
    <mergeCell ref="A11:F11"/>
    <mergeCell ref="A12:F12"/>
    <mergeCell ref="A13:F13"/>
    <mergeCell ref="A14:F14"/>
    <mergeCell ref="A15:F15"/>
    <mergeCell ref="G4:H4"/>
    <mergeCell ref="I4:J4"/>
    <mergeCell ref="K4:N4"/>
    <mergeCell ref="A6:N6"/>
    <mergeCell ref="A1:B3"/>
    <mergeCell ref="A4:A5"/>
    <mergeCell ref="B4:B5"/>
    <mergeCell ref="E4:F4"/>
    <mergeCell ref="C2:H3"/>
    <mergeCell ref="C1:H1"/>
    <mergeCell ref="C4:D5"/>
  </mergeCells>
  <pageMargins left="0.7" right="0.7" top="0.75" bottom="0.75" header="0.3" footer="0.3"/>
  <pageSetup paperSize="0" orientation="portrait" horizontalDpi="0" verticalDpi="0" copie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FORAMATO SOLITUD DE INFORMACIÓN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 Alexander Avellaneda Diaz</dc:creator>
  <cp:lastModifiedBy>Nubia Andrea Gomez Mican</cp:lastModifiedBy>
  <dcterms:created xsi:type="dcterms:W3CDTF">2026-05-28T12:48:36Z</dcterms:created>
  <dcterms:modified xsi:type="dcterms:W3CDTF">2026-08-25T16:23:54Z</dcterms:modified>
</cp:coreProperties>
</file>