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CA075718-2FED-481B-A9D0-EF395123E79A}" xr6:coauthVersionLast="47" xr6:coauthVersionMax="47" xr10:uidLastSave="{00000000-0000-0000-0000-000000000000}"/>
  <bookViews>
    <workbookView xWindow="20370" yWindow="-120" windowWidth="29040" windowHeight="15720" xr2:uid="{00000000-000D-0000-FFFF-FFFF00000000}"/>
  </bookViews>
  <sheets>
    <sheet name="OFERTA ECONOMICA" sheetId="1" r:id="rId1"/>
  </sheets>
  <definedNames>
    <definedName name="_Hlk127200600" localSheetId="0">'OFERTA ECONOMICA'!#REF!</definedName>
    <definedName name="_Hlk127200615" localSheetId="0">'OFERTA ECONOMICA'!#REF!</definedName>
    <definedName name="_xlnm.Print_Area" localSheetId="0">'OFERTA ECONOMICA'!$A$4:$L$17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7" i="1" l="1"/>
  <c r="M16" i="1"/>
  <c r="M15" i="1"/>
  <c r="M14" i="1"/>
  <c r="M13" i="1"/>
  <c r="M12" i="1"/>
  <c r="M11" i="1"/>
  <c r="M10" i="1"/>
  <c r="M9" i="1"/>
  <c r="M8" i="1"/>
  <c r="M7" i="1"/>
  <c r="K6" i="1"/>
  <c r="M6" i="1"/>
  <c r="I8" i="1" l="1"/>
  <c r="J8" i="1" s="1"/>
  <c r="K8" i="1" s="1"/>
  <c r="I7" i="1"/>
  <c r="J7" i="1" s="1"/>
  <c r="K7" i="1" s="1"/>
  <c r="J15" i="1"/>
  <c r="K15" i="1" s="1"/>
  <c r="I12" i="1"/>
  <c r="J12" i="1" s="1"/>
  <c r="K12" i="1" s="1"/>
  <c r="I13" i="1"/>
  <c r="J13" i="1" s="1"/>
  <c r="K13" i="1" s="1"/>
  <c r="I14" i="1"/>
  <c r="J14" i="1" s="1"/>
  <c r="K14" i="1" s="1"/>
  <c r="I16" i="1"/>
  <c r="J16" i="1" s="1"/>
  <c r="K16" i="1" s="1"/>
  <c r="I17" i="1"/>
  <c r="J17" i="1" s="1"/>
  <c r="K17" i="1" s="1"/>
  <c r="J9" i="1"/>
  <c r="K9" i="1" s="1"/>
  <c r="I10" i="1"/>
  <c r="J10" i="1" s="1"/>
  <c r="K10" i="1" s="1"/>
  <c r="I11" i="1"/>
  <c r="J11" i="1" s="1"/>
  <c r="K11" i="1" s="1"/>
  <c r="I6" i="1"/>
  <c r="J6" i="1" s="1"/>
  <c r="L13" i="1" l="1"/>
  <c r="L8" i="1"/>
  <c r="L12" i="1"/>
  <c r="L9" i="1"/>
  <c r="L17" i="1"/>
  <c r="L11" i="1"/>
  <c r="L16" i="1"/>
  <c r="L15" i="1"/>
  <c r="L10" i="1"/>
  <c r="L14" i="1"/>
  <c r="L7" i="1"/>
  <c r="L6" i="1" l="1"/>
</calcChain>
</file>

<file path=xl/sharedStrings.xml><?xml version="1.0" encoding="utf-8"?>
<sst xmlns="http://schemas.openxmlformats.org/spreadsheetml/2006/main" count="57" uniqueCount="43">
  <si>
    <t>No.</t>
  </si>
  <si>
    <t>DESCRIPCION</t>
  </si>
  <si>
    <t xml:space="preserve"> CENTRO DE TRABAJO </t>
  </si>
  <si>
    <t>UNIDAD</t>
  </si>
  <si>
    <t>No. DE MESES</t>
  </si>
  <si>
    <t>A</t>
  </si>
  <si>
    <t>B</t>
  </si>
  <si>
    <t>C
(A+B)</t>
  </si>
  <si>
    <t>D
(C * CANTIDAD DEL PERSONAL OPERATIVO)</t>
  </si>
  <si>
    <t>(D * No. DE MESES)</t>
  </si>
  <si>
    <t>VALOR UNITARIO MENSUAL ANTES DE IVA (1 OPERARIO)</t>
  </si>
  <si>
    <t>IVA</t>
  </si>
  <si>
    <t>VALOR UNITARIO MENSUAL INCLUIDO IVA</t>
  </si>
  <si>
    <t>VALOR TOTAL INCLUIDO IVA ( POR EL PERSONAL OPERATIVO REQUERIDO)</t>
  </si>
  <si>
    <t>VALOR TOTAL (CANTIDAD DE MESES)</t>
  </si>
  <si>
    <t xml:space="preserve">DISPENSARIO MEDICO ANTIGUO (NICOLAS DE  FEDERMAN) </t>
  </si>
  <si>
    <t>MES</t>
  </si>
  <si>
    <t>CENTRO DE SALUD ORAL (CEOFA)</t>
  </si>
  <si>
    <t xml:space="preserve">DIRECCION DE MEDICINA AEROESPACIAL (DIMAE) </t>
  </si>
  <si>
    <t xml:space="preserve">ESTABLECIMIENTO DE SANIDAD MILITAR No. 3382  </t>
  </si>
  <si>
    <t>NO APLICA</t>
  </si>
  <si>
    <t xml:space="preserve">ESTABLECIMIENTO DE SANIDAD MILITAR No 3082 </t>
  </si>
  <si>
    <t xml:space="preserve">ESTABLECIMIENTO DE SANIDAD MILITAR No 3282 </t>
  </si>
  <si>
    <t xml:space="preserve">DISPENSARIO MÉDICO ANTIGUO – NICOLÁS DE FEDERMAN </t>
  </si>
  <si>
    <t>GLOBAL</t>
  </si>
  <si>
    <t xml:space="preserve">CENTRO DE SALUD ORAL FAC – CEOFA </t>
  </si>
  <si>
    <t xml:space="preserve"> DIRECCIÓN DE MEDICINA AEROESPACIAL - DIMAE </t>
  </si>
  <si>
    <r>
      <t xml:space="preserve">PRESTACIÓN DESERVICIO DE ASEO HOSPITALARIO EN LAS INSTALACIONES A TODO COSTO PARA LAS INSTALACIONES DE </t>
    </r>
    <r>
      <rPr>
        <b/>
        <sz val="8"/>
        <color theme="1"/>
        <rFont val="Calibri"/>
        <family val="2"/>
        <scheme val="minor"/>
      </rPr>
      <t>LA JEFATURA DE SALUD DE BOGOTÁ</t>
    </r>
    <r>
      <rPr>
        <sz val="8"/>
        <color theme="1"/>
        <rFont val="Calibri"/>
        <family val="2"/>
        <scheme val="minor"/>
      </rPr>
      <t xml:space="preserve"> (Según anexo técnico) 
</t>
    </r>
    <r>
      <rPr>
        <b/>
        <sz val="8"/>
        <color theme="1"/>
        <rFont val="Calibri"/>
        <family val="2"/>
        <scheme val="minor"/>
      </rPr>
      <t>NOTA: El servicio será prestado por 01 OPERARIOS</t>
    </r>
    <r>
      <rPr>
        <sz val="8"/>
        <color theme="1"/>
        <rFont val="Calibri"/>
        <family val="2"/>
        <scheme val="minor"/>
      </rPr>
      <t xml:space="preserve"> incluirá los insumos de acuerdo con lo establecido con el </t>
    </r>
    <r>
      <rPr>
        <b/>
        <u/>
        <sz val="8"/>
        <color theme="1"/>
        <rFont val="Calibri"/>
        <family val="2"/>
        <scheme val="minor"/>
      </rPr>
      <t>ANEXO ESPECIFICACIONES TÉCNICAS</t>
    </r>
  </si>
  <si>
    <r>
      <t xml:space="preserve">PRESTACIÓN DESERVICIO DE ASEO HOSPITALARIO EN LAS INSTALACIONES A TODO COSTO PARA LAS INSTALACIONES DE </t>
    </r>
    <r>
      <rPr>
        <b/>
        <sz val="8"/>
        <color theme="1"/>
        <rFont val="Calibri"/>
        <family val="2"/>
        <scheme val="minor"/>
      </rPr>
      <t>LA JEFATURA DE SALUD DE BOGOTÁ</t>
    </r>
    <r>
      <rPr>
        <sz val="8"/>
        <color theme="1"/>
        <rFont val="Calibri"/>
        <family val="2"/>
        <scheme val="minor"/>
      </rPr>
      <t xml:space="preserve"> (Según anexo técnico) 
</t>
    </r>
    <r>
      <rPr>
        <b/>
        <sz val="8"/>
        <color theme="1"/>
        <rFont val="Calibri"/>
        <family val="2"/>
        <scheme val="minor"/>
      </rPr>
      <t>NOTA: El servicio será prestado por 03 OPERARIOS</t>
    </r>
    <r>
      <rPr>
        <sz val="8"/>
        <color theme="1"/>
        <rFont val="Calibri"/>
        <family val="2"/>
        <scheme val="minor"/>
      </rPr>
      <t xml:space="preserve"> incluirá los insumos de acuerdo con lo establecido con el </t>
    </r>
    <r>
      <rPr>
        <b/>
        <u/>
        <sz val="8"/>
        <color theme="1"/>
        <rFont val="Calibri"/>
        <family val="2"/>
        <scheme val="minor"/>
      </rPr>
      <t>ANEXO ESPECIFICACIONES TÉCNICAS</t>
    </r>
  </si>
  <si>
    <r>
      <t xml:space="preserve">PRESTACIÓN DESERVICIO DE ASEO HOSPITALARIO EN LAS INSTALACIONES A TODO COSTO PARA LAS INSTALACIONES DE </t>
    </r>
    <r>
      <rPr>
        <b/>
        <sz val="8"/>
        <color theme="1"/>
        <rFont val="Calibri"/>
        <family val="2"/>
        <scheme val="minor"/>
      </rPr>
      <t>LA JEFATURA DE SALUD DE BOGOTÁ</t>
    </r>
    <r>
      <rPr>
        <sz val="8"/>
        <color theme="1"/>
        <rFont val="Calibri"/>
        <family val="2"/>
        <scheme val="minor"/>
      </rPr>
      <t xml:space="preserve"> (Según anexo técnico) 
</t>
    </r>
    <r>
      <rPr>
        <b/>
        <sz val="8"/>
        <color theme="1"/>
        <rFont val="Calibri"/>
        <family val="2"/>
        <scheme val="minor"/>
      </rPr>
      <t>NOTA: El servicio será prestado por 02 OPERARIOS</t>
    </r>
    <r>
      <rPr>
        <sz val="8"/>
        <color theme="1"/>
        <rFont val="Calibri"/>
        <family val="2"/>
        <scheme val="minor"/>
      </rPr>
      <t xml:space="preserve"> incluirá los insumos de acuerdo con lo establecido con el </t>
    </r>
    <r>
      <rPr>
        <b/>
        <u/>
        <sz val="8"/>
        <color theme="1"/>
        <rFont val="Calibri"/>
        <family val="2"/>
        <scheme val="minor"/>
      </rPr>
      <t>ANEXO ESPECIFICACIONES TÉCNICAS</t>
    </r>
  </si>
  <si>
    <r>
      <t xml:space="preserve">PRESTACIÓN DESERVICIO DE ASEO HOSPITALARIO EN LAS INSTALACIONES A TODO COSTO PARA LAS INSTALACIONES DEL </t>
    </r>
    <r>
      <rPr>
        <b/>
        <sz val="8"/>
        <color theme="1"/>
        <rFont val="Calibri"/>
        <family val="2"/>
        <scheme val="minor"/>
      </rPr>
      <t>GRUPO AÉREO DEL AMAZONAS</t>
    </r>
    <r>
      <rPr>
        <sz val="8"/>
        <color theme="1"/>
        <rFont val="Calibri"/>
        <family val="2"/>
        <scheme val="minor"/>
      </rPr>
      <t xml:space="preserve"> (Según anexo técnico) 
</t>
    </r>
    <r>
      <rPr>
        <b/>
        <sz val="8"/>
        <color theme="1"/>
        <rFont val="Calibri"/>
        <family val="2"/>
        <scheme val="minor"/>
      </rPr>
      <t>NOTA: El servicio será prestado por 01 OPERARIO</t>
    </r>
    <r>
      <rPr>
        <sz val="8"/>
        <color theme="1"/>
        <rFont val="Calibri"/>
        <family val="2"/>
        <scheme val="minor"/>
      </rPr>
      <t xml:space="preserve"> incluirá los insumos de acuerdo con lo establecido con el </t>
    </r>
    <r>
      <rPr>
        <b/>
        <u/>
        <sz val="8"/>
        <color theme="1"/>
        <rFont val="Calibri"/>
        <family val="2"/>
        <scheme val="minor"/>
      </rPr>
      <t>ANEXO ESPECIFICACIONES TÉCNICAS</t>
    </r>
  </si>
  <si>
    <r>
      <t xml:space="preserve">PRESTACIÓN DESERVICIO DE ASEO HOSPITALARIO EN LAS INSTALACIONES A TODO COSTO PARA LAS INSTALACIONES DEL </t>
    </r>
    <r>
      <rPr>
        <b/>
        <sz val="8"/>
        <color theme="1"/>
        <rFont val="Calibri"/>
        <family val="2"/>
        <scheme val="minor"/>
      </rPr>
      <t>GRUPO AÉREO DEL CASANARE</t>
    </r>
    <r>
      <rPr>
        <sz val="8"/>
        <color theme="1"/>
        <rFont val="Calibri"/>
        <family val="2"/>
        <scheme val="minor"/>
      </rPr>
      <t xml:space="preserve"> (Según anexo técnico) 
</t>
    </r>
    <r>
      <rPr>
        <b/>
        <sz val="8"/>
        <color theme="1"/>
        <rFont val="Calibri"/>
        <family val="2"/>
        <scheme val="minor"/>
      </rPr>
      <t>NOTA: El servicio será prestado por 01 OPERARIO</t>
    </r>
    <r>
      <rPr>
        <sz val="8"/>
        <color theme="1"/>
        <rFont val="Calibri"/>
        <family val="2"/>
        <scheme val="minor"/>
      </rPr>
      <t xml:space="preserve"> incluirá los insumos de acuerdo con lo establecido con el </t>
    </r>
    <r>
      <rPr>
        <b/>
        <u/>
        <sz val="8"/>
        <color theme="1"/>
        <rFont val="Calibri"/>
        <family val="2"/>
        <scheme val="minor"/>
      </rPr>
      <t>ANEXO ESPECIFICACIONES TÉCNICAS</t>
    </r>
  </si>
  <si>
    <r>
      <t xml:space="preserve">PRESTACIÓN DESERVICIO DE ASEO HOSPITALARIO EN LAS INSTALACIONES A TODO COSTO PARA LAS INSTALACIONES DEL </t>
    </r>
    <r>
      <rPr>
        <b/>
        <sz val="8"/>
        <color theme="1"/>
        <rFont val="Calibri"/>
        <family val="2"/>
        <scheme val="minor"/>
      </rPr>
      <t>GRUPO AÉREO DEL ORIENTE</t>
    </r>
    <r>
      <rPr>
        <sz val="8"/>
        <color theme="1"/>
        <rFont val="Calibri"/>
        <family val="2"/>
        <scheme val="minor"/>
      </rPr>
      <t xml:space="preserve"> (Según anexo técnico) 
</t>
    </r>
    <r>
      <rPr>
        <b/>
        <sz val="8"/>
        <color theme="1"/>
        <rFont val="Calibri"/>
        <family val="2"/>
        <scheme val="minor"/>
      </rPr>
      <t>NOTA: El servicio será prestado por 01 OPERARIO</t>
    </r>
    <r>
      <rPr>
        <sz val="8"/>
        <color theme="1"/>
        <rFont val="Calibri"/>
        <family val="2"/>
        <scheme val="minor"/>
      </rPr>
      <t xml:space="preserve"> incluirá los insumos de acuerdo con lo establecido con el </t>
    </r>
    <r>
      <rPr>
        <b/>
        <u/>
        <sz val="8"/>
        <color theme="1"/>
        <rFont val="Calibri"/>
        <family val="2"/>
        <scheme val="minor"/>
      </rPr>
      <t>ANEXO ESPECIFICACIONES TÉCNICAS</t>
    </r>
  </si>
  <si>
    <r>
      <t xml:space="preserve">ELEMENTOS, EQUIPOS Y MAQUINARIA MÍNIMOS REQUERIDOS PARA EL CUMPLIMIENTO DEL SERVICIO DE ASEO  DE LA JEFATURA DE SALUD DE BOGOTÁ </t>
    </r>
    <r>
      <rPr>
        <b/>
        <sz val="8"/>
        <color theme="1"/>
        <rFont val="Calibri"/>
        <family val="2"/>
        <scheme val="minor"/>
      </rPr>
      <t xml:space="preserve">(SEGÚN ANEXO ESPECIFICACIONES TÉCNICAS) </t>
    </r>
  </si>
  <si>
    <r>
      <t>ELEMENTOS, EQUIPOS Y MAQUINARIA MÍNIMOS REQUERIDOS PARA EL CUMPLIMIENTO DEL SERVICIO DE ASEO GAAMA GRUPO AÉREO DEL AMAZONAS </t>
    </r>
    <r>
      <rPr>
        <b/>
        <sz val="8"/>
        <color theme="1"/>
        <rFont val="Calibri"/>
        <family val="2"/>
        <scheme val="minor"/>
      </rPr>
      <t xml:space="preserve">(SEGÚN ANEXO ESPECIFICACIONES TÉCNICAS) </t>
    </r>
  </si>
  <si>
    <r>
      <t xml:space="preserve">ELEMENTOS, EQUIPOS Y MAQUINARIA MÍNIMOS REQUERIDOS PARA EL CUMPLIMIENTO DEL SERVICIO DE ASEO GACAS GRUPO AÉREO DEL CASANARE </t>
    </r>
    <r>
      <rPr>
        <b/>
        <sz val="8"/>
        <color theme="1"/>
        <rFont val="Calibri"/>
        <family val="2"/>
        <scheme val="minor"/>
      </rPr>
      <t xml:space="preserve">(SEGÚN ANEXO ESPECIFICACIONES TÉCNICAS) </t>
    </r>
  </si>
  <si>
    <r>
      <t xml:space="preserve">ELEMENTOS, EQUIPOS Y MAQUINARIA MÍNIMOS REQUERIDOS PARA EL CUMPLIMIENTO DEL SERVICIO DE ASEO GAORI GRUPO AÉREO DEL ORIENTE </t>
    </r>
    <r>
      <rPr>
        <b/>
        <sz val="8"/>
        <color theme="1"/>
        <rFont val="Calibri"/>
        <family val="2"/>
        <scheme val="minor"/>
      </rPr>
      <t xml:space="preserve">(SEGÚN ANEXO ESPECIFICACIONES TÉCNICAS) </t>
    </r>
  </si>
  <si>
    <t>OFERTA ECONÓMICA</t>
  </si>
  <si>
    <t>CANTIDAD DEL PERSONAL OPERATIVO
CANTIDAD ELEMENTOS REQUERIDOS</t>
  </si>
  <si>
    <t xml:space="preserve">PRECIO DE REFERENCIA ESTABLECIDO PARA EL PERSONAL Y ELEMENTOS REQUERIDOS REQUERIDO EN CADA ÍTEM. </t>
  </si>
  <si>
    <r>
      <rPr>
        <b/>
        <sz val="8"/>
        <color theme="1"/>
        <rFont val="Calibri"/>
        <family val="2"/>
        <scheme val="minor"/>
      </rPr>
      <t>NOTAS A TENER EN CUENTA PARA LA PRESENTACION DE LA OFERTA:</t>
    </r>
    <r>
      <rPr>
        <sz val="8"/>
        <color theme="1"/>
        <rFont val="Calibri"/>
        <family val="2"/>
        <scheme val="minor"/>
      </rPr>
      <t xml:space="preserve">
NOTA 1: El valor unitario ofertado, incluye el cumplimiento de los requisitos técnicos establecidos en el ANEXO TÉCNICO adjunto.
NOTA 2: La Oferta debe proyectarse en pesos colombianos. El proceso se cancelará en pesos Colombianos
</t>
    </r>
    <r>
      <rPr>
        <b/>
        <sz val="8"/>
        <color theme="1"/>
        <rFont val="Calibri"/>
        <family val="2"/>
        <scheme val="minor"/>
      </rPr>
      <t>CAUSALES DE RECHAZO</t>
    </r>
    <r>
      <rPr>
        <sz val="8"/>
        <color theme="1"/>
        <rFont val="Calibri"/>
        <family val="2"/>
        <scheme val="minor"/>
      </rPr>
      <t xml:space="preserve">
•	Superar el precio de referencia establecido para cada ITEM  
•	No ofertar algún ITEM y/o ofertarlo en 0 (cero)  
•	No adjuntar la oferta económica  
•	Que el Proponente adicione, suprima, cambie o modifique los ítems, la descripción, las especificaciones, el detalle, las unidades o cantidades señaladas en el ANEXO OFERTA ECONÓMICA. 
•	Para las 3 dependencias de JEFSA (Dispensario Médico Antiguo, CEOFA y DIMAE en la ciudad de Bogotá D.C.), el valor unitario incluido IVA ofertado deberá ser igual, so pena de rechazo.</t>
    </r>
  </si>
  <si>
    <t>VERIFICACIÓN</t>
  </si>
  <si>
    <t>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</si>
</sst>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164" formatCode="_-&quot;XDR&quot;* #,##0.00_-;\-&quot;XDR&quot;* #,##0.00_-;_-&quot;XDR&quot;* &quot;-&quot;??_-;_-@_-"/>
    <numFmt numFmtId="165" formatCode="_-[$$-240A]\ * #,##0.00_-;\-[$$-240A]\ * #,##0.00_-;_-[$$-240A]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EF2E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</borders>
  <cellStyleXfs count="3">
    <xf numFmtId="165" fontId="0" fillId="0" borderId="0"/>
    <xf numFmtId="164" fontId="1" fillId="0" borderId="0" applyFont="0" applyFill="0" applyBorder="0" applyAlignment="0" applyProtection="0"/>
    <xf numFmtId="165" fontId="1" fillId="0" borderId="0"/>
  </cellStyleXfs>
  <cellXfs count="32">
    <xf numFmtId="165" fontId="0" fillId="0" borderId="0" xfId="0"/>
    <xf numFmtId="165" fontId="2" fillId="0" borderId="0" xfId="0" applyFont="1"/>
    <xf numFmtId="165" fontId="3" fillId="3" borderId="3" xfId="0" applyFont="1" applyFill="1" applyBorder="1" applyAlignment="1">
      <alignment horizontal="center" vertical="center" wrapText="1"/>
    </xf>
    <xf numFmtId="165" fontId="3" fillId="2" borderId="3" xfId="0" applyFont="1" applyFill="1" applyBorder="1" applyAlignment="1">
      <alignment horizontal="center" vertical="center"/>
    </xf>
    <xf numFmtId="165" fontId="3" fillId="2" borderId="3" xfId="0" applyFont="1" applyFill="1" applyBorder="1" applyAlignment="1">
      <alignment horizontal="center" vertical="center" wrapText="1"/>
    </xf>
    <xf numFmtId="165" fontId="4" fillId="7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vertical="center" wrapText="1"/>
    </xf>
    <xf numFmtId="0" fontId="2" fillId="0" borderId="1" xfId="0" applyNumberFormat="1" applyFont="1" applyBorder="1" applyAlignment="1">
      <alignment horizontal="center" vertical="center" wrapText="1"/>
    </xf>
    <xf numFmtId="165" fontId="2" fillId="0" borderId="1" xfId="0" applyFont="1" applyBorder="1" applyAlignment="1">
      <alignment horizontal="center" vertical="center" wrapText="1"/>
    </xf>
    <xf numFmtId="165" fontId="2" fillId="6" borderId="1" xfId="1" applyNumberFormat="1" applyFont="1" applyFill="1" applyBorder="1" applyAlignment="1">
      <alignment horizontal="center" vertical="center"/>
    </xf>
    <xf numFmtId="165" fontId="2" fillId="0" borderId="1" xfId="1" applyNumberFormat="1" applyFont="1" applyFill="1" applyBorder="1" applyAlignment="1">
      <alignment horizontal="center" vertical="center"/>
    </xf>
    <xf numFmtId="165" fontId="2" fillId="4" borderId="1" xfId="1" applyNumberFormat="1" applyFont="1" applyFill="1" applyBorder="1" applyAlignment="1">
      <alignment horizontal="center" vertical="center"/>
    </xf>
    <xf numFmtId="165" fontId="2" fillId="5" borderId="1" xfId="0" applyFont="1" applyFill="1" applyBorder="1" applyAlignment="1">
      <alignment horizontal="center" vertical="center" wrapText="1"/>
    </xf>
    <xf numFmtId="0" fontId="2" fillId="5" borderId="1" xfId="0" applyNumberFormat="1" applyFont="1" applyFill="1" applyBorder="1" applyAlignment="1">
      <alignment horizontal="center" vertical="center" wrapText="1"/>
    </xf>
    <xf numFmtId="165" fontId="2" fillId="5" borderId="1" xfId="1" applyNumberFormat="1" applyFont="1" applyFill="1" applyBorder="1" applyAlignment="1">
      <alignment horizontal="center" vertical="center"/>
    </xf>
    <xf numFmtId="165" fontId="2" fillId="5" borderId="1" xfId="0" applyFont="1" applyFill="1" applyBorder="1" applyAlignment="1">
      <alignment horizontal="left" vertical="center" wrapText="1"/>
    </xf>
    <xf numFmtId="0" fontId="2" fillId="0" borderId="0" xfId="0" applyNumberFormat="1" applyFont="1"/>
    <xf numFmtId="165" fontId="2" fillId="0" borderId="0" xfId="0" applyFont="1" applyAlignment="1">
      <alignment vertical="center"/>
    </xf>
    <xf numFmtId="8" fontId="2" fillId="8" borderId="1" xfId="0" applyNumberFormat="1" applyFont="1" applyFill="1" applyBorder="1" applyAlignment="1">
      <alignment horizontal="center" vertical="center"/>
    </xf>
    <xf numFmtId="165" fontId="3" fillId="3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2" fillId="5" borderId="1" xfId="0" applyNumberFormat="1" applyFont="1" applyFill="1" applyBorder="1" applyAlignment="1">
      <alignment horizontal="left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165" fontId="4" fillId="7" borderId="4" xfId="0" applyFont="1" applyFill="1" applyBorder="1" applyAlignment="1">
      <alignment horizontal="center" vertical="center" wrapText="1"/>
    </xf>
    <xf numFmtId="165" fontId="4" fillId="7" borderId="2" xfId="0" applyFont="1" applyFill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top" wrapText="1"/>
    </xf>
    <xf numFmtId="0" fontId="2" fillId="0" borderId="6" xfId="0" applyNumberFormat="1" applyFont="1" applyBorder="1" applyAlignment="1">
      <alignment horizontal="center" vertical="top" wrapText="1"/>
    </xf>
    <xf numFmtId="0" fontId="2" fillId="0" borderId="7" xfId="0" applyNumberFormat="1" applyFont="1" applyBorder="1" applyAlignment="1">
      <alignment horizontal="center" vertical="top" wrapText="1"/>
    </xf>
    <xf numFmtId="0" fontId="3" fillId="0" borderId="8" xfId="0" applyNumberFormat="1" applyFont="1" applyBorder="1" applyAlignment="1">
      <alignment horizontal="center"/>
    </xf>
  </cellXfs>
  <cellStyles count="3">
    <cellStyle name="Moneda" xfId="1" builtinId="4"/>
    <cellStyle name="Normal" xfId="0" builtinId="0"/>
    <cellStyle name="Normal 2" xfId="2" xr:uid="{1AB8515F-647A-4451-A4D1-3616C21E0598}"/>
  </cellStyles>
  <dxfs count="0"/>
  <tableStyles count="0" defaultTableStyle="TableStyleMedium2" defaultPivotStyle="PivotStyleLight16"/>
  <colors>
    <mruColors>
      <color rgb="FFFFE1E1"/>
      <color rgb="FFFEF2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D23"/>
  <sheetViews>
    <sheetView showGridLines="0" tabSelected="1" zoomScale="115" zoomScaleNormal="115" zoomScaleSheetLayoutView="100" workbookViewId="0">
      <selection activeCell="M6" sqref="M6"/>
    </sheetView>
  </sheetViews>
  <sheetFormatPr baseColWidth="10" defaultColWidth="11.42578125" defaultRowHeight="11.25" x14ac:dyDescent="0.2"/>
  <cols>
    <col min="1" max="1" width="4.85546875" style="16" customWidth="1"/>
    <col min="2" max="2" width="54" style="17" customWidth="1"/>
    <col min="3" max="3" width="11.85546875" style="17" customWidth="1"/>
    <col min="4" max="4" width="8.7109375" style="1" customWidth="1"/>
    <col min="5" max="5" width="5.5703125" style="1" bestFit="1" customWidth="1"/>
    <col min="6" max="6" width="11" style="1" bestFit="1" customWidth="1"/>
    <col min="7" max="7" width="11" style="1" customWidth="1"/>
    <col min="8" max="8" width="14" style="1" customWidth="1"/>
    <col min="9" max="9" width="10.7109375" style="1" customWidth="1"/>
    <col min="10" max="10" width="14.28515625" style="1" customWidth="1"/>
    <col min="11" max="11" width="13.28515625" style="1" customWidth="1"/>
    <col min="12" max="12" width="12.28515625" style="1" customWidth="1"/>
    <col min="13" max="13" width="12" style="1" bestFit="1" customWidth="1"/>
    <col min="14" max="16384" width="11.42578125" style="1"/>
  </cols>
  <sheetData>
    <row r="2" spans="1:13" ht="11.25" customHeight="1" x14ac:dyDescent="0.2">
      <c r="A2" s="25" t="s">
        <v>37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ht="11.25" customHeight="1" x14ac:dyDescent="0.2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5" x14ac:dyDescent="0.2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38</v>
      </c>
      <c r="G4" s="2" t="s">
        <v>39</v>
      </c>
      <c r="H4" s="3" t="s">
        <v>5</v>
      </c>
      <c r="I4" s="3" t="s">
        <v>6</v>
      </c>
      <c r="J4" s="4" t="s">
        <v>7</v>
      </c>
      <c r="K4" s="4" t="s">
        <v>8</v>
      </c>
      <c r="L4" s="4" t="s">
        <v>9</v>
      </c>
      <c r="M4" s="26" t="s">
        <v>41</v>
      </c>
    </row>
    <row r="5" spans="1:13" ht="56.25" x14ac:dyDescent="0.2">
      <c r="A5" s="19"/>
      <c r="B5" s="19"/>
      <c r="C5" s="19"/>
      <c r="D5" s="19"/>
      <c r="E5" s="19"/>
      <c r="F5" s="19"/>
      <c r="G5" s="19"/>
      <c r="H5" s="5" t="s">
        <v>10</v>
      </c>
      <c r="I5" s="5" t="s">
        <v>11</v>
      </c>
      <c r="J5" s="5" t="s">
        <v>12</v>
      </c>
      <c r="K5" s="5" t="s">
        <v>13</v>
      </c>
      <c r="L5" s="5" t="s">
        <v>14</v>
      </c>
      <c r="M5" s="27"/>
    </row>
    <row r="6" spans="1:13" ht="67.5" x14ac:dyDescent="0.2">
      <c r="A6" s="20">
        <v>1</v>
      </c>
      <c r="B6" s="6" t="s">
        <v>27</v>
      </c>
      <c r="C6" s="7" t="s">
        <v>15</v>
      </c>
      <c r="D6" s="8" t="s">
        <v>16</v>
      </c>
      <c r="E6" s="7">
        <v>3</v>
      </c>
      <c r="F6" s="7">
        <v>1</v>
      </c>
      <c r="G6" s="18">
        <v>4519460</v>
      </c>
      <c r="H6" s="9"/>
      <c r="I6" s="10">
        <f>H6*19%</f>
        <v>0</v>
      </c>
      <c r="J6" s="10">
        <f>H6+I6</f>
        <v>0</v>
      </c>
      <c r="K6" s="10">
        <f>J6*F6</f>
        <v>0</v>
      </c>
      <c r="L6" s="10">
        <f>K6*E6</f>
        <v>0</v>
      </c>
      <c r="M6" s="8" t="str">
        <f>IF(K6&gt;G6,"INCURSO EN CAUSAL DE RECHAZO","OK")</f>
        <v>OK</v>
      </c>
    </row>
    <row r="7" spans="1:13" ht="67.5" x14ac:dyDescent="0.2">
      <c r="A7" s="20"/>
      <c r="B7" s="6" t="s">
        <v>28</v>
      </c>
      <c r="C7" s="7" t="s">
        <v>17</v>
      </c>
      <c r="D7" s="8" t="s">
        <v>16</v>
      </c>
      <c r="E7" s="7">
        <v>3</v>
      </c>
      <c r="F7" s="7">
        <v>3</v>
      </c>
      <c r="G7" s="18">
        <v>13558381</v>
      </c>
      <c r="H7" s="9"/>
      <c r="I7" s="10">
        <f t="shared" ref="I7:I8" si="0">H7*19%</f>
        <v>0</v>
      </c>
      <c r="J7" s="10">
        <f t="shared" ref="J7:J8" si="1">H7+I7</f>
        <v>0</v>
      </c>
      <c r="K7" s="10">
        <f t="shared" ref="K7:K8" si="2">J7*F7</f>
        <v>0</v>
      </c>
      <c r="L7" s="10">
        <f t="shared" ref="L7:L8" si="3">K7*E7</f>
        <v>0</v>
      </c>
      <c r="M7" s="8" t="str">
        <f t="shared" ref="M7:M17" si="4">IF(K7&gt;G7,"INCURSO EN CAUSAL DE RECHAZO","OK")</f>
        <v>OK</v>
      </c>
    </row>
    <row r="8" spans="1:13" ht="67.5" x14ac:dyDescent="0.2">
      <c r="A8" s="20"/>
      <c r="B8" s="6" t="s">
        <v>29</v>
      </c>
      <c r="C8" s="7" t="s">
        <v>18</v>
      </c>
      <c r="D8" s="8" t="s">
        <v>16</v>
      </c>
      <c r="E8" s="7">
        <v>3</v>
      </c>
      <c r="F8" s="7">
        <v>2</v>
      </c>
      <c r="G8" s="18">
        <v>9038921</v>
      </c>
      <c r="H8" s="9"/>
      <c r="I8" s="10">
        <f t="shared" si="0"/>
        <v>0</v>
      </c>
      <c r="J8" s="10">
        <f t="shared" si="1"/>
        <v>0</v>
      </c>
      <c r="K8" s="10">
        <f t="shared" si="2"/>
        <v>0</v>
      </c>
      <c r="L8" s="10">
        <f t="shared" si="3"/>
        <v>0</v>
      </c>
      <c r="M8" s="8" t="str">
        <f t="shared" si="4"/>
        <v>OK</v>
      </c>
    </row>
    <row r="9" spans="1:13" ht="67.5" x14ac:dyDescent="0.2">
      <c r="A9" s="21">
        <v>2</v>
      </c>
      <c r="B9" s="6" t="s">
        <v>30</v>
      </c>
      <c r="C9" s="7" t="s">
        <v>19</v>
      </c>
      <c r="D9" s="8" t="s">
        <v>16</v>
      </c>
      <c r="E9" s="7">
        <v>3</v>
      </c>
      <c r="F9" s="7">
        <v>1</v>
      </c>
      <c r="G9" s="18">
        <v>3984434</v>
      </c>
      <c r="H9" s="9"/>
      <c r="I9" s="11" t="s">
        <v>20</v>
      </c>
      <c r="J9" s="10">
        <f>H9</f>
        <v>0</v>
      </c>
      <c r="K9" s="10">
        <f t="shared" ref="K9:K11" si="5">J9*F9</f>
        <v>0</v>
      </c>
      <c r="L9" s="10">
        <f t="shared" ref="L9:L11" si="6">K9*E9</f>
        <v>0</v>
      </c>
      <c r="M9" s="8" t="str">
        <f t="shared" si="4"/>
        <v>OK</v>
      </c>
    </row>
    <row r="10" spans="1:13" ht="67.5" x14ac:dyDescent="0.2">
      <c r="A10" s="21">
        <v>3</v>
      </c>
      <c r="B10" s="6" t="s">
        <v>31</v>
      </c>
      <c r="C10" s="7" t="s">
        <v>21</v>
      </c>
      <c r="D10" s="8" t="s">
        <v>16</v>
      </c>
      <c r="E10" s="7">
        <v>3</v>
      </c>
      <c r="F10" s="7">
        <v>1</v>
      </c>
      <c r="G10" s="18">
        <v>4519460</v>
      </c>
      <c r="H10" s="9"/>
      <c r="I10" s="10">
        <f t="shared" ref="I10:I11" si="7">H10*19%</f>
        <v>0</v>
      </c>
      <c r="J10" s="10">
        <f t="shared" ref="J10:J11" si="8">H10+I10</f>
        <v>0</v>
      </c>
      <c r="K10" s="10">
        <f t="shared" si="5"/>
        <v>0</v>
      </c>
      <c r="L10" s="10">
        <f t="shared" si="6"/>
        <v>0</v>
      </c>
      <c r="M10" s="8" t="str">
        <f t="shared" si="4"/>
        <v>OK</v>
      </c>
    </row>
    <row r="11" spans="1:13" ht="67.5" x14ac:dyDescent="0.2">
      <c r="A11" s="21">
        <v>4</v>
      </c>
      <c r="B11" s="6" t="s">
        <v>32</v>
      </c>
      <c r="C11" s="7" t="s">
        <v>22</v>
      </c>
      <c r="D11" s="8" t="s">
        <v>16</v>
      </c>
      <c r="E11" s="7">
        <v>3</v>
      </c>
      <c r="F11" s="7">
        <v>1</v>
      </c>
      <c r="G11" s="18">
        <v>4741476</v>
      </c>
      <c r="H11" s="9"/>
      <c r="I11" s="10">
        <f t="shared" si="7"/>
        <v>0</v>
      </c>
      <c r="J11" s="10">
        <f t="shared" si="8"/>
        <v>0</v>
      </c>
      <c r="K11" s="10">
        <f t="shared" si="5"/>
        <v>0</v>
      </c>
      <c r="L11" s="10">
        <f t="shared" si="6"/>
        <v>0</v>
      </c>
      <c r="M11" s="8" t="str">
        <f t="shared" si="4"/>
        <v>OK</v>
      </c>
    </row>
    <row r="12" spans="1:13" ht="56.25" x14ac:dyDescent="0.2">
      <c r="A12" s="22">
        <v>5</v>
      </c>
      <c r="B12" s="23" t="s">
        <v>33</v>
      </c>
      <c r="C12" s="12" t="s">
        <v>23</v>
      </c>
      <c r="D12" s="12" t="s">
        <v>24</v>
      </c>
      <c r="E12" s="13">
        <v>3</v>
      </c>
      <c r="F12" s="13">
        <v>1</v>
      </c>
      <c r="G12" s="18">
        <v>1907566</v>
      </c>
      <c r="H12" s="14"/>
      <c r="I12" s="14">
        <f t="shared" ref="I12:I17" si="9">H12*19%</f>
        <v>0</v>
      </c>
      <c r="J12" s="14">
        <f t="shared" ref="J12:J17" si="10">H12+I12</f>
        <v>0</v>
      </c>
      <c r="K12" s="14">
        <f t="shared" ref="K12:K17" si="11">J12*F12</f>
        <v>0</v>
      </c>
      <c r="L12" s="14">
        <f t="shared" ref="L12:L17" si="12">K12*E12</f>
        <v>0</v>
      </c>
      <c r="M12" s="8" t="str">
        <f t="shared" si="4"/>
        <v>OK</v>
      </c>
    </row>
    <row r="13" spans="1:13" ht="33.75" x14ac:dyDescent="0.2">
      <c r="A13" s="22"/>
      <c r="B13" s="23"/>
      <c r="C13" s="12" t="s">
        <v>25</v>
      </c>
      <c r="D13" s="12" t="s">
        <v>24</v>
      </c>
      <c r="E13" s="13">
        <v>3</v>
      </c>
      <c r="F13" s="13">
        <v>1</v>
      </c>
      <c r="G13" s="18">
        <v>1532716</v>
      </c>
      <c r="H13" s="14"/>
      <c r="I13" s="14">
        <f t="shared" si="9"/>
        <v>0</v>
      </c>
      <c r="J13" s="14">
        <f t="shared" si="10"/>
        <v>0</v>
      </c>
      <c r="K13" s="14">
        <f t="shared" si="11"/>
        <v>0</v>
      </c>
      <c r="L13" s="14">
        <f t="shared" si="12"/>
        <v>0</v>
      </c>
      <c r="M13" s="8" t="str">
        <f t="shared" si="4"/>
        <v>OK</v>
      </c>
    </row>
    <row r="14" spans="1:13" ht="45" x14ac:dyDescent="0.2">
      <c r="A14" s="22"/>
      <c r="B14" s="23"/>
      <c r="C14" s="12" t="s">
        <v>26</v>
      </c>
      <c r="D14" s="12" t="s">
        <v>24</v>
      </c>
      <c r="E14" s="13">
        <v>3</v>
      </c>
      <c r="F14" s="13">
        <v>1</v>
      </c>
      <c r="G14" s="18">
        <v>1772700</v>
      </c>
      <c r="H14" s="14"/>
      <c r="I14" s="14">
        <f t="shared" si="9"/>
        <v>0</v>
      </c>
      <c r="J14" s="14">
        <f t="shared" si="10"/>
        <v>0</v>
      </c>
      <c r="K14" s="14">
        <f t="shared" si="11"/>
        <v>0</v>
      </c>
      <c r="L14" s="14">
        <f t="shared" si="12"/>
        <v>0</v>
      </c>
      <c r="M14" s="8" t="str">
        <f t="shared" si="4"/>
        <v>OK</v>
      </c>
    </row>
    <row r="15" spans="1:13" ht="45" x14ac:dyDescent="0.2">
      <c r="A15" s="24">
        <v>6</v>
      </c>
      <c r="B15" s="15" t="s">
        <v>34</v>
      </c>
      <c r="C15" s="13" t="s">
        <v>19</v>
      </c>
      <c r="D15" s="12" t="s">
        <v>24</v>
      </c>
      <c r="E15" s="13">
        <v>3</v>
      </c>
      <c r="F15" s="13">
        <v>1</v>
      </c>
      <c r="G15" s="18">
        <v>761666</v>
      </c>
      <c r="H15" s="14"/>
      <c r="I15" s="11" t="s">
        <v>20</v>
      </c>
      <c r="J15" s="14">
        <f>H15</f>
        <v>0</v>
      </c>
      <c r="K15" s="14">
        <f>J15*F15</f>
        <v>0</v>
      </c>
      <c r="L15" s="14">
        <f>K15*E15</f>
        <v>0</v>
      </c>
      <c r="M15" s="8" t="str">
        <f t="shared" si="4"/>
        <v>OK</v>
      </c>
    </row>
    <row r="16" spans="1:13" ht="56.25" x14ac:dyDescent="0.2">
      <c r="A16" s="24">
        <v>7</v>
      </c>
      <c r="B16" s="15" t="s">
        <v>35</v>
      </c>
      <c r="C16" s="12" t="s">
        <v>21</v>
      </c>
      <c r="D16" s="12" t="s">
        <v>24</v>
      </c>
      <c r="E16" s="13">
        <v>3</v>
      </c>
      <c r="F16" s="13">
        <v>1</v>
      </c>
      <c r="G16" s="18">
        <v>1348266</v>
      </c>
      <c r="H16" s="14"/>
      <c r="I16" s="14">
        <f t="shared" si="9"/>
        <v>0</v>
      </c>
      <c r="J16" s="14">
        <f t="shared" si="10"/>
        <v>0</v>
      </c>
      <c r="K16" s="14">
        <f t="shared" si="11"/>
        <v>0</v>
      </c>
      <c r="L16" s="14">
        <f t="shared" si="12"/>
        <v>0</v>
      </c>
      <c r="M16" s="8" t="str">
        <f t="shared" si="4"/>
        <v>OK</v>
      </c>
    </row>
    <row r="17" spans="1:13" ht="56.25" x14ac:dyDescent="0.2">
      <c r="A17" s="24">
        <v>8</v>
      </c>
      <c r="B17" s="15" t="s">
        <v>36</v>
      </c>
      <c r="C17" s="12" t="s">
        <v>22</v>
      </c>
      <c r="D17" s="12" t="s">
        <v>24</v>
      </c>
      <c r="E17" s="13">
        <v>3</v>
      </c>
      <c r="F17" s="13">
        <v>1</v>
      </c>
      <c r="G17" s="18">
        <v>1503294</v>
      </c>
      <c r="H17" s="14"/>
      <c r="I17" s="14">
        <f t="shared" si="9"/>
        <v>0</v>
      </c>
      <c r="J17" s="14">
        <f t="shared" si="10"/>
        <v>0</v>
      </c>
      <c r="K17" s="14">
        <f t="shared" si="11"/>
        <v>0</v>
      </c>
      <c r="L17" s="14">
        <f t="shared" si="12"/>
        <v>0</v>
      </c>
      <c r="M17" s="8" t="str">
        <f t="shared" si="4"/>
        <v>OK</v>
      </c>
    </row>
    <row r="18" spans="1:13" ht="12" thickBot="1" x14ac:dyDescent="0.25"/>
    <row r="19" spans="1:13" ht="143.25" customHeight="1" thickBot="1" x14ac:dyDescent="0.25">
      <c r="A19" s="28" t="s">
        <v>40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30"/>
    </row>
    <row r="22" spans="1:13" ht="12" thickBot="1" x14ac:dyDescent="0.25"/>
    <row r="23" spans="1:13" x14ac:dyDescent="0.2">
      <c r="A23" s="31" t="s">
        <v>42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</row>
  </sheetData>
  <mergeCells count="14">
    <mergeCell ref="M4:M5"/>
    <mergeCell ref="A2:M3"/>
    <mergeCell ref="A19:M19"/>
    <mergeCell ref="A23:M23"/>
    <mergeCell ref="G4:G5"/>
    <mergeCell ref="A6:A8"/>
    <mergeCell ref="B12:B14"/>
    <mergeCell ref="A12:A14"/>
    <mergeCell ref="A4:A5"/>
    <mergeCell ref="B4:B5"/>
    <mergeCell ref="D4:D5"/>
    <mergeCell ref="E4:E5"/>
    <mergeCell ref="F4:F5"/>
    <mergeCell ref="C4:C5"/>
  </mergeCells>
  <pageMargins left="0.7" right="0.7" top="0.75" bottom="0.75" header="0.3" footer="0.3"/>
  <pageSetup paperSize="9" scale="50" fitToHeight="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9A23D202678F45B0F3133B78F18B23" ma:contentTypeVersion="14" ma:contentTypeDescription="Create a new document." ma:contentTypeScope="" ma:versionID="78007ba8eb1a450e4d78242451bf6c7d">
  <xsd:schema xmlns:xsd="http://www.w3.org/2001/XMLSchema" xmlns:xs="http://www.w3.org/2001/XMLSchema" xmlns:p="http://schemas.microsoft.com/office/2006/metadata/properties" xmlns:ns2="d6f4999f-b50e-4126-9026-f7ca597c9131" xmlns:ns3="b3a234e1-f235-437e-a56c-73cd49416da0" targetNamespace="http://schemas.microsoft.com/office/2006/metadata/properties" ma:root="true" ma:fieldsID="fd81fb0b5bee815b6c941276b474f19d" ns2:_="" ns3:_="">
    <xsd:import namespace="d6f4999f-b50e-4126-9026-f7ca597c9131"/>
    <xsd:import namespace="b3a234e1-f235-437e-a56c-73cd49416d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999f-b50e-4126-9026-f7ca597c91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a234e1-f235-437e-a56c-73cd49416d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1e38448-2809-42ef-a385-9e0f9f21b90c}" ma:internalName="TaxCatchAll" ma:showField="CatchAllData" ma:web="b3a234e1-f235-437e-a56c-73cd49416da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f4999f-b50e-4126-9026-f7ca597c9131">
      <Terms xmlns="http://schemas.microsoft.com/office/infopath/2007/PartnerControls"/>
    </lcf76f155ced4ddcb4097134ff3c332f>
    <TaxCatchAll xmlns="b3a234e1-f235-437e-a56c-73cd49416da0" xsi:nil="true"/>
  </documentManagement>
</p:properties>
</file>

<file path=customXml/itemProps1.xml><?xml version="1.0" encoding="utf-8"?>
<ds:datastoreItem xmlns:ds="http://schemas.openxmlformats.org/officeDocument/2006/customXml" ds:itemID="{2C174A98-8591-4443-91D7-33A455FEDCAD}"/>
</file>

<file path=customXml/itemProps2.xml><?xml version="1.0" encoding="utf-8"?>
<ds:datastoreItem xmlns:ds="http://schemas.openxmlformats.org/officeDocument/2006/customXml" ds:itemID="{877812B0-54DE-4B61-9EE6-5C41F3DCF0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E8A92E-5C9B-4864-A920-EA7D338EFACD}">
  <ds:schemaRefs>
    <ds:schemaRef ds:uri="http://schemas.microsoft.com/office/2006/metadata/properties"/>
    <ds:schemaRef ds:uri="http://schemas.microsoft.com/office/infopath/2007/PartnerControls"/>
    <ds:schemaRef ds:uri="d6f4999f-b50e-4126-9026-f7ca597c9131"/>
    <ds:schemaRef ds:uri="b3a234e1-f235-437e-a56c-73cd49416da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ST. NIXON GUILLERMO DURAN SIACHOQUE</dc:creator>
  <cp:keywords/>
  <dc:description/>
  <cp:lastModifiedBy>LIZETH ALEJANDRA CASTRO VIANCHA</cp:lastModifiedBy>
  <cp:revision/>
  <dcterms:created xsi:type="dcterms:W3CDTF">2023-03-24T16:18:44Z</dcterms:created>
  <dcterms:modified xsi:type="dcterms:W3CDTF">2026-08-07T12:28:27Z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0x0101009D9A23D202678F45B0F3133B78F18B23</vt:lpwstr>
  </property>
  <property fmtid="{D5CDD505-2E9C-101B-9397-08002B2CF9AE}" pid="3" name="MediaServiceImageTags">
    <vt:lpwstr/>
  </property>
</Properties>
</file>