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info hp\2. BARBOSA 2026\3. MC\18. SALUD OCUPACIONAL 017-2026\CORREGIDO\18. SALUD OCUPACIONAL 2\"/>
    </mc:Choice>
  </mc:AlternateContent>
  <bookViews>
    <workbookView xWindow="0" yWindow="0" windowWidth="20490" windowHeight="7050"/>
  </bookViews>
  <sheets>
    <sheet name="CONTRATO 2" sheetId="1" r:id="rId1"/>
  </sheets>
  <definedNames>
    <definedName name="_xlnm.Print_Area" localSheetId="0">'CONTRATO 2'!$A$1:$H$36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F28" i="1"/>
  <c r="F26" i="1"/>
  <c r="F27" i="1"/>
  <c r="H3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32" i="1" l="1"/>
  <c r="F32" i="1"/>
</calcChain>
</file>

<file path=xl/sharedStrings.xml><?xml version="1.0" encoding="utf-8"?>
<sst xmlns="http://schemas.openxmlformats.org/spreadsheetml/2006/main" count="44" uniqueCount="44">
  <si>
    <t>IMPLEMENTACION</t>
  </si>
  <si>
    <t>ITEMS</t>
  </si>
  <si>
    <t>CANTIDAD</t>
  </si>
  <si>
    <t>IVA</t>
  </si>
  <si>
    <t>VALOR TOTAL</t>
  </si>
  <si>
    <t>VALORACIONES 
MÉDICAS OCUPACIONALES</t>
  </si>
  <si>
    <t>EXAMEN MEDICO OCUPACIONAL</t>
  </si>
  <si>
    <t>ENFASIS OSTEOMUSCULAR</t>
  </si>
  <si>
    <t>AUDIOMETRIA</t>
  </si>
  <si>
    <t>VISIOMETRIA</t>
  </si>
  <si>
    <t>ELECTROCARDIOGRAMA</t>
  </si>
  <si>
    <t>GLICEMIA</t>
  </si>
  <si>
    <t>PERFIL LIPIDICO</t>
  </si>
  <si>
    <t>CUADRO HEMATICO</t>
  </si>
  <si>
    <t>ANTIGENO PROSTATICO</t>
  </si>
  <si>
    <t>TEST DE DROGAS (DOS PARAMETROS)</t>
  </si>
  <si>
    <t>TEST DE DROGAS (CINCO CPARAMETROS)</t>
  </si>
  <si>
    <t>ENFASIS PSICOLOGICO</t>
  </si>
  <si>
    <t xml:space="preserve">VALORACION PSICOLOGIA </t>
  </si>
  <si>
    <t>VALAORACION PSICOLOGICA PARA CONDUCTORES</t>
  </si>
  <si>
    <t>PSICOSENSOMETRICO</t>
  </si>
  <si>
    <t xml:space="preserve">TEST DE ACROFOBIA </t>
  </si>
  <si>
    <t>ENFASIS PARA CONDUCTOR</t>
  </si>
  <si>
    <t xml:space="preserve">ENFASIS EN ALTURAS </t>
  </si>
  <si>
    <t xml:space="preserve">ESPIROMETRIA </t>
  </si>
  <si>
    <t xml:space="preserve">INFORME DE CONDICIONES DE SALUD </t>
  </si>
  <si>
    <t>CREACION DE PVE CARDIO VASCULAR</t>
  </si>
  <si>
    <t>CREACION DE PVE PSICOSOCIAL</t>
  </si>
  <si>
    <t>CREACION DE PVE VIAL</t>
  </si>
  <si>
    <t>CREACION DE PVE ERGONOMICO</t>
  </si>
  <si>
    <t>CAPACITACION DE PRIMERO AUXILIOS</t>
  </si>
  <si>
    <t>SISTEMA DE GESTIÓN EN SEGURIDAD Y SALUD EN EL TRABAJO</t>
  </si>
  <si>
    <t>PROGRAMA DE CAPACITACION</t>
  </si>
  <si>
    <t>PROGRAMA DE INSPECCIONES</t>
  </si>
  <si>
    <t>PROGRAMA DE MONITOREO DE SEGURIDAD Y SALUD
 OCUPACIONAL</t>
  </si>
  <si>
    <t>PROGRAM DEL GESTION DEL CAMBIO</t>
  </si>
  <si>
    <t>VR UNITARIO</t>
  </si>
  <si>
    <t>VR. UNITARIO 
OFERTADO</t>
  </si>
  <si>
    <t>VR. TOTAL 
OFERTADO</t>
  </si>
  <si>
    <t xml:space="preserve">Nombre del proponente </t>
  </si>
  <si>
    <t>Firma</t>
  </si>
  <si>
    <t>OFERTA ECONOMICA BSA-MC-017-2026</t>
  </si>
  <si>
    <t>VR TOTAL OFERTADO - SUMATORIA DE UNITARIOS</t>
  </si>
  <si>
    <t>VALOR TOTAL A CONTRATAR - OFERTABLE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</si>
</sst>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2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2" fontId="3" fillId="2" borderId="1" xfId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Fill="1" applyBorder="1" applyAlignment="1">
      <alignment vertical="center"/>
    </xf>
    <xf numFmtId="42" fontId="4" fillId="0" borderId="1" xfId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4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42" fontId="5" fillId="2" borderId="1" xfId="0" applyNumberFormat="1" applyFont="1" applyFill="1" applyBorder="1"/>
    <xf numFmtId="42" fontId="4" fillId="0" borderId="0" xfId="0" applyNumberFormat="1" applyFont="1"/>
    <xf numFmtId="0" fontId="4" fillId="0" borderId="0" xfId="0" applyFont="1" applyAlignment="1">
      <alignment vertical="center"/>
    </xf>
    <xf numFmtId="42" fontId="4" fillId="0" borderId="0" xfId="1" applyFont="1"/>
    <xf numFmtId="0" fontId="3" fillId="3" borderId="1" xfId="0" applyFont="1" applyFill="1" applyBorder="1" applyAlignment="1">
      <alignment horizontal="center" vertical="center" wrapText="1"/>
    </xf>
    <xf numFmtId="42" fontId="4" fillId="3" borderId="1" xfId="0" applyNumberFormat="1" applyFont="1" applyFill="1" applyBorder="1"/>
    <xf numFmtId="44" fontId="4" fillId="0" borderId="1" xfId="0" applyNumberFormat="1" applyFont="1" applyBorder="1"/>
    <xf numFmtId="9" fontId="4" fillId="0" borderId="1" xfId="2" applyFont="1" applyFill="1" applyBorder="1" applyAlignment="1">
      <alignment horizontal="center" vertical="center"/>
    </xf>
    <xf numFmtId="44" fontId="4" fillId="3" borderId="1" xfId="0" applyNumberFormat="1" applyFont="1" applyFill="1" applyBorder="1"/>
    <xf numFmtId="0" fontId="5" fillId="0" borderId="1" xfId="0" applyFont="1" applyBorder="1"/>
    <xf numFmtId="0" fontId="5" fillId="2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2" fontId="4" fillId="0" borderId="2" xfId="1" applyFont="1" applyFill="1" applyBorder="1" applyAlignment="1">
      <alignment horizontal="center" vertical="center" wrapText="1"/>
    </xf>
    <xf numFmtId="42" fontId="4" fillId="0" borderId="3" xfId="1" applyFont="1" applyFill="1" applyBorder="1" applyAlignment="1">
      <alignment horizontal="center" vertical="center" wrapText="1"/>
    </xf>
    <xf numFmtId="42" fontId="4" fillId="0" borderId="4" xfId="1" applyFont="1" applyFill="1" applyBorder="1" applyAlignment="1">
      <alignment horizontal="center" vertical="center" wrapText="1"/>
    </xf>
    <xf numFmtId="44" fontId="4" fillId="0" borderId="5" xfId="0" applyNumberFormat="1" applyFont="1" applyBorder="1" applyAlignment="1">
      <alignment horizontal="center"/>
    </xf>
    <xf numFmtId="44" fontId="4" fillId="0" borderId="6" xfId="0" applyNumberFormat="1" applyFont="1" applyBorder="1" applyAlignment="1">
      <alignment horizontal="center"/>
    </xf>
    <xf numFmtId="44" fontId="4" fillId="0" borderId="7" xfId="0" applyNumberFormat="1" applyFont="1" applyBorder="1" applyAlignment="1">
      <alignment horizontal="center"/>
    </xf>
    <xf numFmtId="44" fontId="4" fillId="0" borderId="8" xfId="0" applyNumberFormat="1" applyFont="1" applyBorder="1" applyAlignment="1">
      <alignment horizontal="center"/>
    </xf>
    <xf numFmtId="44" fontId="4" fillId="0" borderId="0" xfId="0" applyNumberFormat="1" applyFont="1" applyBorder="1" applyAlignment="1">
      <alignment horizontal="center"/>
    </xf>
    <xf numFmtId="44" fontId="4" fillId="0" borderId="9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/>
    </xf>
    <xf numFmtId="42" fontId="4" fillId="0" borderId="1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view="pageBreakPreview" topLeftCell="A19" zoomScale="70" zoomScaleNormal="70" zoomScaleSheetLayoutView="70" workbookViewId="0">
      <selection activeCell="H32" sqref="H32"/>
    </sheetView>
  </sheetViews>
  <sheetFormatPr baseColWidth="10" defaultColWidth="12.125" defaultRowHeight="15.75" x14ac:dyDescent="0.25"/>
  <cols>
    <col min="1" max="1" width="22.125" style="3" customWidth="1"/>
    <col min="2" max="2" width="55.25" style="11" customWidth="1"/>
    <col min="3" max="3" width="21" style="12" customWidth="1"/>
    <col min="4" max="4" width="13" style="3" customWidth="1"/>
    <col min="5" max="5" width="11" style="3" customWidth="1"/>
    <col min="6" max="6" width="25" style="3" customWidth="1"/>
    <col min="7" max="7" width="22" style="3" customWidth="1"/>
    <col min="8" max="8" width="21" style="3" customWidth="1"/>
    <col min="9" max="16384" width="12.125" style="3"/>
  </cols>
  <sheetData>
    <row r="1" spans="1:8" ht="48.75" customHeight="1" x14ac:dyDescent="0.25">
      <c r="A1" s="34" t="s">
        <v>41</v>
      </c>
      <c r="B1" s="34"/>
      <c r="C1" s="34"/>
      <c r="D1" s="34"/>
      <c r="E1" s="34"/>
      <c r="F1" s="34"/>
      <c r="G1" s="34"/>
      <c r="H1" s="34"/>
    </row>
    <row r="2" spans="1:8" ht="72" customHeight="1" x14ac:dyDescent="0.25">
      <c r="A2" s="1" t="s">
        <v>0</v>
      </c>
      <c r="B2" s="1" t="s">
        <v>1</v>
      </c>
      <c r="C2" s="2" t="s">
        <v>36</v>
      </c>
      <c r="D2" s="1" t="s">
        <v>2</v>
      </c>
      <c r="E2" s="1" t="s">
        <v>3</v>
      </c>
      <c r="F2" s="1" t="s">
        <v>4</v>
      </c>
      <c r="G2" s="13" t="s">
        <v>37</v>
      </c>
      <c r="H2" s="13" t="s">
        <v>38</v>
      </c>
    </row>
    <row r="3" spans="1:8" ht="17.100000000000001" customHeight="1" x14ac:dyDescent="0.25">
      <c r="A3" s="20" t="s">
        <v>5</v>
      </c>
      <c r="B3" s="4" t="s">
        <v>6</v>
      </c>
      <c r="C3" s="5">
        <v>78222</v>
      </c>
      <c r="D3" s="6">
        <v>1</v>
      </c>
      <c r="E3" s="16">
        <v>0</v>
      </c>
      <c r="F3" s="7">
        <f>C3*D3</f>
        <v>78222</v>
      </c>
      <c r="G3" s="15"/>
      <c r="H3" s="15">
        <f>G3*D3*E3</f>
        <v>0</v>
      </c>
    </row>
    <row r="4" spans="1:8" x14ac:dyDescent="0.25">
      <c r="A4" s="21"/>
      <c r="B4" s="4" t="s">
        <v>7</v>
      </c>
      <c r="C4" s="5">
        <v>51405</v>
      </c>
      <c r="D4" s="6">
        <v>1</v>
      </c>
      <c r="E4" s="16">
        <v>0</v>
      </c>
      <c r="F4" s="7">
        <f t="shared" ref="F4:F27" si="0">C4*D4</f>
        <v>51405</v>
      </c>
      <c r="G4" s="15"/>
      <c r="H4" s="15">
        <f t="shared" ref="H4:H27" si="1">G4*D4*E4</f>
        <v>0</v>
      </c>
    </row>
    <row r="5" spans="1:8" x14ac:dyDescent="0.25">
      <c r="A5" s="21"/>
      <c r="B5" s="4" t="s">
        <v>8</v>
      </c>
      <c r="C5" s="5">
        <v>50390</v>
      </c>
      <c r="D5" s="6">
        <v>1</v>
      </c>
      <c r="E5" s="16">
        <v>0</v>
      </c>
      <c r="F5" s="7">
        <f t="shared" si="0"/>
        <v>50390</v>
      </c>
      <c r="G5" s="15"/>
      <c r="H5" s="15">
        <f t="shared" si="1"/>
        <v>0</v>
      </c>
    </row>
    <row r="6" spans="1:8" x14ac:dyDescent="0.25">
      <c r="A6" s="21"/>
      <c r="B6" s="4" t="s">
        <v>9</v>
      </c>
      <c r="C6" s="5">
        <v>47873</v>
      </c>
      <c r="D6" s="6">
        <v>1</v>
      </c>
      <c r="E6" s="16">
        <v>0</v>
      </c>
      <c r="F6" s="7">
        <f t="shared" si="0"/>
        <v>47873</v>
      </c>
      <c r="G6" s="15"/>
      <c r="H6" s="15">
        <f t="shared" si="1"/>
        <v>0</v>
      </c>
    </row>
    <row r="7" spans="1:8" x14ac:dyDescent="0.25">
      <c r="A7" s="21"/>
      <c r="B7" s="4" t="s">
        <v>10</v>
      </c>
      <c r="C7" s="5">
        <v>89409</v>
      </c>
      <c r="D7" s="6">
        <v>1</v>
      </c>
      <c r="E7" s="16">
        <v>0</v>
      </c>
      <c r="F7" s="7">
        <f t="shared" si="0"/>
        <v>89409</v>
      </c>
      <c r="G7" s="15"/>
      <c r="H7" s="15">
        <f t="shared" si="1"/>
        <v>0</v>
      </c>
    </row>
    <row r="8" spans="1:8" x14ac:dyDescent="0.25">
      <c r="A8" s="21"/>
      <c r="B8" s="4" t="s">
        <v>11</v>
      </c>
      <c r="C8" s="5">
        <v>30505</v>
      </c>
      <c r="D8" s="6">
        <v>1</v>
      </c>
      <c r="E8" s="16">
        <v>0</v>
      </c>
      <c r="F8" s="7">
        <f t="shared" si="0"/>
        <v>30505</v>
      </c>
      <c r="G8" s="15"/>
      <c r="H8" s="15">
        <f t="shared" si="1"/>
        <v>0</v>
      </c>
    </row>
    <row r="9" spans="1:8" x14ac:dyDescent="0.25">
      <c r="A9" s="21"/>
      <c r="B9" s="4" t="s">
        <v>12</v>
      </c>
      <c r="C9" s="5">
        <v>61023</v>
      </c>
      <c r="D9" s="6">
        <v>1</v>
      </c>
      <c r="E9" s="16">
        <v>0</v>
      </c>
      <c r="F9" s="7">
        <f t="shared" si="0"/>
        <v>61023</v>
      </c>
      <c r="G9" s="15"/>
      <c r="H9" s="15">
        <f t="shared" si="1"/>
        <v>0</v>
      </c>
    </row>
    <row r="10" spans="1:8" x14ac:dyDescent="0.25">
      <c r="A10" s="21"/>
      <c r="B10" s="4" t="s">
        <v>13</v>
      </c>
      <c r="C10" s="5">
        <v>40420</v>
      </c>
      <c r="D10" s="6">
        <v>1</v>
      </c>
      <c r="E10" s="16">
        <v>0</v>
      </c>
      <c r="F10" s="7">
        <f t="shared" si="0"/>
        <v>40420</v>
      </c>
      <c r="G10" s="15"/>
      <c r="H10" s="15">
        <f t="shared" si="1"/>
        <v>0</v>
      </c>
    </row>
    <row r="11" spans="1:8" x14ac:dyDescent="0.25">
      <c r="A11" s="21"/>
      <c r="B11" s="4" t="s">
        <v>14</v>
      </c>
      <c r="C11" s="5">
        <v>110250</v>
      </c>
      <c r="D11" s="6">
        <v>1</v>
      </c>
      <c r="E11" s="16">
        <v>0</v>
      </c>
      <c r="F11" s="7">
        <f t="shared" si="0"/>
        <v>110250</v>
      </c>
      <c r="G11" s="15"/>
      <c r="H11" s="15">
        <f t="shared" si="1"/>
        <v>0</v>
      </c>
    </row>
    <row r="12" spans="1:8" x14ac:dyDescent="0.25">
      <c r="A12" s="21"/>
      <c r="B12" s="4" t="s">
        <v>15</v>
      </c>
      <c r="C12" s="5">
        <v>114826</v>
      </c>
      <c r="D12" s="6">
        <v>1</v>
      </c>
      <c r="E12" s="16">
        <v>0</v>
      </c>
      <c r="F12" s="7">
        <f t="shared" si="0"/>
        <v>114826</v>
      </c>
      <c r="G12" s="15"/>
      <c r="H12" s="15">
        <f t="shared" si="1"/>
        <v>0</v>
      </c>
    </row>
    <row r="13" spans="1:8" x14ac:dyDescent="0.25">
      <c r="A13" s="21"/>
      <c r="B13" s="4" t="s">
        <v>16</v>
      </c>
      <c r="C13" s="5">
        <v>173626</v>
      </c>
      <c r="D13" s="6">
        <v>1</v>
      </c>
      <c r="E13" s="16">
        <v>0</v>
      </c>
      <c r="F13" s="7">
        <f t="shared" si="0"/>
        <v>173626</v>
      </c>
      <c r="G13" s="15"/>
      <c r="H13" s="15">
        <f t="shared" si="1"/>
        <v>0</v>
      </c>
    </row>
    <row r="14" spans="1:8" x14ac:dyDescent="0.25">
      <c r="A14" s="21"/>
      <c r="B14" s="4" t="s">
        <v>17</v>
      </c>
      <c r="C14" s="5">
        <v>65657</v>
      </c>
      <c r="D14" s="6">
        <v>1</v>
      </c>
      <c r="E14" s="16">
        <v>0</v>
      </c>
      <c r="F14" s="7">
        <f t="shared" si="0"/>
        <v>65657</v>
      </c>
      <c r="G14" s="15"/>
      <c r="H14" s="15">
        <f t="shared" si="1"/>
        <v>0</v>
      </c>
    </row>
    <row r="15" spans="1:8" x14ac:dyDescent="0.25">
      <c r="A15" s="21"/>
      <c r="B15" s="4" t="s">
        <v>18</v>
      </c>
      <c r="C15" s="5">
        <v>99225</v>
      </c>
      <c r="D15" s="6">
        <v>1</v>
      </c>
      <c r="E15" s="16">
        <v>0</v>
      </c>
      <c r="F15" s="7">
        <f t="shared" si="0"/>
        <v>99225</v>
      </c>
      <c r="G15" s="15"/>
      <c r="H15" s="15">
        <f t="shared" si="1"/>
        <v>0</v>
      </c>
    </row>
    <row r="16" spans="1:8" x14ac:dyDescent="0.25">
      <c r="A16" s="21"/>
      <c r="B16" s="4" t="s">
        <v>19</v>
      </c>
      <c r="C16" s="5">
        <v>108675</v>
      </c>
      <c r="D16" s="6">
        <v>1</v>
      </c>
      <c r="E16" s="16">
        <v>0</v>
      </c>
      <c r="F16" s="7">
        <f t="shared" si="0"/>
        <v>108675</v>
      </c>
      <c r="G16" s="15"/>
      <c r="H16" s="15">
        <f t="shared" si="1"/>
        <v>0</v>
      </c>
    </row>
    <row r="17" spans="1:8" x14ac:dyDescent="0.25">
      <c r="A17" s="21"/>
      <c r="B17" s="4" t="s">
        <v>20</v>
      </c>
      <c r="C17" s="5">
        <v>108675</v>
      </c>
      <c r="D17" s="6">
        <v>1</v>
      </c>
      <c r="E17" s="16">
        <v>0</v>
      </c>
      <c r="F17" s="7">
        <f t="shared" si="0"/>
        <v>108675</v>
      </c>
      <c r="G17" s="15"/>
      <c r="H17" s="15">
        <f t="shared" si="1"/>
        <v>0</v>
      </c>
    </row>
    <row r="18" spans="1:8" x14ac:dyDescent="0.25">
      <c r="A18" s="21"/>
      <c r="B18" s="4" t="s">
        <v>21</v>
      </c>
      <c r="C18" s="5">
        <v>49613</v>
      </c>
      <c r="D18" s="6">
        <v>1</v>
      </c>
      <c r="E18" s="16">
        <v>0</v>
      </c>
      <c r="F18" s="7">
        <f t="shared" si="0"/>
        <v>49613</v>
      </c>
      <c r="G18" s="15"/>
      <c r="H18" s="15">
        <f t="shared" si="1"/>
        <v>0</v>
      </c>
    </row>
    <row r="19" spans="1:8" x14ac:dyDescent="0.25">
      <c r="A19" s="21"/>
      <c r="B19" s="4" t="s">
        <v>22</v>
      </c>
      <c r="C19" s="5">
        <v>52023</v>
      </c>
      <c r="D19" s="6">
        <v>1</v>
      </c>
      <c r="E19" s="16">
        <v>0</v>
      </c>
      <c r="F19" s="7">
        <f t="shared" si="0"/>
        <v>52023</v>
      </c>
      <c r="G19" s="15"/>
      <c r="H19" s="15">
        <f t="shared" si="1"/>
        <v>0</v>
      </c>
    </row>
    <row r="20" spans="1:8" x14ac:dyDescent="0.25">
      <c r="A20" s="21"/>
      <c r="B20" s="4" t="s">
        <v>23</v>
      </c>
      <c r="C20" s="5">
        <v>38588</v>
      </c>
      <c r="D20" s="6">
        <v>1</v>
      </c>
      <c r="E20" s="16">
        <v>0</v>
      </c>
      <c r="F20" s="7">
        <f t="shared" si="0"/>
        <v>38588</v>
      </c>
      <c r="G20" s="15"/>
      <c r="H20" s="15">
        <f t="shared" si="1"/>
        <v>0</v>
      </c>
    </row>
    <row r="21" spans="1:8" x14ac:dyDescent="0.25">
      <c r="A21" s="21"/>
      <c r="B21" s="4" t="s">
        <v>24</v>
      </c>
      <c r="C21" s="5">
        <v>53663</v>
      </c>
      <c r="D21" s="6">
        <v>1</v>
      </c>
      <c r="E21" s="16">
        <v>0</v>
      </c>
      <c r="F21" s="7">
        <f t="shared" si="0"/>
        <v>53663</v>
      </c>
      <c r="G21" s="15"/>
      <c r="H21" s="15">
        <f t="shared" si="1"/>
        <v>0</v>
      </c>
    </row>
    <row r="22" spans="1:8" x14ac:dyDescent="0.25">
      <c r="A22" s="21"/>
      <c r="B22" s="4" t="s">
        <v>25</v>
      </c>
      <c r="C22" s="5">
        <v>2116800</v>
      </c>
      <c r="D22" s="6">
        <v>1</v>
      </c>
      <c r="E22" s="16">
        <v>0</v>
      </c>
      <c r="F22" s="7">
        <f t="shared" si="0"/>
        <v>2116800</v>
      </c>
      <c r="G22" s="15"/>
      <c r="H22" s="15">
        <f t="shared" si="1"/>
        <v>0</v>
      </c>
    </row>
    <row r="23" spans="1:8" x14ac:dyDescent="0.25">
      <c r="A23" s="21"/>
      <c r="B23" s="4" t="s">
        <v>26</v>
      </c>
      <c r="C23" s="5">
        <v>1900122</v>
      </c>
      <c r="D23" s="6">
        <v>1</v>
      </c>
      <c r="E23" s="16">
        <v>0</v>
      </c>
      <c r="F23" s="7">
        <f t="shared" si="0"/>
        <v>1900122</v>
      </c>
      <c r="G23" s="15"/>
      <c r="H23" s="15">
        <f t="shared" si="1"/>
        <v>0</v>
      </c>
    </row>
    <row r="24" spans="1:8" x14ac:dyDescent="0.25">
      <c r="A24" s="21"/>
      <c r="B24" s="4" t="s">
        <v>27</v>
      </c>
      <c r="C24" s="5">
        <v>1900122</v>
      </c>
      <c r="D24" s="6">
        <v>1</v>
      </c>
      <c r="E24" s="16">
        <v>0</v>
      </c>
      <c r="F24" s="7">
        <f t="shared" si="0"/>
        <v>1900122</v>
      </c>
      <c r="G24" s="15"/>
      <c r="H24" s="15">
        <f t="shared" si="1"/>
        <v>0</v>
      </c>
    </row>
    <row r="25" spans="1:8" x14ac:dyDescent="0.25">
      <c r="A25" s="21"/>
      <c r="B25" s="4" t="s">
        <v>28</v>
      </c>
      <c r="C25" s="5">
        <v>1900122</v>
      </c>
      <c r="D25" s="6">
        <v>1</v>
      </c>
      <c r="E25" s="16">
        <v>0</v>
      </c>
      <c r="F25" s="7">
        <f t="shared" si="0"/>
        <v>1900122</v>
      </c>
      <c r="G25" s="15"/>
      <c r="H25" s="15">
        <f t="shared" si="1"/>
        <v>0</v>
      </c>
    </row>
    <row r="26" spans="1:8" x14ac:dyDescent="0.25">
      <c r="A26" s="21"/>
      <c r="B26" s="4" t="s">
        <v>29</v>
      </c>
      <c r="C26" s="5">
        <v>1900122</v>
      </c>
      <c r="D26" s="6">
        <v>1</v>
      </c>
      <c r="E26" s="16">
        <v>0</v>
      </c>
      <c r="F26" s="7">
        <f>C26*D26</f>
        <v>1900122</v>
      </c>
      <c r="G26" s="15"/>
      <c r="H26" s="15">
        <f t="shared" si="1"/>
        <v>0</v>
      </c>
    </row>
    <row r="27" spans="1:8" x14ac:dyDescent="0.25">
      <c r="A27" s="21"/>
      <c r="B27" s="4" t="s">
        <v>30</v>
      </c>
      <c r="C27" s="5">
        <v>2535750</v>
      </c>
      <c r="D27" s="6">
        <v>1</v>
      </c>
      <c r="E27" s="16">
        <v>0</v>
      </c>
      <c r="F27" s="7">
        <f>C27*D27</f>
        <v>2535750</v>
      </c>
      <c r="G27" s="15"/>
      <c r="H27" s="15">
        <f t="shared" si="1"/>
        <v>0</v>
      </c>
    </row>
    <row r="28" spans="1:8" ht="16.5" customHeight="1" x14ac:dyDescent="0.25">
      <c r="A28" s="20" t="s">
        <v>31</v>
      </c>
      <c r="B28" s="4" t="s">
        <v>32</v>
      </c>
      <c r="C28" s="22">
        <v>3170840</v>
      </c>
      <c r="D28" s="31">
        <v>1</v>
      </c>
      <c r="E28" s="32">
        <v>0.19</v>
      </c>
      <c r="F28" s="33">
        <f>(C28*D28)*E28+C28</f>
        <v>3773299.6</v>
      </c>
      <c r="G28" s="25"/>
      <c r="H28" s="28">
        <f>(G28*D28)*E28+G28</f>
        <v>0</v>
      </c>
    </row>
    <row r="29" spans="1:8" x14ac:dyDescent="0.25">
      <c r="A29" s="20"/>
      <c r="B29" s="4" t="s">
        <v>33</v>
      </c>
      <c r="C29" s="23"/>
      <c r="D29" s="31"/>
      <c r="E29" s="32"/>
      <c r="F29" s="33"/>
      <c r="G29" s="26"/>
      <c r="H29" s="29"/>
    </row>
    <row r="30" spans="1:8" ht="31.5" x14ac:dyDescent="0.25">
      <c r="A30" s="20"/>
      <c r="B30" s="8" t="s">
        <v>34</v>
      </c>
      <c r="C30" s="23"/>
      <c r="D30" s="31"/>
      <c r="E30" s="32"/>
      <c r="F30" s="33"/>
      <c r="G30" s="26"/>
      <c r="H30" s="29"/>
    </row>
    <row r="31" spans="1:8" x14ac:dyDescent="0.25">
      <c r="A31" s="20"/>
      <c r="B31" s="4" t="s">
        <v>35</v>
      </c>
      <c r="C31" s="24"/>
      <c r="D31" s="31"/>
      <c r="E31" s="32"/>
      <c r="F31" s="33"/>
      <c r="G31" s="27"/>
      <c r="H31" s="30"/>
    </row>
    <row r="32" spans="1:8" x14ac:dyDescent="0.25">
      <c r="A32" s="19" t="s">
        <v>42</v>
      </c>
      <c r="B32" s="19"/>
      <c r="C32" s="19"/>
      <c r="D32" s="19"/>
      <c r="E32" s="19"/>
      <c r="F32" s="9">
        <f>SUM(F3:F31)</f>
        <v>17450405.600000001</v>
      </c>
      <c r="G32" s="14"/>
      <c r="H32" s="17">
        <f>SUM(H3:H31)</f>
        <v>0</v>
      </c>
    </row>
    <row r="33" spans="1:8" x14ac:dyDescent="0.25">
      <c r="F33" s="10"/>
    </row>
    <row r="34" spans="1:8" x14ac:dyDescent="0.25">
      <c r="A34" s="3" t="s">
        <v>39</v>
      </c>
      <c r="F34" s="18" t="s">
        <v>43</v>
      </c>
      <c r="G34" s="18"/>
      <c r="H34" s="17">
        <v>49000000</v>
      </c>
    </row>
    <row r="35" spans="1:8" x14ac:dyDescent="0.25">
      <c r="A35" s="3" t="s">
        <v>40</v>
      </c>
    </row>
  </sheetData>
  <mergeCells count="10">
    <mergeCell ref="H28:H31"/>
    <mergeCell ref="D28:D31"/>
    <mergeCell ref="E28:E31"/>
    <mergeCell ref="F28:F31"/>
    <mergeCell ref="A1:H1"/>
    <mergeCell ref="A32:E32"/>
    <mergeCell ref="A3:A27"/>
    <mergeCell ref="A28:A31"/>
    <mergeCell ref="C28:C31"/>
    <mergeCell ref="G28:G31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CONTRATO 2</vt:lpstr>
      <vt:lpstr>'CONTRATO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2026-08-25T21:44:07Z</cp:lastPrinted>
  <dcterms:created xsi:type="dcterms:W3CDTF">2026-07-02T17:40:29Z</dcterms:created>
  <dcterms:modified xsi:type="dcterms:W3CDTF">2026-08-25T21:45:10Z</dcterms:modified>
</cp:coreProperties>
</file>