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E:\INFORMACION COORDINACION RECURSO HIDRICO\PROCESOS DE CONTRATACION\STAR CORTOLIMA 2026\proceso nuevo star2026\"/>
    </mc:Choice>
  </mc:AlternateContent>
  <xr:revisionPtr revIDLastSave="0" documentId="13_ncr:1_{EBBE2679-92D3-4727-BFBF-24C4C746EBB3}"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(Entidad)'!$I$11:$I$72</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(Entidad)'!$A$1:$M$91</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(Entidad)'!$K$74</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(Entidad)'!$K$86</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(Entidad)'!$K$86</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(Entidad)'!$K$87</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workbook>
</file>

<file path=xl/calcChain.xml><?xml version="1.0" encoding="utf-8"?>
<calcChain xmlns="http://schemas.openxmlformats.org/spreadsheetml/2006/main">
  <c r="K66" i="265" l="1"/>
  <c r="K70" i="265"/>
  <c r="K68" i="265"/>
  <c r="K65" i="265"/>
  <c r="K64" i="265"/>
  <c r="K63" i="265"/>
  <c r="K60" i="265"/>
  <c r="K59" i="265"/>
  <c r="K58" i="265"/>
  <c r="K57" i="265"/>
  <c r="K56" i="265"/>
  <c r="K61" i="265" s="1"/>
  <c r="K53" i="265"/>
  <c r="K52" i="265"/>
  <c r="K54" i="265" s="1"/>
  <c r="K49" i="265"/>
  <c r="K48" i="265"/>
  <c r="K47" i="265"/>
  <c r="K46" i="265"/>
  <c r="K45" i="265"/>
  <c r="K44" i="265"/>
  <c r="K43" i="265"/>
  <c r="K42" i="265"/>
  <c r="K41" i="265"/>
  <c r="K40" i="265"/>
  <c r="K39" i="265"/>
  <c r="K38" i="265"/>
  <c r="K37" i="265"/>
  <c r="K34" i="265"/>
  <c r="K33" i="265"/>
  <c r="K32" i="265"/>
  <c r="K31" i="265"/>
  <c r="K30" i="265"/>
  <c r="K29" i="265"/>
  <c r="K28" i="265"/>
  <c r="K27" i="265"/>
  <c r="K26" i="265"/>
  <c r="K25" i="265"/>
  <c r="K24" i="265"/>
  <c r="K23" i="265"/>
  <c r="K22" i="265"/>
  <c r="K21" i="265"/>
  <c r="K20" i="265"/>
  <c r="K19" i="265"/>
  <c r="K18" i="265"/>
  <c r="K15" i="265"/>
  <c r="K14" i="265"/>
  <c r="K69" i="265" l="1"/>
  <c r="K71" i="265" s="1"/>
  <c r="K50" i="265"/>
  <c r="K35" i="265"/>
  <c r="K16" i="265"/>
  <c r="K72" i="265" l="1"/>
  <c r="K77" i="265" s="1"/>
  <c r="K81" i="265" s="1"/>
</calcChain>
</file>

<file path=xl/sharedStrings.xml><?xml version="1.0" encoding="utf-8"?>
<sst xmlns="http://schemas.openxmlformats.org/spreadsheetml/2006/main" count="261" uniqueCount="158">
  <si>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</si>
  <si>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</si>
  <si>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</si>
  <si>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</si>
  <si>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</si>
  <si>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</si>
  <si>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</si>
  <si>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</si>
  <si>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</si>
  <si>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</si>
  <si>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</si>
  <si>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</si>
  <si>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</si>
  <si>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</si>
  <si>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</si>
  <si>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</si>
  <si>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</si>
  <si>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</si>
  <si>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</si>
  <si>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</si>
  <si>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</si>
  <si>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</si>
  <si>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</si>
  <si>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</si>
  <si>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</si>
  <si>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</si>
  <si>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</si>
  <si>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</si>
  <si>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</si>
  <si>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</si>
  <si>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</si>
  <si>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</si>
  <si>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</si>
  <si>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</si>
  <si>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</si>
  <si>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</si>
  <si>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</si>
  <si>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</si>
  <si>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</si>
  <si>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</si>
  <si>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</si>
  <si>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</si>
  <si>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</si>
  <si>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</si>
  <si>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</si>
  <si>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</si>
  <si>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</si>
  <si>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</si>
  <si>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</si>
  <si>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</si>
  <si>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</si>
  <si>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</si>
  <si>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</si>
  <si>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</si>
  <si>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</si>
  <si>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</si>
  <si>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</si>
  <si>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</si>
  <si>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</si>
  <si>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</si>
  <si>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</si>
  <si>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</si>
  <si>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</si>
  <si>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</si>
  <si>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</si>
  <si>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</si>
  <si>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</si>
  <si>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</si>
  <si>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</si>
  <si>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</si>
  <si>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</si>
  <si>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</si>
  <si>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</si>
  <si>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</si>
  <si>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</si>
  <si>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</si>
  <si>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</si>
  <si>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</si>
  <si>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</si>
  <si>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</si>
  <si>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</si>
  <si>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</si>
  <si>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</si>
  <si>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</si>
  <si>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</si>
  <si>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</si>
  <si>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</si>
  <si>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</si>
  <si>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</si>
  <si>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</si>
  <si>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</si>
  <si>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</si>
  <si>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</si>
  <si>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</si>
  <si>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</si>
  <si>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</si>
  <si>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LOCALIZACIÓN Y REPLANTEO</t>
  </si>
  <si>
    <t>EXCAVACIÓN MANUAL EN MATERIAL COMÚN H=0.0-2.0 M</t>
  </si>
  <si>
    <t>PRELIMINARES</t>
  </si>
  <si>
    <t>SOLADO DE LIMPIEZA ESPESOR E. 5CM</t>
  </si>
  <si>
    <t>M2</t>
  </si>
  <si>
    <t xml:space="preserve">CONCRETO DE 3000 PSI  ZAPATA DE CIMENTACIÓN </t>
  </si>
  <si>
    <t>M3</t>
  </si>
  <si>
    <t>CONCRETO DE 3000 PSI (210 kg/cm²)  PARA VIGAS DE CIMENTACIÓN</t>
  </si>
  <si>
    <t>ML</t>
  </si>
  <si>
    <t>CONCRETO DE 3000 PSI (210 kg/cm²)  COLUMNA TANQUE ALMACENAMIENTO</t>
  </si>
  <si>
    <t>PLACA DE CONTRAPISO CONCRETO 3000 PSI e= 10 cm INCLUYE REFUERZO MALLA ELECTROSOLDADA</t>
  </si>
  <si>
    <t xml:space="preserve">PLACA TANQUE ELEVADO CONCRETO 3000 PSI e= 10 cm </t>
  </si>
  <si>
    <t>ACERO DE REFUERZO 60000 PSI</t>
  </si>
  <si>
    <t>KG</t>
  </si>
  <si>
    <t>MURO EN BLOQUE  N.5</t>
  </si>
  <si>
    <t>VIGA DE AMARRE SUPERIOR  0.12*0.2  CONCRETO 3000 PSI</t>
  </si>
  <si>
    <t>CONCRETO 3000 PSI  0.12*0.2 PARA COLUMNETAS</t>
  </si>
  <si>
    <t xml:space="preserve">CUBIERTA TEJA ARQUITECTONICA  GALVANIZADA PINTADA </t>
  </si>
  <si>
    <t>VIGA CORONA 12X10cm EN CONCRETO DE 3000PSI(210kg/cm²).</t>
  </si>
  <si>
    <t>PAÑETE 1:4 MORTERO</t>
  </si>
  <si>
    <t>PINTURA TIPO 1 A 3 MANOS (INCLUYE SELLADOR 1 MANO)</t>
  </si>
  <si>
    <t>PINTURA EN ACEITE PARA MUROS ZOCALO (3 manos)</t>
  </si>
  <si>
    <t>ENCHAPE CERAMICA PARED 30*45 O SUPERIOR</t>
  </si>
  <si>
    <t>ENCHAPE CERAMICA PISO 30*45 O SUPERIOR ANTIDESLIZANTE</t>
  </si>
  <si>
    <t>INSTALACIÓN COMBO SANITARIO  DE BOTON E INCRUSTACIONES</t>
  </si>
  <si>
    <t>UND</t>
  </si>
  <si>
    <t>SUMINISTRO E INSTALACIÓN DE TANQUE ALMACENAMIENTO  500 L INCLUYE ACCESORIOS</t>
  </si>
  <si>
    <t>CAJAS DE INSPECCION 40 X 40 CM - INTERNO</t>
  </si>
  <si>
    <t>SUMINISTRO E INSTALACION TUBERIA SANITARIA 4"</t>
  </si>
  <si>
    <t>SUMINISTRO E INSTALACIÓN TUBERIA SANITARIA 2"</t>
  </si>
  <si>
    <t>PUNTO SANITARIO 2"</t>
  </si>
  <si>
    <t>PUNTO SANITARIO 4"</t>
  </si>
  <si>
    <t>SUMINISTRO E INSTALACION TUBERIA PVC 1/2"</t>
  </si>
  <si>
    <t>PUNTO HIDRAULICO</t>
  </si>
  <si>
    <t xml:space="preserve">INSTALACIÓN DE DUCHA </t>
  </si>
  <si>
    <t>SUMINISTRO E INSTALACION CANAL EN PVC CON ACCESORIOS</t>
  </si>
  <si>
    <t>SUMINISTRO E INSTALACION DE BAJANTE AGUAS LLUVIAS</t>
  </si>
  <si>
    <t>LAVADERO PLASTICO DE 0.80X0.83X0.60M.</t>
  </si>
  <si>
    <t>PUERTA  LAMINA CAL 18 INCLUYE LOGO DE CORTOLIMA ORNAMENTADO</t>
  </si>
  <si>
    <t>VENTANA TIPO PERSIANA ,30X,50 CALIBRE 18</t>
  </si>
  <si>
    <t>INSTALACION ELECTRICA</t>
  </si>
  <si>
    <t>SALIDA LAMPARA MURO</t>
  </si>
  <si>
    <t>PUNTO ELECTRICO INTERRRUPTOR DOBLE</t>
  </si>
  <si>
    <t>PUNTO ELECTRICO TOMA DOBLE</t>
  </si>
  <si>
    <t>PUNTO ELECTRICO TOMA DOBLE GFI</t>
  </si>
  <si>
    <t>CONEXION CIRCUITO ELECTRICO</t>
  </si>
  <si>
    <t>STAR</t>
  </si>
  <si>
    <t xml:space="preserve">TANQUE SEPTICO INTEGRADO 1650 </t>
  </si>
  <si>
    <t>TRAMPA DE GRASAS</t>
  </si>
  <si>
    <t>CAMPO DE INFILTRACION TUBERIA DE 4"</t>
  </si>
  <si>
    <t>TRANSPORTE DE MATERIAL ACCESORIOS Y EQUIPOS DESDE EL MUNICIPIO HASTA LA OBRA</t>
  </si>
  <si>
    <t>TRANSPORTE TERRESTRE DE INSUMOS Y MATERIALES POR UNIDAD SANITARIA. INCLUYE CARGUES, TRASBORDOS, DESCARGUES Y MEDIOS DE TRANSPORTE  REQUERIDOS (DIFERENTES VEHICULOS DE CARGA) , SEGÚN CONDICIONES DE TOPOGRAFIA DE ACCESO A CADA SECTOR.</t>
  </si>
  <si>
    <t>TRANSPORTE POR MEDIO ANIMAL (MULA ) DESDE PUNTO LIMITE DE ACCESO VEHICULO HASTA PREDIO UBICADO EN CORDILLERA DE 0 A 500M</t>
  </si>
  <si>
    <t>TRANSPORTE POR MEDIO ANIMAL (MULA ) DESDE PUNTO LIMITE DE ACCESO VEHICULO HASTA PREDIO UBICADO EN CORDILLERA DE 501 A 1000M</t>
  </si>
  <si>
    <t>Ton-Km</t>
  </si>
  <si>
    <t>Kg</t>
  </si>
  <si>
    <t>IVA SOBRE LA UTILIDAD (19%)</t>
  </si>
  <si>
    <t>ORNAMENTACION</t>
  </si>
  <si>
    <t>INSTALACIONES HIDRAULICAS Y SANITARIAS</t>
  </si>
  <si>
    <t>CONCRETO, MAMPOSTERIAS Y ENCHAPES</t>
  </si>
  <si>
    <r>
      <rPr>
        <b/>
        <sz val="11"/>
        <rFont val="Arial"/>
        <family val="2"/>
      </rPr>
      <t xml:space="preserve">NOTA 4: </t>
    </r>
    <r>
      <rPr>
        <sz val="11"/>
        <rFont val="Arial"/>
        <family val="2"/>
      </rPr>
      <t xml:space="preserve">En los ITEM 7.2 y 7.3 Correspondiente al Transporte mular, se aclara que las cantidades corresponden a lo planteado en el proyecto en donde se estableció cada uno de los transportes para 50 unidades, es decir que el transporte se encuentra garantizado para las 100 unidades. </t>
    </r>
  </si>
  <si>
    <r>
      <t>NOTA 4</t>
    </r>
    <r>
      <rPr>
        <sz val="11"/>
        <rFont val="Arial"/>
        <family val="2"/>
      </rPr>
      <t xml:space="preserve">: En los ITEM 7.2 y 7.3 Correspondiente al Transporte mular, se aclara que las cantidades corresponden a lo planteado en el proyecto en donde se estableció cada uno de los transportes para 50 unidades, es decir que el transporte se encuentra garantizado para las 100 unidades.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</si>
</sst>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0000"/>
    <numFmt numFmtId="205" formatCode="#,##0.0000000000"/>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ont>
    <font>
      <sz val="10"/>
      <color theme="1"/>
      <name val="Arial"/>
    </font>
    <font>
      <sz val="10"/>
      <color rgb="FF000000"/>
      <name val="Arial"/>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indexed="64"/>
      </left>
      <right style="thin">
        <color indexed="64"/>
      </right>
      <top/>
      <bottom style="medium">
        <color indexed="64"/>
      </bottom>
      <diagonal/>
    </border>
    <border>
      <left style="thin">
        <color rgb="FF000000"/>
      </left>
      <right/>
      <top style="medium">
        <color indexed="64"/>
      </top>
      <bottom style="thin">
        <color rgb="FF000000"/>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164" fontId="60" fillId="0" borderId="0" applyFont="0" applyFill="0" applyBorder="0" applyAlignment="0" applyProtection="0"/>
  </cellStyleXfs>
  <cellXfs count="43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1" fillId="28" borderId="87" xfId="0" applyFont="1" applyFill="1" applyBorder="1" applyAlignment="1">
      <alignment vertical="center" wrapText="1"/>
    </xf>
    <xf numFmtId="0" fontId="62" fillId="28" borderId="87" xfId="0" applyFont="1" applyFill="1" applyBorder="1" applyAlignment="1">
      <alignment vertical="center" wrapText="1"/>
    </xf>
    <xf numFmtId="0" fontId="61" fillId="0" borderId="87" xfId="0" applyFont="1" applyBorder="1" applyAlignment="1">
      <alignment horizontal="center" vertical="center" wrapText="1"/>
    </xf>
    <xf numFmtId="0" fontId="61" fillId="0" borderId="0" xfId="0" applyFont="1" applyAlignment="1">
      <alignment horizontal="center" vertical="center" wrapText="1"/>
    </xf>
    <xf numFmtId="0" fontId="61" fillId="0" borderId="88" xfId="0" applyFont="1" applyBorder="1" applyAlignment="1">
      <alignment horizontal="center" vertical="center" wrapText="1"/>
    </xf>
    <xf numFmtId="0" fontId="61" fillId="28" borderId="18" xfId="0" applyFont="1" applyFill="1" applyBorder="1" applyAlignment="1">
      <alignment vertical="center" wrapText="1"/>
    </xf>
    <xf numFmtId="0" fontId="61" fillId="0" borderId="18" xfId="0" applyFont="1" applyBorder="1" applyAlignment="1">
      <alignment horizontal="center" vertical="center" wrapText="1"/>
    </xf>
    <xf numFmtId="0" fontId="62" fillId="28" borderId="88" xfId="0" applyFont="1" applyFill="1" applyBorder="1" applyAlignment="1">
      <alignment vertical="center" wrapText="1"/>
    </xf>
    <xf numFmtId="0" fontId="49" fillId="0" borderId="11" xfId="73" applyFont="1" applyBorder="1" applyAlignment="1">
      <alignment horizontal="center" vertical="center"/>
    </xf>
    <xf numFmtId="0" fontId="62" fillId="28" borderId="0" xfId="0" applyFont="1" applyFill="1" applyAlignment="1">
      <alignment vertical="center" wrapText="1"/>
    </xf>
    <xf numFmtId="0" fontId="62" fillId="28" borderId="90" xfId="0" applyFont="1" applyFill="1" applyBorder="1" applyAlignment="1">
      <alignment vertical="center" wrapText="1"/>
    </xf>
    <xf numFmtId="0" fontId="51" fillId="24" borderId="59" xfId="73" applyFont="1" applyFill="1" applyBorder="1" applyAlignment="1">
      <alignment vertical="center"/>
    </xf>
    <xf numFmtId="0" fontId="51" fillId="24" borderId="58" xfId="73" applyFont="1" applyFill="1" applyBorder="1" applyAlignment="1">
      <alignment vertical="center"/>
    </xf>
    <xf numFmtId="0" fontId="61" fillId="28" borderId="90" xfId="0" applyFont="1" applyFill="1" applyBorder="1" applyAlignment="1">
      <alignment horizontal="left" vertical="center" wrapText="1"/>
    </xf>
    <xf numFmtId="0" fontId="51" fillId="24" borderId="60" xfId="73" applyFont="1" applyFill="1" applyBorder="1" applyAlignment="1">
      <alignment vertical="center"/>
    </xf>
    <xf numFmtId="0" fontId="49" fillId="0" borderId="32" xfId="73" applyFont="1" applyBorder="1" applyAlignment="1">
      <alignment horizontal="center" vertical="center"/>
    </xf>
    <xf numFmtId="0" fontId="49" fillId="0" borderId="29" xfId="73" applyFont="1" applyBorder="1" applyAlignment="1">
      <alignment horizontal="center" vertical="center"/>
    </xf>
    <xf numFmtId="0" fontId="49" fillId="0" borderId="29" xfId="73" applyFont="1" applyBorder="1" applyAlignment="1">
      <alignment horizontal="left" vertical="center" wrapText="1"/>
    </xf>
    <xf numFmtId="0" fontId="49" fillId="0" borderId="91" xfId="73" applyFont="1" applyBorder="1" applyAlignment="1">
      <alignment horizontal="left" vertical="center"/>
    </xf>
    <xf numFmtId="0" fontId="61" fillId="28" borderId="92" xfId="0" applyFont="1" applyFill="1" applyBorder="1" applyAlignment="1">
      <alignment horizontal="left" vertical="center" wrapText="1"/>
    </xf>
    <xf numFmtId="0" fontId="61" fillId="0" borderId="29" xfId="0" applyFont="1" applyBorder="1" applyAlignment="1">
      <alignment horizontal="center" vertical="center" wrapText="1"/>
    </xf>
    <xf numFmtId="167" fontId="49" fillId="0" borderId="29" xfId="62" applyNumberFormat="1" applyFont="1" applyBorder="1" applyAlignment="1">
      <alignment horizontal="right" vertical="center" wrapText="1"/>
    </xf>
    <xf numFmtId="164" fontId="49" fillId="0" borderId="29" xfId="257" applyFont="1" applyBorder="1"/>
    <xf numFmtId="164" fontId="49" fillId="0" borderId="18" xfId="257" applyFont="1" applyBorder="1"/>
    <xf numFmtId="0" fontId="51" fillId="24" borderId="43" xfId="73" applyFont="1" applyFill="1" applyBorder="1" applyAlignment="1">
      <alignment horizontal="center" vertical="center"/>
    </xf>
    <xf numFmtId="4" fontId="49" fillId="0" borderId="18" xfId="39" applyNumberFormat="1" applyFont="1" applyBorder="1" applyAlignment="1">
      <alignment horizontal="center" vertical="center" wrapText="1"/>
    </xf>
    <xf numFmtId="0" fontId="51" fillId="24" borderId="59" xfId="73" applyFont="1" applyFill="1" applyBorder="1" applyAlignment="1">
      <alignment horizontal="center" vertical="center"/>
    </xf>
    <xf numFmtId="4" fontId="49" fillId="0" borderId="29" xfId="39" applyNumberFormat="1" applyFont="1" applyBorder="1" applyAlignment="1">
      <alignment horizontal="center" vertical="center" wrapText="1"/>
    </xf>
    <xf numFmtId="4" fontId="49" fillId="0" borderId="20" xfId="39" applyNumberFormat="1" applyFont="1" applyBorder="1" applyAlignment="1">
      <alignment horizontal="center" vertical="center" wrapText="1"/>
    </xf>
    <xf numFmtId="2" fontId="61" fillId="0" borderId="87" xfId="0" applyNumberFormat="1" applyFont="1" applyBorder="1" applyAlignment="1">
      <alignment horizontal="center" vertical="center"/>
    </xf>
    <xf numFmtId="2" fontId="61" fillId="28" borderId="89" xfId="0" applyNumberFormat="1" applyFont="1" applyFill="1" applyBorder="1" applyAlignment="1">
      <alignment horizontal="center" vertical="center"/>
    </xf>
    <xf numFmtId="2" fontId="61" fillId="0" borderId="0" xfId="0" applyNumberFormat="1" applyFont="1" applyAlignment="1">
      <alignment horizontal="center" vertical="center"/>
    </xf>
    <xf numFmtId="2" fontId="61" fillId="0" borderId="18" xfId="0" applyNumberFormat="1" applyFont="1" applyBorder="1" applyAlignment="1">
      <alignment horizontal="center" vertical="center"/>
    </xf>
    <xf numFmtId="4" fontId="49" fillId="0" borderId="25" xfId="39" applyNumberFormat="1" applyFont="1" applyBorder="1" applyAlignment="1">
      <alignment horizontal="center" vertical="center" wrapText="1"/>
    </xf>
    <xf numFmtId="4" fontId="49" fillId="0" borderId="64" xfId="39" applyNumberFormat="1" applyFont="1" applyBorder="1" applyAlignment="1">
      <alignment horizontal="center" vertical="center" wrapText="1"/>
    </xf>
    <xf numFmtId="49" fontId="51" fillId="0" borderId="0" xfId="131" applyNumberFormat="1" applyFont="1" applyAlignment="1">
      <alignment horizontal="center" vertical="center"/>
    </xf>
    <xf numFmtId="0" fontId="51" fillId="0" borderId="22" xfId="128" applyFont="1" applyBorder="1" applyAlignment="1">
      <alignment horizontal="center" vertical="center"/>
    </xf>
    <xf numFmtId="181" fontId="49" fillId="0" borderId="22" xfId="129" applyNumberFormat="1" applyFont="1" applyBorder="1" applyAlignment="1">
      <alignment horizontal="center" vertical="center"/>
    </xf>
    <xf numFmtId="181" fontId="51" fillId="0" borderId="31" xfId="129" applyNumberFormat="1" applyFont="1" applyBorder="1" applyAlignment="1">
      <alignment horizontal="center" vertical="center"/>
    </xf>
    <xf numFmtId="0" fontId="32" fillId="0" borderId="0" xfId="89" applyFont="1" applyAlignment="1">
      <alignment horizontal="center" vertical="center"/>
    </xf>
    <xf numFmtId="0" fontId="32" fillId="0" borderId="81" xfId="89" applyFont="1" applyBorder="1" applyAlignment="1">
      <alignment horizontal="center" vertical="center"/>
    </xf>
    <xf numFmtId="2" fontId="49" fillId="0" borderId="0" xfId="128" applyNumberFormat="1" applyFont="1" applyAlignment="1">
      <alignment horizontal="center" vertical="center"/>
    </xf>
    <xf numFmtId="0" fontId="32" fillId="0" borderId="83" xfId="89" applyFont="1" applyBorder="1" applyAlignment="1">
      <alignment horizontal="center" vertical="center"/>
    </xf>
    <xf numFmtId="0" fontId="29" fillId="0" borderId="0" xfId="89" applyFont="1" applyAlignment="1">
      <alignment horizontal="center" vertical="center"/>
    </xf>
    <xf numFmtId="0" fontId="61" fillId="28" borderId="87" xfId="0" applyFont="1" applyFill="1" applyBorder="1" applyAlignment="1">
      <alignment horizontal="center" vertical="center" wrapText="1"/>
    </xf>
    <xf numFmtId="43" fontId="29" fillId="0" borderId="0" xfId="89" applyNumberFormat="1" applyFont="1"/>
    <xf numFmtId="167" fontId="51" fillId="0" borderId="50" xfId="62" applyNumberFormat="1" applyFont="1" applyBorder="1" applyAlignment="1">
      <alignment horizontal="right" vertical="center" wrapText="1"/>
    </xf>
    <xf numFmtId="204" fontId="49" fillId="0" borderId="18" xfId="39" applyNumberFormat="1" applyFont="1" applyBorder="1" applyAlignment="1">
      <alignment horizontal="center" vertical="center" wrapText="1"/>
    </xf>
    <xf numFmtId="205" fontId="49" fillId="0" borderId="18" xfId="39" applyNumberFormat="1" applyFont="1" applyBorder="1" applyAlignment="1">
      <alignment horizontal="center" vertical="center" wrapText="1"/>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11" xfId="130" applyFont="1" applyBorder="1" applyAlignment="1">
      <alignment horizontal="center" vertical="top"/>
    </xf>
    <xf numFmtId="0" fontId="51" fillId="0" borderId="0" xfId="130" applyFont="1" applyAlignment="1">
      <alignment horizontal="center" vertical="top"/>
    </xf>
    <xf numFmtId="0" fontId="51" fillId="0" borderId="12" xfId="130" applyFont="1" applyBorder="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19"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23" xfId="89"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0" borderId="21" xfId="128" applyFont="1" applyBorder="1" applyAlignment="1">
      <alignment horizontal="left" vertical="center"/>
    </xf>
    <xf numFmtId="0" fontId="51" fillId="0" borderId="22" xfId="128" applyFont="1" applyBorder="1" applyAlignment="1">
      <alignment horizontal="left" vertical="center"/>
    </xf>
    <xf numFmtId="0" fontId="51" fillId="0" borderId="23" xfId="128" applyFont="1" applyBorder="1" applyAlignment="1">
      <alignment horizontal="left" vertical="center"/>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19" xfId="0" applyFont="1" applyBorder="1" applyAlignment="1">
      <alignment horizontal="center"/>
    </xf>
    <xf numFmtId="0" fontId="49" fillId="0" borderId="23" xfId="0" applyFont="1" applyBorder="1" applyAlignment="1">
      <alignment horizontal="center"/>
    </xf>
    <xf numFmtId="0" fontId="49" fillId="0" borderId="23" xfId="0" applyFont="1" applyBorder="1"/>
    <xf numFmtId="173" fontId="49" fillId="0" borderId="19" xfId="34" applyFont="1" applyBorder="1" applyAlignment="1">
      <alignment horizontal="center"/>
    </xf>
    <xf numFmtId="173" fontId="49" fillId="0" borderId="23" xfId="34"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19" xfId="0" applyFont="1" applyBorder="1"/>
    <xf numFmtId="0" fontId="49" fillId="24" borderId="16" xfId="0" applyFont="1" applyFill="1" applyBorder="1" applyAlignment="1">
      <alignment horizontal="center"/>
    </xf>
    <xf numFmtId="0" fontId="49" fillId="24" borderId="17" xfId="0" applyFont="1" applyFill="1" applyBorder="1" applyAlignment="1">
      <alignment horizontal="center"/>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6" borderId="18" xfId="130" applyFont="1" applyFill="1" applyBorder="1" applyAlignment="1">
      <alignment horizontal="center" wrapText="1"/>
    </xf>
    <xf numFmtId="0" fontId="51" fillId="26" borderId="18" xfId="130" applyFont="1" applyFill="1" applyBorder="1" applyAlignment="1">
      <alignment horizontal="center"/>
    </xf>
    <xf numFmtId="0" fontId="51" fillId="26" borderId="33" xfId="130" applyFont="1" applyFill="1" applyBorder="1" applyAlignment="1">
      <alignment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Patrimonio neto personal"/>
      <sheetName val="Cálculos"/>
      <sheetName val="MATERIALES Y RECURSOS"/>
      <sheetName val="ó&gt;????j0$?#???j_$?#???LÓu????"/>
      <sheetName val="CORTE DE OBRA N° 1"/>
      <sheetName val="memoria"/>
      <sheetName val="memoria 1"/>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Indicadores_Y_Listas9"/>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quot;PAGA&quot;"/>
      <sheetName val="PRESUPUESTOS-REV1.xls"/>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Lista_ICCU"/>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Avan_Var"/>
      <sheetName val="Avan_UF1"/>
      <sheetName val="Avan_UF2"/>
      <sheetName val="Avan_UF3"/>
      <sheetName val="Avan_UF4_"/>
      <sheetName val="Plan_de_Obras"/>
      <sheetName val="Hoja_2"/>
      <sheetName val="PRESUPUESTOS-REV1_xls"/>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INSUMOS"/>
      <sheetName val="EQUIPOS"/>
      <sheetName val="CUADRI"/>
      <sheetName val="EQUI"/>
      <sheetName val="PRESUPUESTO V5"/>
      <sheetName val="1. Preliminares"/>
      <sheetName val="2. Demoliciones"/>
      <sheetName val="3. Elementos y Estructuras"/>
      <sheetName val="4. HVAC"/>
      <sheetName val="8. Recubrimientos y Acabados"/>
      <sheetName val="9. Otros"/>
      <sheetName val="10. Tramites y Licenci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CANT OBRA"/>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strsumm0"/>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refreshError="1"/>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sheetData sheetId="2815"/>
      <sheetData sheetId="2816"/>
      <sheetData sheetId="2817"/>
      <sheetData sheetId="2818"/>
      <sheetData sheetId="2819"/>
      <sheetData sheetId="2820"/>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sheetData sheetId="2831"/>
      <sheetData sheetId="2832" refreshError="1"/>
      <sheetData sheetId="2833"/>
      <sheetData sheetId="2834"/>
      <sheetData sheetId="2835"/>
      <sheetData sheetId="2836"/>
      <sheetData sheetId="2837"/>
      <sheetData sheetId="2838" refreshError="1"/>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refreshError="1"/>
      <sheetData sheetId="2858"/>
      <sheetData sheetId="2859"/>
      <sheetData sheetId="2860"/>
      <sheetData sheetId="2861"/>
      <sheetData sheetId="2862"/>
      <sheetData sheetId="2863"/>
      <sheetData sheetId="2864"/>
      <sheetData sheetId="2865"/>
      <sheetData sheetId="2866"/>
      <sheetData sheetId="2867"/>
      <sheetData sheetId="2868" refreshError="1"/>
      <sheetData sheetId="2869" refreshError="1"/>
      <sheetData sheetId="2870" refreshError="1"/>
      <sheetData sheetId="2871" refreshError="1"/>
      <sheetData sheetId="2872" refreshError="1"/>
      <sheetData sheetId="2873" refreshError="1"/>
      <sheetData sheetId="2874" refreshError="1"/>
      <sheetData sheetId="2875"/>
      <sheetData sheetId="2876"/>
      <sheetData sheetId="2877"/>
      <sheetData sheetId="2878"/>
      <sheetData sheetId="2879"/>
      <sheetData sheetId="2880"/>
      <sheetData sheetId="2881" refreshError="1"/>
      <sheetData sheetId="2882" refreshError="1"/>
      <sheetData sheetId="2883" refreshError="1"/>
      <sheetData sheetId="2884" refreshError="1"/>
      <sheetData sheetId="2885" refreshError="1"/>
      <sheetData sheetId="2886"/>
      <sheetData sheetId="2887" refreshError="1"/>
      <sheetData sheetId="2888" refreshError="1"/>
      <sheetData sheetId="2889" refreshError="1"/>
      <sheetData sheetId="2890" refreshError="1"/>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refreshError="1"/>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refreshError="1"/>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refreshError="1"/>
      <sheetData sheetId="5521" refreshError="1"/>
      <sheetData sheetId="5522"/>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sheetData sheetId="5536"/>
      <sheetData sheetId="5537"/>
      <sheetData sheetId="5538"/>
      <sheetData sheetId="5539"/>
      <sheetData sheetId="5540"/>
      <sheetData sheetId="5541"/>
      <sheetData sheetId="5542"/>
      <sheetData sheetId="5543" refreshError="1"/>
      <sheetData sheetId="5544" refreshError="1"/>
      <sheetData sheetId="5545"/>
      <sheetData sheetId="5546"/>
      <sheetData sheetId="5547" refreshError="1"/>
      <sheetData sheetId="5548" refreshError="1"/>
      <sheetData sheetId="5549"/>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sheetData sheetId="5559"/>
      <sheetData sheetId="5560"/>
      <sheetData sheetId="5561"/>
      <sheetData sheetId="5562"/>
      <sheetData sheetId="5563"/>
      <sheetData sheetId="5564"/>
      <sheetData sheetId="5565"/>
      <sheetData sheetId="5566"/>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refreshError="1"/>
      <sheetData sheetId="586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LISTADO "/>
      <sheetName val="M.O."/>
      <sheetName val="_a  aaInformación GRUPO 4_A MIn"/>
      <sheetName val="#REF"/>
      <sheetName val=" ACTA FINAL + MODIFICATORIA "/>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ISTORICOS FUEL OIL EXP"/>
      <sheetName val="ANALISIS RESUMIDOS"/>
      <sheetName val="DUB-823"/>
      <sheetName val="GPI 526"/>
      <sheetName val="SKJ452"/>
      <sheetName val="ITA878"/>
      <sheetName val="AEA-944"/>
      <sheetName val="XXJ617"/>
      <sheetName val="SNG_855"/>
      <sheetName val="VEA 374"/>
      <sheetName val="HFB024"/>
      <sheetName val="PAJ825"/>
      <sheetName val="INDICE"/>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Nuevos APU Córdoba\a  aaInform"/>
      <sheetName val="\E\Nuevos APU Córdoba\a  aaInfo"/>
      <sheetName val="\Users\JoseGabriel\Documents\Mi"/>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CTA No.1 "/>
      <sheetName val="CANT OBRA"/>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MATERIAL"/>
      <sheetName val="\Users\rosalym\Desktop\BALANCE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actividad"/>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INTERVENCION"/>
      <sheetName val="\Users\ANDRES FELIPE MUÑOZ\Down"/>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2-AG96"/>
      <sheetName val="EVA"/>
      <sheetName val="Program"/>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E\a  aaInformación GRUPO 4\A M"/>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aCCIDENTES_DE_1995___1996_x_61"/>
      <sheetName val="_aCCIDENTES_DE_1995___1996_x_52"/>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_aCCIDENTES_DE_1995___1996_x_91"/>
      <sheetName val="_aCCIDENTES_DE_1995___1996_x_90"/>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STADO_VÍA-CRIT_TECNICO"/>
      <sheetName val="BASE"/>
      <sheetName val="Tabla CONPES 3714"/>
      <sheetName val="\C\A\a  aaInformación GRUPO 4\A"/>
      <sheetName val="\G\a  aaInformación GRUPO 4\A M"/>
      <sheetName val="\C\G\a  aaInformación GRUPO 4\A"/>
      <sheetName val="\C\K\a  aaInformación GRUPO 4\A"/>
      <sheetName val="\C\E\a  aaInformación GRUPO 4\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sheetData sheetId="355"/>
      <sheetData sheetId="356"/>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refreshError="1"/>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refreshError="1"/>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sheetData sheetId="858"/>
      <sheetData sheetId="859"/>
      <sheetData sheetId="860"/>
      <sheetData sheetId="861"/>
      <sheetData sheetId="862"/>
      <sheetData sheetId="863"/>
      <sheetData sheetId="864"/>
      <sheetData sheetId="865"/>
      <sheetData sheetId="866"/>
      <sheetData sheetId="867"/>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refreshError="1"/>
      <sheetData sheetId="1214" refreshError="1"/>
      <sheetData sheetId="1215" refreshError="1"/>
      <sheetData sheetId="1216" refreshError="1"/>
      <sheetData sheetId="1217" refreshError="1"/>
      <sheetData sheetId="1218" refreshError="1"/>
      <sheetData sheetId="121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SEGUIM Y REPROG MES 1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_aCCIDENTES_DE_1995___1996_xl_2"/>
      <sheetName val="//ccefici"/>
      <sheetName val="ACTA No.1 "/>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0."/>
      <sheetName val="Base_Mater"/>
      <sheetName val="20."/>
      <sheetName val="17."/>
      <sheetName val="11."/>
      <sheetName val="gp05"/>
      <sheetName val="GP06"/>
      <sheetName val="Formulario_N°_4"/>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refreshError="1"/>
      <sheetData sheetId="500"/>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 sheetId="530" refreshError="1"/>
      <sheetData sheetId="531" refreshError="1"/>
      <sheetData sheetId="532"/>
      <sheetData sheetId="533"/>
      <sheetData sheetId="534"/>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efreshError="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refreshError="1"/>
      <sheetData sheetId="731" refreshError="1"/>
      <sheetData sheetId="732" refreshError="1"/>
      <sheetData sheetId="733" refreshError="1"/>
      <sheetData sheetId="734" refreshError="1"/>
      <sheetData sheetId="73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a  aaInformación]__cceficien_9"/>
      <sheetName val="M.O."/>
      <sheetName val="[a  aaInformación]__cceficie_11"/>
      <sheetName val="[a  aaInformación]__cceficie_10"/>
      <sheetName val="ITEMS"/>
      <sheetName val="AIU"/>
      <sheetName val="[a  aaInformación]__192_168_0_2"/>
      <sheetName val="PRESUP"/>
      <sheetName val="Emboquillar"/>
      <sheetName val="Acometidacobrerígido"/>
      <sheetName val="Acometidatoma"/>
      <sheetName val="Acometidahasta1&quot;"/>
      <sheetName val="46W9"/>
      <sheetName val="Presentacion"/>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192_168__16"/>
      <sheetName val="[a  aaInformación]__192_168__15"/>
      <sheetName val="[a  aaInformación]__192_168__17"/>
      <sheetName val="[a  aaInformación]__192_168__18"/>
      <sheetName val="_MANTENIMIENTO RUTA 1001_MARZO "/>
      <sheetName val="__SERVIDOR_Public2_MANTENIMIENT"/>
      <sheetName val="_I_MANTENIMIENTO RUTA 1001_MARZ"/>
      <sheetName val="_I_I_MANTENIMIENTO RUTA 1001_MA"/>
      <sheetName val="PRECIOS"/>
      <sheetName val="[a  aaInformación]__cceficie_41"/>
      <sheetName val="[a  aaInformación]__cceficie_85"/>
      <sheetName val="//cceficiente_sharepoint_com/MA"/>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ANTENIMIENTO_RUTA_1001_MARZO_"/>
      <sheetName val="ANEXO_IX"/>
      <sheetName val="\I\MANTENIMIENTO_RUTA_1001_MARZ"/>
      <sheetName val="\F\MANTENIMIENTO_RUTA_1001_MARZ"/>
      <sheetName val="CrudosA"/>
      <sheetName val="casosWTI"/>
      <sheetName val="INFORME SEMANAL"/>
      <sheetName val="AVANCE SEMANAL"/>
      <sheetName val="CLIMA mes"/>
      <sheetName val="REG FOTO"/>
      <sheetName val="SISOMA"/>
      <sheetName val="Banderas"/>
      <sheetName val="\G\MANTENIMIENTO RUTA 1001_MARZ"/>
      <sheetName val="AJIZAL 3335"/>
      <sheetName val="SABANETA 3335"/>
      <sheetName val="Datos Generales"/>
      <sheetName val="Formulario_N°_4"/>
      <sheetName val="\G\I\MANTENIMIENTO_RUTA_1001_MA"/>
      <sheetName val="\D\MANTENIMIENTO_RUTA_1001_MARZ"/>
      <sheetName val="\G\D\MANTENIMIENTO_RUTA_1001_MA"/>
      <sheetName val="Fornato_6"/>
      <sheetName val="\I\I\MANTENIMIENTO_RUTA_1001_MA"/>
      <sheetName val="PANEL"/>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refreshError="1"/>
      <sheetData sheetId="23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 val="Modelo"/>
      <sheetName val="EYD "/>
      <sheetName val="Summary"/>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Listado"/>
      <sheetName val="PE_02"/>
      <sheetName val="PE-02"/>
      <sheetName val="BASE"/>
      <sheetName val="5. MODIFICATORIA"/>
      <sheetName val="Jornales"/>
      <sheetName val="PRESUPUESTO"/>
      <sheetName val="PU"/>
      <sheetName val="Estruc_ Tarif"/>
      <sheetName val="RECIBO FINAL"/>
      <sheetName val="letra"/>
      <sheetName val="CRA.MODI"/>
      <sheetName val="UNITARIOS_GENERALES"/>
      <sheetName val="5__MODIFICATORIA"/>
      <sheetName val="BASE DATOS"/>
      <sheetName val="Listas"/>
      <sheetName val="UNITARIOS"/>
      <sheetName val="AIUsan"/>
      <sheetName val="7.12"/>
      <sheetName val="UNITARIOS%20GENERALES.xls"/>
      <sheetName val="DATOS GRAFICO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Hoja1"/>
    </sheetNames>
    <sheetDataSet>
      <sheetData sheetId="0"/>
      <sheetData sheetId="1" refreshError="1"/>
      <sheetData sheetId="2"/>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Formular"/>
      <sheetName val="Recursos"/>
      <sheetName val="General"/>
      <sheetName val="210.2.2"/>
      <sheetName val="GENERALIDADES "/>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FIBRA ÓPTICA"/>
      <sheetName val="2103mar%20.xls"/>
      <sheetName val="Formulas"/>
      <sheetName val="ELECTRICO"/>
      <sheetName val="Vuelta"/>
      <sheetName val="Hoja1"/>
      <sheetName val="Análisis de precios"/>
      <sheetName val="BASE"/>
      <sheetName val="1_Preliminares"/>
      <sheetName val="M.Obra"/>
      <sheetName val="320.1"/>
      <sheetName val="330.2"/>
      <sheetName val="700.1"/>
      <sheetName val="Precios"/>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20.1"/>
      <sheetName val="330.1"/>
      <sheetName val="640.1.2"/>
      <sheetName val="673.1"/>
      <sheetName val="673.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V"/>
      <sheetName val="AASHTO"/>
      <sheetName val="Distanc"/>
      <sheetName val="medelo"/>
      <sheetName val="tablas"/>
      <sheetName val="Actual Data (MAP)"/>
      <sheetName val="Actual Data (STX)"/>
      <sheetName val="Indicadores Gestión"/>
      <sheetName val="PR-04"/>
      <sheetName val="tipo_recurso"/>
      <sheetName val="Listado"/>
      <sheetName val="tipos_entidad"/>
      <sheetName val="Unidades"/>
      <sheetName val="APU"/>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SUMINISTRO PARA INFORM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PUNITARIOS_PARA_241201_2S1"/>
      <sheetName val="PR_11"/>
      <sheetName val="ESTADO_RED_TEC1"/>
      <sheetName val="PREACTA_101"/>
      <sheetName val="PREACTA_91"/>
      <sheetName val="PREACTA_61"/>
      <sheetName val="A_P_U1"/>
      <sheetName val="PUNITARIOS_PARA_241201_2S"/>
      <sheetName val="PR_1"/>
      <sheetName val="ESTADO_RED_TEC"/>
      <sheetName val="PREACTA_10"/>
      <sheetName val="PREACTA_9"/>
      <sheetName val="PREACTA_6"/>
      <sheetName val="A_P_U"/>
      <sheetName val="CLASIFICACION"/>
      <sheetName val="GCB2000"/>
      <sheetName val="Requisición1"/>
      <sheetName val="FORMULA"/>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OCTUBRE"/>
      <sheetName val="NARIÑO"/>
      <sheetName val="Summary"/>
      <sheetName val="CODCONST"/>
      <sheetName val="LISTA DE PRECIOS"/>
      <sheetName val="062"/>
      <sheetName val="Listado"/>
      <sheetName val=" Liquidacion de Obra por Tramos"/>
      <sheetName val="Lp"/>
      <sheetName val="PERSONAL"/>
      <sheetName val="Tarifa MT"/>
      <sheetName val="5. ELECTRICO"/>
      <sheetName val="2,2,6,1 Pilotes 0,30"/>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APU NO PREVISTO"/>
      <sheetName val="PPTA (3)"/>
      <sheetName val="PPTA (2)"/>
      <sheetName val="PPTA"/>
      <sheetName val="BASE"/>
      <sheetName val="7.1.8.1.1"/>
      <sheetName val="Hoja2"/>
      <sheetName val="Cuadr."/>
      <sheetName val="PUNITARIOS PARA 241201 2S.xls"/>
      <sheetName val="OBRAS SES"/>
      <sheetName val="TRAPMO"/>
      <sheetName val="FINANC"/>
      <sheetName val="TODAS"/>
      <sheetName val="skj452"/>
      <sheetName val="ita878"/>
      <sheetName val="aea-944"/>
      <sheetName val="dub-823"/>
      <sheetName val="gpi 526"/>
      <sheetName val="xxj617"/>
      <sheetName val="sng_855"/>
      <sheetName val="vea 374"/>
      <sheetName val="hfb024"/>
      <sheetName val="paj825"/>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materiales"/>
      <sheetName val="otros"/>
      <sheetName val="c2_5y2_613"/>
      <sheetName val="PREACTA_62"/>
      <sheetName val="TABLA_20082"/>
      <sheetName val="c2_5y2_612"/>
      <sheetName val="TABLA_20081"/>
      <sheetName val="c2_5y2_611"/>
      <sheetName val="TABLA_2008"/>
      <sheetName val="BALANCE"/>
      <sheetName val="ITEMS NO REVISTOS"/>
      <sheetName val="APU ELECTRICOS"/>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inst"/>
      <sheetName val="TABLAS"/>
      <sheetName val="mdo"/>
      <sheetName val="equip"/>
      <sheetName val="mat"/>
      <sheetName val="CIRCUITOS CODENSA"/>
      <sheetName val="Poblacion"/>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CONT_ADI"/>
      <sheetName val="SALARIOS"/>
      <sheetName val="DEST. MEDIOS"/>
      <sheetName val="COMBUASF"/>
      <sheetName val="BALCRUDO"/>
      <sheetName val="CARGASPROC."/>
      <sheetName val="G L P  FINAL"/>
      <sheetName val="glvc"/>
      <sheetName val="CURVA"/>
      <sheetName val="civ_roma"/>
      <sheetName val="c2_5y2_614"/>
      <sheetName val="Proveedores y acreedor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sheetData sheetId="56"/>
      <sheetData sheetId="57"/>
      <sheetData sheetId="58"/>
      <sheetData sheetId="59"/>
      <sheetData sheetId="60"/>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refreshError="1"/>
      <sheetData sheetId="294" refreshError="1"/>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91"/>
  <sheetViews>
    <sheetView showGridLines="0" tabSelected="1" view="pageBreakPreview" topLeftCell="A79" zoomScale="70" zoomScaleNormal="70" zoomScaleSheetLayoutView="70" zoomScalePageLayoutView="87" workbookViewId="0">
      <selection activeCell="C86" sqref="C86:G86"/>
    </sheetView>
  </sheetViews>
  <sheetFormatPr baseColWidth="10" defaultColWidth="11.42578125" defaultRowHeight="16.5"/>
  <cols>
    <col min="1" max="2" width="3.42578125" style="1" customWidth="1"/>
    <col min="3" max="3" width="6" style="1" customWidth="1"/>
    <col min="4" max="4" width="17.42578125" style="1" customWidth="1"/>
    <col min="5" max="5" width="16.140625" style="2" customWidth="1"/>
    <col min="6" max="6" width="17.5703125" style="1" customWidth="1"/>
    <col min="7" max="7" width="73.28515625" style="1" customWidth="1"/>
    <col min="8" max="8" width="8.7109375" style="1" customWidth="1"/>
    <col min="9" max="9" width="29.85546875" style="268"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4" ht="17.25" thickBot="1">
      <c r="A1" s="5"/>
      <c r="B1" s="5"/>
      <c r="C1" s="5"/>
      <c r="D1" s="5"/>
      <c r="E1" s="6"/>
      <c r="F1" s="5"/>
      <c r="G1" s="5"/>
      <c r="H1" s="5"/>
      <c r="I1" s="264"/>
      <c r="J1" s="5"/>
      <c r="K1" s="5"/>
      <c r="L1" s="5"/>
      <c r="M1" s="5"/>
    </row>
    <row r="2" spans="1:14" ht="17.25" thickTop="1">
      <c r="A2" s="5"/>
      <c r="B2" s="7"/>
      <c r="C2" s="217"/>
      <c r="D2" s="217"/>
      <c r="E2" s="218"/>
      <c r="F2" s="217"/>
      <c r="G2" s="217"/>
      <c r="H2" s="217"/>
      <c r="I2" s="265"/>
      <c r="J2" s="217"/>
      <c r="K2" s="217"/>
      <c r="L2" s="8"/>
      <c r="M2" s="5"/>
    </row>
    <row r="3" spans="1:14" ht="30" customHeight="1">
      <c r="A3" s="5"/>
      <c r="B3" s="9"/>
      <c r="C3" s="274" t="s">
        <v>0</v>
      </c>
      <c r="D3" s="274"/>
      <c r="E3" s="274"/>
      <c r="F3" s="274"/>
      <c r="G3" s="5"/>
      <c r="H3" s="5"/>
      <c r="I3" s="264"/>
      <c r="J3" s="5"/>
      <c r="K3" s="5"/>
      <c r="L3" s="10"/>
      <c r="M3" s="5"/>
    </row>
    <row r="4" spans="1:14">
      <c r="A4" s="5"/>
      <c r="B4" s="9"/>
      <c r="C4" s="210" t="s">
        <v>1</v>
      </c>
      <c r="D4" s="209" t="s">
        <v>2</v>
      </c>
      <c r="E4" s="210" t="s">
        <v>3</v>
      </c>
      <c r="F4" s="209">
        <v>1</v>
      </c>
      <c r="G4" s="5"/>
      <c r="H4" s="5"/>
      <c r="I4" s="264"/>
      <c r="J4" s="5"/>
      <c r="K4" s="5"/>
      <c r="L4" s="10"/>
      <c r="M4" s="5"/>
    </row>
    <row r="5" spans="1:14">
      <c r="A5" s="5"/>
      <c r="B5" s="9"/>
      <c r="C5" s="280" t="s">
        <v>4</v>
      </c>
      <c r="D5" s="281"/>
      <c r="E5" s="281"/>
      <c r="F5" s="281"/>
      <c r="G5" s="281"/>
      <c r="H5" s="281"/>
      <c r="I5" s="281"/>
      <c r="J5" s="281"/>
      <c r="K5" s="282"/>
      <c r="L5" s="10"/>
      <c r="M5" s="5"/>
    </row>
    <row r="6" spans="1:14">
      <c r="A6" s="5"/>
      <c r="B6" s="9"/>
      <c r="C6" s="275" t="s">
        <v>5</v>
      </c>
      <c r="D6" s="276"/>
      <c r="E6" s="276"/>
      <c r="F6" s="276"/>
      <c r="G6" s="276"/>
      <c r="H6" s="276"/>
      <c r="I6" s="276"/>
      <c r="J6" s="276"/>
      <c r="K6" s="277"/>
      <c r="L6" s="10"/>
      <c r="M6" s="5"/>
    </row>
    <row r="7" spans="1:14" s="21" customFormat="1">
      <c r="A7" s="19"/>
      <c r="B7" s="20"/>
      <c r="C7" s="290" t="s">
        <v>6</v>
      </c>
      <c r="D7" s="290"/>
      <c r="E7" s="290"/>
      <c r="F7" s="290"/>
      <c r="G7" s="290"/>
      <c r="H7" s="290"/>
      <c r="I7" s="290"/>
      <c r="J7" s="290"/>
      <c r="K7" s="290"/>
      <c r="L7" s="22"/>
      <c r="M7" s="19"/>
    </row>
    <row r="8" spans="1:14" ht="43.5" customHeight="1">
      <c r="A8" s="5"/>
      <c r="B8" s="9"/>
      <c r="C8" s="290"/>
      <c r="D8" s="290"/>
      <c r="E8" s="290"/>
      <c r="F8" s="290"/>
      <c r="G8" s="290"/>
      <c r="H8" s="290"/>
      <c r="I8" s="290"/>
      <c r="J8" s="290"/>
      <c r="K8" s="290"/>
      <c r="L8" s="10"/>
      <c r="M8" s="5"/>
    </row>
    <row r="9" spans="1:14" ht="34.5" customHeight="1">
      <c r="A9" s="5"/>
      <c r="B9" s="9"/>
      <c r="C9" s="291" t="s">
        <v>7</v>
      </c>
      <c r="D9" s="292"/>
      <c r="E9" s="292"/>
      <c r="F9" s="292"/>
      <c r="G9" s="292"/>
      <c r="H9" s="292"/>
      <c r="I9" s="292"/>
      <c r="J9" s="292"/>
      <c r="K9" s="293"/>
      <c r="L9" s="10"/>
      <c r="M9" s="5"/>
    </row>
    <row r="10" spans="1:14" ht="30" customHeight="1" thickBot="1">
      <c r="A10" s="5"/>
      <c r="B10" s="9"/>
      <c r="C10" s="296"/>
      <c r="D10" s="297"/>
      <c r="E10" s="297"/>
      <c r="F10" s="297"/>
      <c r="G10" s="297"/>
      <c r="H10" s="297"/>
      <c r="I10" s="297"/>
      <c r="J10" s="297"/>
      <c r="K10" s="298"/>
      <c r="L10" s="10"/>
      <c r="M10" s="5"/>
    </row>
    <row r="11" spans="1:14" ht="30" customHeight="1">
      <c r="A11" s="5"/>
      <c r="B11" s="9"/>
      <c r="C11" s="287" t="s">
        <v>8</v>
      </c>
      <c r="D11" s="278" t="s">
        <v>9</v>
      </c>
      <c r="E11" s="289" t="s">
        <v>10</v>
      </c>
      <c r="F11" s="289"/>
      <c r="G11" s="287" t="s">
        <v>11</v>
      </c>
      <c r="H11" s="278" t="s">
        <v>12</v>
      </c>
      <c r="I11" s="278" t="s">
        <v>13</v>
      </c>
      <c r="J11" s="283" t="s">
        <v>14</v>
      </c>
      <c r="K11" s="285" t="s">
        <v>15</v>
      </c>
      <c r="L11" s="10"/>
      <c r="M11" s="5"/>
    </row>
    <row r="12" spans="1:14" ht="30" customHeight="1" thickBot="1">
      <c r="A12" s="5"/>
      <c r="B12" s="9"/>
      <c r="C12" s="288"/>
      <c r="D12" s="279"/>
      <c r="E12" s="130" t="s">
        <v>16</v>
      </c>
      <c r="F12" s="130" t="s">
        <v>17</v>
      </c>
      <c r="G12" s="288"/>
      <c r="H12" s="279"/>
      <c r="I12" s="279"/>
      <c r="J12" s="284"/>
      <c r="K12" s="286"/>
      <c r="L12" s="10"/>
      <c r="M12" s="5"/>
    </row>
    <row r="13" spans="1:14" ht="30" customHeight="1" thickBot="1">
      <c r="A13" s="5"/>
      <c r="B13" s="9"/>
      <c r="C13" s="131">
        <v>1</v>
      </c>
      <c r="D13" s="132"/>
      <c r="E13" s="132"/>
      <c r="F13" s="132"/>
      <c r="G13" s="132" t="s">
        <v>98</v>
      </c>
      <c r="H13" s="132"/>
      <c r="I13" s="249"/>
      <c r="J13" s="132"/>
      <c r="K13" s="133"/>
      <c r="L13" s="10"/>
      <c r="M13" s="5"/>
    </row>
    <row r="14" spans="1:14" ht="30" customHeight="1">
      <c r="A14" s="5"/>
      <c r="B14" s="9"/>
      <c r="C14" s="134">
        <v>1.1000000000000001</v>
      </c>
      <c r="D14" s="135"/>
      <c r="E14" s="135"/>
      <c r="F14" s="135"/>
      <c r="G14" s="225" t="s">
        <v>96</v>
      </c>
      <c r="H14" s="269" t="s">
        <v>100</v>
      </c>
      <c r="I14" s="250">
        <v>1211</v>
      </c>
      <c r="J14" s="138">
        <v>9379.6560000000009</v>
      </c>
      <c r="K14" s="139">
        <f>I14*J14</f>
        <v>11358763.416000001</v>
      </c>
      <c r="L14" s="10"/>
      <c r="M14" s="5"/>
      <c r="N14" s="270"/>
    </row>
    <row r="15" spans="1:14" ht="30" customHeight="1">
      <c r="A15" s="5"/>
      <c r="B15" s="9"/>
      <c r="C15" s="134">
        <v>1.2</v>
      </c>
      <c r="D15" s="135"/>
      <c r="E15" s="135"/>
      <c r="F15" s="135"/>
      <c r="G15" s="225" t="s">
        <v>97</v>
      </c>
      <c r="H15" s="269" t="s">
        <v>102</v>
      </c>
      <c r="I15" s="250">
        <v>867</v>
      </c>
      <c r="J15" s="138">
        <v>38037.012000000002</v>
      </c>
      <c r="K15" s="139">
        <f>I15*J15</f>
        <v>32978089.404000003</v>
      </c>
      <c r="L15" s="10"/>
      <c r="M15" s="5"/>
      <c r="N15" s="270"/>
    </row>
    <row r="16" spans="1:14" ht="30" customHeight="1" thickBot="1">
      <c r="A16" s="5"/>
      <c r="B16" s="9"/>
      <c r="C16" s="140" t="s">
        <v>18</v>
      </c>
      <c r="D16" s="141"/>
      <c r="E16" s="141"/>
      <c r="F16" s="141"/>
      <c r="G16" s="142"/>
      <c r="H16" s="141"/>
      <c r="I16" s="250"/>
      <c r="J16" s="143"/>
      <c r="K16" s="144">
        <f>SUM(K14:K15)</f>
        <v>44336852.820000008</v>
      </c>
      <c r="L16" s="10"/>
      <c r="M16" s="5"/>
      <c r="N16" s="270"/>
    </row>
    <row r="17" spans="1:14" ht="30" customHeight="1" thickBot="1">
      <c r="A17" s="5"/>
      <c r="B17" s="9"/>
      <c r="C17" s="131">
        <v>2</v>
      </c>
      <c r="D17" s="132"/>
      <c r="E17" s="132"/>
      <c r="F17" s="132"/>
      <c r="G17" s="132" t="s">
        <v>155</v>
      </c>
      <c r="H17" s="132"/>
      <c r="I17" s="249"/>
      <c r="J17" s="132"/>
      <c r="K17" s="133"/>
      <c r="L17" s="10"/>
      <c r="M17" s="5"/>
      <c r="N17" s="270"/>
    </row>
    <row r="18" spans="1:14" ht="30" customHeight="1">
      <c r="A18" s="5"/>
      <c r="B18" s="9"/>
      <c r="C18" s="134">
        <v>2.1</v>
      </c>
      <c r="D18" s="135"/>
      <c r="E18" s="135"/>
      <c r="F18" s="135"/>
      <c r="G18" s="145" t="s">
        <v>99</v>
      </c>
      <c r="H18" s="135" t="s">
        <v>100</v>
      </c>
      <c r="I18" s="250">
        <v>708</v>
      </c>
      <c r="J18" s="138">
        <v>34039.161</v>
      </c>
      <c r="K18" s="139">
        <f t="shared" ref="K18:K34" si="0">I18*J18</f>
        <v>24099725.988000002</v>
      </c>
      <c r="L18" s="10"/>
      <c r="M18" s="5"/>
      <c r="N18" s="270"/>
    </row>
    <row r="19" spans="1:14" ht="30" customHeight="1">
      <c r="A19" s="5"/>
      <c r="B19" s="9"/>
      <c r="C19" s="134">
        <v>2.2000000000000002</v>
      </c>
      <c r="D19" s="135"/>
      <c r="E19" s="135"/>
      <c r="F19" s="135"/>
      <c r="G19" s="145" t="s">
        <v>101</v>
      </c>
      <c r="H19" s="135" t="s">
        <v>102</v>
      </c>
      <c r="I19" s="250">
        <v>24</v>
      </c>
      <c r="J19" s="138">
        <v>812158.41200000001</v>
      </c>
      <c r="K19" s="139">
        <f t="shared" si="0"/>
        <v>19491801.888</v>
      </c>
      <c r="L19" s="10"/>
      <c r="M19" s="5"/>
      <c r="N19" s="270"/>
    </row>
    <row r="20" spans="1:14" ht="30" customHeight="1">
      <c r="A20" s="5"/>
      <c r="B20" s="9"/>
      <c r="C20" s="134">
        <v>2.2999999999999998</v>
      </c>
      <c r="D20" s="135"/>
      <c r="E20" s="135"/>
      <c r="F20" s="135"/>
      <c r="G20" s="145" t="s">
        <v>103</v>
      </c>
      <c r="H20" s="135" t="s">
        <v>104</v>
      </c>
      <c r="I20" s="250">
        <v>992</v>
      </c>
      <c r="J20" s="138">
        <v>79681.65400000001</v>
      </c>
      <c r="K20" s="139">
        <f t="shared" si="0"/>
        <v>79044200.768000007</v>
      </c>
      <c r="L20" s="10"/>
      <c r="M20" s="5"/>
      <c r="N20" s="270"/>
    </row>
    <row r="21" spans="1:14" ht="30" customHeight="1">
      <c r="A21" s="5"/>
      <c r="B21" s="9"/>
      <c r="C21" s="134">
        <v>2.4</v>
      </c>
      <c r="D21" s="135"/>
      <c r="E21" s="135"/>
      <c r="F21" s="135"/>
      <c r="G21" s="145" t="s">
        <v>105</v>
      </c>
      <c r="H21" s="135" t="s">
        <v>104</v>
      </c>
      <c r="I21" s="250">
        <v>325</v>
      </c>
      <c r="J21" s="138">
        <v>91304.954000000012</v>
      </c>
      <c r="K21" s="139">
        <f t="shared" si="0"/>
        <v>29674110.050000004</v>
      </c>
      <c r="L21" s="10"/>
      <c r="M21" s="5"/>
      <c r="N21" s="270"/>
    </row>
    <row r="22" spans="1:14" ht="30" customHeight="1">
      <c r="A22" s="5"/>
      <c r="B22" s="9"/>
      <c r="C22" s="134">
        <v>2.5</v>
      </c>
      <c r="D22" s="135"/>
      <c r="E22" s="135"/>
      <c r="F22" s="135"/>
      <c r="G22" s="145" t="s">
        <v>106</v>
      </c>
      <c r="H22" s="135" t="s">
        <v>100</v>
      </c>
      <c r="I22" s="250">
        <v>685</v>
      </c>
      <c r="J22" s="138">
        <v>140658.505</v>
      </c>
      <c r="K22" s="139">
        <f t="shared" si="0"/>
        <v>96351075.924999997</v>
      </c>
      <c r="L22" s="10"/>
      <c r="M22" s="5"/>
      <c r="N22" s="270"/>
    </row>
    <row r="23" spans="1:14" ht="30" customHeight="1">
      <c r="A23" s="5"/>
      <c r="B23" s="9"/>
      <c r="C23" s="134">
        <v>2.6</v>
      </c>
      <c r="D23" s="135"/>
      <c r="E23" s="135"/>
      <c r="F23" s="135"/>
      <c r="G23" s="145" t="s">
        <v>107</v>
      </c>
      <c r="H23" s="135" t="s">
        <v>100</v>
      </c>
      <c r="I23" s="250">
        <v>64.000000000000014</v>
      </c>
      <c r="J23" s="138">
        <v>146405.36300000001</v>
      </c>
      <c r="K23" s="139">
        <f t="shared" si="0"/>
        <v>9369943.2320000026</v>
      </c>
      <c r="L23" s="10"/>
      <c r="M23" s="5"/>
      <c r="N23" s="270"/>
    </row>
    <row r="24" spans="1:14" ht="30" customHeight="1">
      <c r="A24" s="5"/>
      <c r="B24" s="9"/>
      <c r="C24" s="134">
        <v>2.7</v>
      </c>
      <c r="D24" s="135"/>
      <c r="E24" s="135"/>
      <c r="F24" s="135"/>
      <c r="G24" s="145" t="s">
        <v>108</v>
      </c>
      <c r="H24" s="135" t="s">
        <v>109</v>
      </c>
      <c r="I24" s="250">
        <v>17581</v>
      </c>
      <c r="J24" s="138">
        <v>11766.638000000001</v>
      </c>
      <c r="K24" s="139">
        <f t="shared" si="0"/>
        <v>206869262.678</v>
      </c>
      <c r="L24" s="10"/>
      <c r="M24" s="5"/>
      <c r="N24" s="270"/>
    </row>
    <row r="25" spans="1:14" ht="30" customHeight="1">
      <c r="A25" s="5"/>
      <c r="B25" s="9"/>
      <c r="C25" s="134">
        <v>2.8</v>
      </c>
      <c r="D25" s="135"/>
      <c r="E25" s="135"/>
      <c r="F25" s="135"/>
      <c r="G25" s="145" t="s">
        <v>110</v>
      </c>
      <c r="H25" s="135" t="s">
        <v>100</v>
      </c>
      <c r="I25" s="250">
        <v>1230</v>
      </c>
      <c r="J25" s="138">
        <v>100142.302</v>
      </c>
      <c r="K25" s="139">
        <f t="shared" si="0"/>
        <v>123175031.45999999</v>
      </c>
      <c r="L25" s="10"/>
      <c r="M25" s="5"/>
      <c r="N25" s="270"/>
    </row>
    <row r="26" spans="1:14" ht="30" customHeight="1">
      <c r="A26" s="5"/>
      <c r="B26" s="9"/>
      <c r="C26" s="134">
        <v>2.9</v>
      </c>
      <c r="D26" s="135"/>
      <c r="E26" s="135"/>
      <c r="F26" s="135"/>
      <c r="G26" s="145" t="s">
        <v>111</v>
      </c>
      <c r="H26" s="135" t="s">
        <v>104</v>
      </c>
      <c r="I26" s="250">
        <v>742</v>
      </c>
      <c r="J26" s="138">
        <v>67682.875</v>
      </c>
      <c r="K26" s="139">
        <f t="shared" si="0"/>
        <v>50220693.25</v>
      </c>
      <c r="L26" s="10"/>
      <c r="M26" s="5"/>
      <c r="N26" s="270"/>
    </row>
    <row r="27" spans="1:14" ht="30" customHeight="1">
      <c r="A27" s="5"/>
      <c r="B27" s="9"/>
      <c r="C27" s="134">
        <v>2.1</v>
      </c>
      <c r="D27" s="135"/>
      <c r="E27" s="135"/>
      <c r="F27" s="135"/>
      <c r="G27" s="145" t="s">
        <v>112</v>
      </c>
      <c r="H27" s="135" t="s">
        <v>104</v>
      </c>
      <c r="I27" s="250">
        <v>1010</v>
      </c>
      <c r="J27" s="138">
        <v>52915.265000000007</v>
      </c>
      <c r="K27" s="139">
        <f t="shared" si="0"/>
        <v>53444417.650000006</v>
      </c>
      <c r="L27" s="10"/>
      <c r="M27" s="5"/>
      <c r="N27" s="270"/>
    </row>
    <row r="28" spans="1:14" ht="30" customHeight="1">
      <c r="A28" s="5"/>
      <c r="B28" s="9"/>
      <c r="C28" s="134">
        <v>2.11</v>
      </c>
      <c r="D28" s="135"/>
      <c r="E28" s="135"/>
      <c r="F28" s="135"/>
      <c r="G28" s="145" t="s">
        <v>113</v>
      </c>
      <c r="H28" s="135" t="s">
        <v>100</v>
      </c>
      <c r="I28" s="250">
        <v>616</v>
      </c>
      <c r="J28" s="138">
        <v>203690.019</v>
      </c>
      <c r="K28" s="139">
        <f t="shared" si="0"/>
        <v>125473051.704</v>
      </c>
      <c r="L28" s="10"/>
      <c r="M28" s="5"/>
      <c r="N28" s="270"/>
    </row>
    <row r="29" spans="1:14" ht="30" customHeight="1">
      <c r="A29" s="5"/>
      <c r="B29" s="9"/>
      <c r="C29" s="134">
        <v>2.12</v>
      </c>
      <c r="D29" s="135"/>
      <c r="E29" s="135"/>
      <c r="F29" s="135"/>
      <c r="G29" s="145" t="s">
        <v>114</v>
      </c>
      <c r="H29" s="135" t="s">
        <v>104</v>
      </c>
      <c r="I29" s="250">
        <v>834</v>
      </c>
      <c r="J29" s="138">
        <v>51856.636000000006</v>
      </c>
      <c r="K29" s="139">
        <f t="shared" si="0"/>
        <v>43248434.424000002</v>
      </c>
      <c r="L29" s="10"/>
      <c r="M29" s="5"/>
      <c r="N29" s="270"/>
    </row>
    <row r="30" spans="1:14" ht="30" customHeight="1">
      <c r="A30" s="5"/>
      <c r="B30" s="9"/>
      <c r="C30" s="134">
        <v>2.13</v>
      </c>
      <c r="D30" s="135"/>
      <c r="E30" s="135"/>
      <c r="F30" s="135"/>
      <c r="G30" s="145" t="s">
        <v>115</v>
      </c>
      <c r="H30" s="135" t="s">
        <v>100</v>
      </c>
      <c r="I30" s="250">
        <v>3224</v>
      </c>
      <c r="J30" s="138">
        <v>32184.646000000001</v>
      </c>
      <c r="K30" s="139">
        <f t="shared" si="0"/>
        <v>103763298.704</v>
      </c>
      <c r="L30" s="10"/>
      <c r="M30" s="5"/>
      <c r="N30" s="270"/>
    </row>
    <row r="31" spans="1:14" ht="30" customHeight="1">
      <c r="A31" s="5"/>
      <c r="B31" s="9"/>
      <c r="C31" s="134">
        <v>2.14</v>
      </c>
      <c r="D31" s="135"/>
      <c r="E31" s="135"/>
      <c r="F31" s="135"/>
      <c r="G31" s="145" t="s">
        <v>116</v>
      </c>
      <c r="H31" s="135" t="s">
        <v>100</v>
      </c>
      <c r="I31" s="250">
        <v>1273</v>
      </c>
      <c r="J31" s="138">
        <v>34883.498</v>
      </c>
      <c r="K31" s="139">
        <f t="shared" si="0"/>
        <v>44406692.953999996</v>
      </c>
      <c r="L31" s="10"/>
      <c r="M31" s="5"/>
      <c r="N31" s="270"/>
    </row>
    <row r="32" spans="1:14" ht="30" customHeight="1">
      <c r="A32" s="5"/>
      <c r="B32" s="9"/>
      <c r="C32" s="134">
        <v>2.15</v>
      </c>
      <c r="D32" s="135"/>
      <c r="E32" s="135"/>
      <c r="F32" s="135"/>
      <c r="G32" s="145" t="s">
        <v>117</v>
      </c>
      <c r="H32" s="135" t="s">
        <v>100</v>
      </c>
      <c r="I32" s="250">
        <v>538</v>
      </c>
      <c r="J32" s="138">
        <v>59655.843000000001</v>
      </c>
      <c r="K32" s="139">
        <f t="shared" si="0"/>
        <v>32094843.534000002</v>
      </c>
      <c r="L32" s="10"/>
      <c r="M32" s="5"/>
      <c r="N32" s="270"/>
    </row>
    <row r="33" spans="1:14" ht="30" customHeight="1">
      <c r="A33" s="5"/>
      <c r="B33" s="9"/>
      <c r="C33" s="134">
        <v>2.16</v>
      </c>
      <c r="D33" s="135"/>
      <c r="E33" s="135"/>
      <c r="F33" s="135"/>
      <c r="G33" s="145" t="s">
        <v>118</v>
      </c>
      <c r="H33" s="135" t="s">
        <v>100</v>
      </c>
      <c r="I33" s="250">
        <v>1236</v>
      </c>
      <c r="J33" s="138">
        <v>119932.007</v>
      </c>
      <c r="K33" s="139">
        <f t="shared" si="0"/>
        <v>148235960.65200001</v>
      </c>
      <c r="L33" s="10"/>
      <c r="M33" s="5"/>
      <c r="N33" s="270"/>
    </row>
    <row r="34" spans="1:14" ht="30" customHeight="1">
      <c r="A34" s="5"/>
      <c r="B34" s="9"/>
      <c r="C34" s="134">
        <v>2.17</v>
      </c>
      <c r="D34" s="135"/>
      <c r="E34" s="135"/>
      <c r="F34" s="135"/>
      <c r="G34" s="145" t="s">
        <v>119</v>
      </c>
      <c r="H34" s="135" t="s">
        <v>100</v>
      </c>
      <c r="I34" s="250">
        <v>246.96000000000004</v>
      </c>
      <c r="J34" s="138">
        <v>108567.56299999999</v>
      </c>
      <c r="K34" s="139">
        <f t="shared" si="0"/>
        <v>26811845.358480003</v>
      </c>
      <c r="L34" s="10"/>
      <c r="M34" s="5"/>
      <c r="N34" s="270"/>
    </row>
    <row r="35" spans="1:14" ht="30" customHeight="1" thickBot="1">
      <c r="A35" s="5"/>
      <c r="B35" s="9"/>
      <c r="C35" s="140" t="s">
        <v>18</v>
      </c>
      <c r="D35" s="149"/>
      <c r="E35" s="150"/>
      <c r="F35" s="149"/>
      <c r="G35" s="149"/>
      <c r="H35" s="149"/>
      <c r="I35" s="250"/>
      <c r="J35" s="149"/>
      <c r="K35" s="144">
        <f>SUM(K18:K34)</f>
        <v>1215774390.21948</v>
      </c>
      <c r="L35" s="10"/>
      <c r="M35" s="5"/>
      <c r="N35" s="270"/>
    </row>
    <row r="36" spans="1:14" ht="30" customHeight="1" thickBot="1">
      <c r="A36" s="5"/>
      <c r="B36" s="9"/>
      <c r="C36" s="239">
        <v>3</v>
      </c>
      <c r="D36" s="236"/>
      <c r="E36" s="236"/>
      <c r="F36" s="236"/>
      <c r="G36" s="236" t="s">
        <v>154</v>
      </c>
      <c r="H36" s="236"/>
      <c r="I36" s="251"/>
      <c r="J36" s="236"/>
      <c r="K36" s="237"/>
      <c r="L36" s="10"/>
      <c r="M36" s="5"/>
      <c r="N36" s="270"/>
    </row>
    <row r="37" spans="1:14" ht="30" customHeight="1">
      <c r="A37" s="5"/>
      <c r="B37" s="9"/>
      <c r="C37" s="240">
        <v>3.1</v>
      </c>
      <c r="D37" s="241"/>
      <c r="E37" s="241"/>
      <c r="F37" s="241"/>
      <c r="G37" s="242" t="s">
        <v>120</v>
      </c>
      <c r="H37" s="241" t="s">
        <v>121</v>
      </c>
      <c r="I37" s="252">
        <v>100</v>
      </c>
      <c r="J37" s="247">
        <v>828596.18400000012</v>
      </c>
      <c r="K37" s="139">
        <f t="shared" ref="K37:K49" si="1">I37*J37</f>
        <v>82859618.400000006</v>
      </c>
      <c r="L37" s="10"/>
      <c r="M37" s="5"/>
      <c r="N37" s="270"/>
    </row>
    <row r="38" spans="1:14" ht="30" customHeight="1">
      <c r="A38" s="5"/>
      <c r="B38" s="9"/>
      <c r="C38" s="134">
        <v>3.2</v>
      </c>
      <c r="D38" s="151"/>
      <c r="E38" s="151"/>
      <c r="F38" s="151"/>
      <c r="G38" s="152" t="s">
        <v>122</v>
      </c>
      <c r="H38" s="151" t="s">
        <v>121</v>
      </c>
      <c r="I38" s="250">
        <v>100</v>
      </c>
      <c r="J38" s="248">
        <v>1041113.827</v>
      </c>
      <c r="K38" s="139">
        <f t="shared" si="1"/>
        <v>104111382.7</v>
      </c>
      <c r="L38" s="10"/>
      <c r="M38" s="5"/>
      <c r="N38" s="270"/>
    </row>
    <row r="39" spans="1:14" ht="30" customHeight="1">
      <c r="A39" s="5"/>
      <c r="B39" s="9"/>
      <c r="C39" s="134">
        <v>3.3</v>
      </c>
      <c r="D39" s="151"/>
      <c r="E39" s="151"/>
      <c r="F39" s="151"/>
      <c r="G39" s="152" t="s">
        <v>123</v>
      </c>
      <c r="H39" s="151" t="s">
        <v>121</v>
      </c>
      <c r="I39" s="250">
        <v>200</v>
      </c>
      <c r="J39" s="248">
        <v>388959.32399999996</v>
      </c>
      <c r="K39" s="139">
        <f t="shared" si="1"/>
        <v>77791864.799999997</v>
      </c>
      <c r="L39" s="10"/>
      <c r="M39" s="5"/>
      <c r="N39" s="270"/>
    </row>
    <row r="40" spans="1:14" ht="30" customHeight="1">
      <c r="A40" s="5"/>
      <c r="B40" s="9"/>
      <c r="C40" s="134">
        <v>3.4</v>
      </c>
      <c r="D40" s="151"/>
      <c r="E40" s="151"/>
      <c r="F40" s="151"/>
      <c r="G40" s="152" t="s">
        <v>124</v>
      </c>
      <c r="H40" s="151" t="s">
        <v>104</v>
      </c>
      <c r="I40" s="250">
        <v>1513</v>
      </c>
      <c r="J40" s="248">
        <v>50942.294000000002</v>
      </c>
      <c r="K40" s="139">
        <f t="shared" si="1"/>
        <v>77075690.821999997</v>
      </c>
      <c r="L40" s="10"/>
      <c r="M40" s="5"/>
      <c r="N40" s="270"/>
    </row>
    <row r="41" spans="1:14" ht="30" customHeight="1">
      <c r="A41" s="5"/>
      <c r="B41" s="9"/>
      <c r="C41" s="134">
        <v>3.5</v>
      </c>
      <c r="D41" s="151"/>
      <c r="E41" s="151"/>
      <c r="F41" s="151"/>
      <c r="G41" s="152" t="s">
        <v>125</v>
      </c>
      <c r="H41" s="151" t="s">
        <v>104</v>
      </c>
      <c r="I41" s="250">
        <v>1217</v>
      </c>
      <c r="J41" s="248">
        <v>33911.137000000002</v>
      </c>
      <c r="K41" s="139">
        <f t="shared" si="1"/>
        <v>41269853.729000002</v>
      </c>
      <c r="L41" s="10"/>
      <c r="M41" s="5"/>
      <c r="N41" s="270"/>
    </row>
    <row r="42" spans="1:14" ht="30" customHeight="1">
      <c r="A42" s="5"/>
      <c r="B42" s="9"/>
      <c r="C42" s="134">
        <v>3.6</v>
      </c>
      <c r="D42" s="151"/>
      <c r="E42" s="151"/>
      <c r="F42" s="151"/>
      <c r="G42" s="152" t="s">
        <v>126</v>
      </c>
      <c r="H42" s="151" t="s">
        <v>121</v>
      </c>
      <c r="I42" s="250">
        <v>400</v>
      </c>
      <c r="J42" s="248">
        <v>67782.572</v>
      </c>
      <c r="K42" s="139">
        <f t="shared" si="1"/>
        <v>27113028.800000001</v>
      </c>
      <c r="L42" s="10"/>
      <c r="M42" s="5"/>
      <c r="N42" s="270"/>
    </row>
    <row r="43" spans="1:14" ht="30" customHeight="1">
      <c r="A43" s="5"/>
      <c r="B43" s="9"/>
      <c r="C43" s="134">
        <v>3.7</v>
      </c>
      <c r="D43" s="151"/>
      <c r="E43" s="151"/>
      <c r="F43" s="151"/>
      <c r="G43" s="152" t="s">
        <v>127</v>
      </c>
      <c r="H43" s="151" t="s">
        <v>121</v>
      </c>
      <c r="I43" s="250">
        <v>100</v>
      </c>
      <c r="J43" s="248">
        <v>61928.984000000004</v>
      </c>
      <c r="K43" s="139">
        <f t="shared" si="1"/>
        <v>6192898.4000000004</v>
      </c>
      <c r="L43" s="10"/>
      <c r="M43" s="5"/>
      <c r="N43" s="270"/>
    </row>
    <row r="44" spans="1:14" ht="30" customHeight="1">
      <c r="A44" s="5"/>
      <c r="B44" s="9"/>
      <c r="C44" s="134">
        <v>3.8</v>
      </c>
      <c r="D44" s="151"/>
      <c r="E44" s="151"/>
      <c r="F44" s="151"/>
      <c r="G44" s="152" t="s">
        <v>128</v>
      </c>
      <c r="H44" s="151" t="s">
        <v>104</v>
      </c>
      <c r="I44" s="250">
        <v>1200</v>
      </c>
      <c r="J44" s="248">
        <v>17054.543999999998</v>
      </c>
      <c r="K44" s="139">
        <f t="shared" si="1"/>
        <v>20465452.799999997</v>
      </c>
      <c r="L44" s="10"/>
      <c r="M44" s="5"/>
      <c r="N44" s="270"/>
    </row>
    <row r="45" spans="1:14" ht="30" customHeight="1">
      <c r="A45" s="5"/>
      <c r="B45" s="9"/>
      <c r="C45" s="134">
        <v>3.9</v>
      </c>
      <c r="D45" s="151"/>
      <c r="E45" s="151"/>
      <c r="F45" s="151"/>
      <c r="G45" s="152" t="s">
        <v>129</v>
      </c>
      <c r="H45" s="151" t="s">
        <v>121</v>
      </c>
      <c r="I45" s="250">
        <v>500</v>
      </c>
      <c r="J45" s="248">
        <v>40476.891000000003</v>
      </c>
      <c r="K45" s="139">
        <f t="shared" si="1"/>
        <v>20238445.5</v>
      </c>
      <c r="L45" s="10"/>
      <c r="M45" s="5"/>
      <c r="N45" s="270"/>
    </row>
    <row r="46" spans="1:14" ht="30" customHeight="1">
      <c r="A46" s="5"/>
      <c r="B46" s="9"/>
      <c r="C46" s="134">
        <v>3.1</v>
      </c>
      <c r="D46" s="151"/>
      <c r="E46" s="151"/>
      <c r="F46" s="151"/>
      <c r="G46" s="152" t="s">
        <v>130</v>
      </c>
      <c r="H46" s="151" t="s">
        <v>121</v>
      </c>
      <c r="I46" s="250">
        <v>100</v>
      </c>
      <c r="J46" s="248">
        <v>120959.95599999999</v>
      </c>
      <c r="K46" s="139">
        <f t="shared" si="1"/>
        <v>12095995.6</v>
      </c>
      <c r="L46" s="10"/>
      <c r="M46" s="5"/>
      <c r="N46" s="270"/>
    </row>
    <row r="47" spans="1:14" ht="30" customHeight="1">
      <c r="A47" s="5"/>
      <c r="B47" s="9"/>
      <c r="C47" s="134">
        <v>3.11</v>
      </c>
      <c r="D47" s="151"/>
      <c r="E47" s="151"/>
      <c r="F47" s="151"/>
      <c r="G47" s="152" t="s">
        <v>131</v>
      </c>
      <c r="H47" s="151" t="s">
        <v>104</v>
      </c>
      <c r="I47" s="250">
        <v>206</v>
      </c>
      <c r="J47" s="248">
        <v>110746.25899999999</v>
      </c>
      <c r="K47" s="139">
        <f t="shared" si="1"/>
        <v>22813729.353999998</v>
      </c>
      <c r="L47" s="10"/>
      <c r="M47" s="5"/>
      <c r="N47" s="270"/>
    </row>
    <row r="48" spans="1:14" ht="30" customHeight="1">
      <c r="A48" s="5"/>
      <c r="B48" s="9"/>
      <c r="C48" s="134">
        <v>3.12</v>
      </c>
      <c r="D48" s="151"/>
      <c r="E48" s="151"/>
      <c r="F48" s="151"/>
      <c r="G48" s="152" t="s">
        <v>132</v>
      </c>
      <c r="H48" s="151" t="s">
        <v>104</v>
      </c>
      <c r="I48" s="250">
        <v>179</v>
      </c>
      <c r="J48" s="248">
        <v>79371.46100000001</v>
      </c>
      <c r="K48" s="139">
        <f t="shared" si="1"/>
        <v>14207491.519000001</v>
      </c>
      <c r="L48" s="10"/>
      <c r="M48" s="5"/>
      <c r="N48" s="270"/>
    </row>
    <row r="49" spans="1:14" ht="30" customHeight="1">
      <c r="A49" s="5"/>
      <c r="B49" s="9"/>
      <c r="C49" s="134">
        <v>3.13</v>
      </c>
      <c r="D49" s="151"/>
      <c r="E49" s="151"/>
      <c r="F49" s="151"/>
      <c r="G49" s="152" t="s">
        <v>133</v>
      </c>
      <c r="H49" s="151" t="s">
        <v>121</v>
      </c>
      <c r="I49" s="250">
        <v>100</v>
      </c>
      <c r="J49" s="248">
        <v>1174910.8020000001</v>
      </c>
      <c r="K49" s="139">
        <f t="shared" si="1"/>
        <v>117491080.20000002</v>
      </c>
      <c r="L49" s="10"/>
      <c r="M49" s="5"/>
      <c r="N49" s="270"/>
    </row>
    <row r="50" spans="1:14" ht="30" customHeight="1" thickBot="1">
      <c r="A50" s="5"/>
      <c r="B50" s="9"/>
      <c r="C50" s="243" t="s">
        <v>18</v>
      </c>
      <c r="D50" s="166"/>
      <c r="E50" s="166"/>
      <c r="F50" s="166"/>
      <c r="G50" s="167"/>
      <c r="H50" s="166"/>
      <c r="I50" s="253"/>
      <c r="J50" s="143">
        <v>0</v>
      </c>
      <c r="K50" s="144">
        <f>SUM(K37:K49)</f>
        <v>623726532.62399995</v>
      </c>
      <c r="L50" s="10"/>
      <c r="M50" s="5"/>
      <c r="N50" s="270"/>
    </row>
    <row r="51" spans="1:14" ht="30" customHeight="1" thickBot="1">
      <c r="A51" s="5"/>
      <c r="B51" s="9"/>
      <c r="C51" s="131">
        <v>4</v>
      </c>
      <c r="D51" s="132"/>
      <c r="E51" s="132"/>
      <c r="F51" s="132"/>
      <c r="G51" s="132" t="s">
        <v>153</v>
      </c>
      <c r="H51" s="132"/>
      <c r="I51" s="249"/>
      <c r="J51" s="132"/>
      <c r="K51" s="133"/>
      <c r="L51" s="10"/>
      <c r="M51" s="5"/>
      <c r="N51" s="270"/>
    </row>
    <row r="52" spans="1:14" ht="30" customHeight="1">
      <c r="A52" s="5"/>
      <c r="B52" s="9"/>
      <c r="C52" s="134">
        <v>4.0999999999999996</v>
      </c>
      <c r="D52" s="151"/>
      <c r="E52" s="151"/>
      <c r="F52" s="151"/>
      <c r="G52" s="232" t="s">
        <v>134</v>
      </c>
      <c r="H52" s="229" t="s">
        <v>100</v>
      </c>
      <c r="I52" s="254">
        <v>160</v>
      </c>
      <c r="J52" s="138">
        <v>702211.848</v>
      </c>
      <c r="K52" s="139">
        <f t="shared" ref="K52:K53" si="2">I52*J52</f>
        <v>112353895.68000001</v>
      </c>
      <c r="L52" s="10"/>
      <c r="M52" s="5"/>
      <c r="N52" s="270"/>
    </row>
    <row r="53" spans="1:14" ht="30" customHeight="1">
      <c r="A53" s="5"/>
      <c r="B53" s="9"/>
      <c r="C53" s="134">
        <v>4.2</v>
      </c>
      <c r="D53" s="151"/>
      <c r="E53" s="151"/>
      <c r="F53" s="151"/>
      <c r="G53" s="230" t="s">
        <v>135</v>
      </c>
      <c r="H53" s="231" t="s">
        <v>121</v>
      </c>
      <c r="I53" s="255">
        <v>100</v>
      </c>
      <c r="J53" s="138">
        <v>311222.652</v>
      </c>
      <c r="K53" s="139">
        <f t="shared" si="2"/>
        <v>31122265.199999999</v>
      </c>
      <c r="L53" s="10"/>
      <c r="M53" s="5"/>
      <c r="N53" s="270"/>
    </row>
    <row r="54" spans="1:14" ht="30" customHeight="1" thickBot="1">
      <c r="A54" s="5"/>
      <c r="B54" s="9"/>
      <c r="C54" s="158" t="s">
        <v>18</v>
      </c>
      <c r="D54" s="159"/>
      <c r="E54" s="159"/>
      <c r="F54" s="159"/>
      <c r="G54" s="160"/>
      <c r="H54" s="159"/>
      <c r="I54" s="250"/>
      <c r="J54" s="161"/>
      <c r="K54" s="162">
        <f>SUM(K52:K53)</f>
        <v>143476160.88</v>
      </c>
      <c r="L54" s="10"/>
      <c r="M54" s="5"/>
      <c r="N54" s="270"/>
    </row>
    <row r="55" spans="1:14" ht="30" customHeight="1" thickBot="1">
      <c r="A55" s="5"/>
      <c r="B55" s="9"/>
      <c r="C55" s="131">
        <v>5</v>
      </c>
      <c r="D55" s="132"/>
      <c r="E55" s="132"/>
      <c r="F55" s="132"/>
      <c r="G55" s="132" t="s">
        <v>136</v>
      </c>
      <c r="H55" s="132"/>
      <c r="I55" s="249"/>
      <c r="J55" s="132"/>
      <c r="K55" s="133"/>
      <c r="L55" s="10"/>
      <c r="M55" s="5"/>
      <c r="N55" s="270"/>
    </row>
    <row r="56" spans="1:14" ht="30" customHeight="1">
      <c r="A56" s="5"/>
      <c r="B56" s="9"/>
      <c r="C56" s="134">
        <v>5.0999999999999996</v>
      </c>
      <c r="D56" s="151"/>
      <c r="E56" s="151"/>
      <c r="F56" s="151"/>
      <c r="G56" s="226" t="s">
        <v>137</v>
      </c>
      <c r="H56" s="227" t="s">
        <v>121</v>
      </c>
      <c r="I56" s="254">
        <v>200</v>
      </c>
      <c r="J56" s="138">
        <v>71094.244000000006</v>
      </c>
      <c r="K56" s="139">
        <f t="shared" ref="K56:K60" si="3">I56*J56</f>
        <v>14218848.800000001</v>
      </c>
      <c r="L56" s="10"/>
      <c r="M56" s="5"/>
      <c r="N56" s="270"/>
    </row>
    <row r="57" spans="1:14" ht="30" customHeight="1">
      <c r="A57" s="5"/>
      <c r="B57" s="9"/>
      <c r="C57" s="134">
        <v>5.2</v>
      </c>
      <c r="D57" s="151"/>
      <c r="E57" s="151"/>
      <c r="F57" s="151"/>
      <c r="G57" s="226" t="s">
        <v>138</v>
      </c>
      <c r="H57" s="227" t="s">
        <v>121</v>
      </c>
      <c r="I57" s="254">
        <v>100</v>
      </c>
      <c r="J57" s="138">
        <v>64307.360000000001</v>
      </c>
      <c r="K57" s="139">
        <f t="shared" si="3"/>
        <v>6430736</v>
      </c>
      <c r="L57" s="10"/>
      <c r="M57" s="5"/>
      <c r="N57" s="270"/>
    </row>
    <row r="58" spans="1:14" ht="30" customHeight="1">
      <c r="A58" s="5"/>
      <c r="B58" s="9"/>
      <c r="C58" s="134">
        <v>5.3</v>
      </c>
      <c r="D58" s="151"/>
      <c r="E58" s="151"/>
      <c r="F58" s="151"/>
      <c r="G58" s="226" t="s">
        <v>139</v>
      </c>
      <c r="H58" s="227" t="s">
        <v>121</v>
      </c>
      <c r="I58" s="254">
        <v>100</v>
      </c>
      <c r="J58" s="138">
        <v>68611.205000000002</v>
      </c>
      <c r="K58" s="139">
        <f t="shared" si="3"/>
        <v>6861120.5</v>
      </c>
      <c r="L58" s="10"/>
      <c r="M58" s="5"/>
      <c r="N58" s="270"/>
    </row>
    <row r="59" spans="1:14" ht="30" customHeight="1">
      <c r="A59" s="5"/>
      <c r="B59" s="9"/>
      <c r="C59" s="134">
        <v>5.4</v>
      </c>
      <c r="D59" s="151"/>
      <c r="E59" s="151"/>
      <c r="F59" s="151"/>
      <c r="G59" s="226" t="s">
        <v>140</v>
      </c>
      <c r="H59" s="227" t="s">
        <v>121</v>
      </c>
      <c r="I59" s="254">
        <v>100</v>
      </c>
      <c r="J59" s="138">
        <v>92081.444000000003</v>
      </c>
      <c r="K59" s="139">
        <f t="shared" si="3"/>
        <v>9208144.4000000004</v>
      </c>
      <c r="L59" s="10"/>
      <c r="M59" s="5"/>
      <c r="N59" s="270"/>
    </row>
    <row r="60" spans="1:14" ht="30" customHeight="1">
      <c r="A60" s="5"/>
      <c r="B60" s="9"/>
      <c r="C60" s="163">
        <v>5.5</v>
      </c>
      <c r="D60" s="151"/>
      <c r="E60" s="151"/>
      <c r="F60" s="151"/>
      <c r="G60" s="226" t="s">
        <v>141</v>
      </c>
      <c r="H60" s="227" t="s">
        <v>104</v>
      </c>
      <c r="I60" s="254">
        <v>1825</v>
      </c>
      <c r="J60" s="138">
        <v>23344.334000000003</v>
      </c>
      <c r="K60" s="139">
        <f t="shared" si="3"/>
        <v>42603409.550000004</v>
      </c>
      <c r="L60" s="10"/>
      <c r="M60" s="5"/>
      <c r="N60" s="270"/>
    </row>
    <row r="61" spans="1:14" ht="30" customHeight="1" thickBot="1">
      <c r="A61" s="5"/>
      <c r="B61" s="9"/>
      <c r="C61" s="233"/>
      <c r="D61" s="159"/>
      <c r="E61" s="159"/>
      <c r="F61" s="159"/>
      <c r="G61" s="234"/>
      <c r="H61" s="228"/>
      <c r="I61" s="256"/>
      <c r="J61" s="161"/>
      <c r="K61" s="271">
        <f>SUM(K56:K60)</f>
        <v>79322259.25</v>
      </c>
      <c r="L61" s="10"/>
      <c r="M61" s="5"/>
      <c r="N61" s="270"/>
    </row>
    <row r="62" spans="1:14" ht="30" customHeight="1" thickBot="1">
      <c r="A62" s="5"/>
      <c r="B62" s="9"/>
      <c r="C62" s="131">
        <v>6</v>
      </c>
      <c r="D62" s="132"/>
      <c r="E62" s="132"/>
      <c r="F62" s="132"/>
      <c r="G62" s="132" t="s">
        <v>142</v>
      </c>
      <c r="H62" s="236"/>
      <c r="I62" s="251"/>
      <c r="J62" s="236">
        <v>0</v>
      </c>
      <c r="K62" s="237"/>
      <c r="L62" s="10"/>
      <c r="M62" s="5"/>
      <c r="N62" s="270"/>
    </row>
    <row r="63" spans="1:14" ht="30" customHeight="1">
      <c r="A63" s="5"/>
      <c r="B63" s="9"/>
      <c r="C63" s="134">
        <v>6.1</v>
      </c>
      <c r="D63" s="151"/>
      <c r="E63" s="151"/>
      <c r="F63" s="151"/>
      <c r="G63" s="235" t="s">
        <v>143</v>
      </c>
      <c r="H63" s="231" t="s">
        <v>121</v>
      </c>
      <c r="I63" s="257">
        <v>100</v>
      </c>
      <c r="J63" s="138">
        <v>6434438.2180000003</v>
      </c>
      <c r="K63" s="139">
        <f t="shared" ref="K63:K65" si="4">I63*J63</f>
        <v>643443821.80000007</v>
      </c>
      <c r="L63" s="10"/>
      <c r="M63" s="5"/>
      <c r="N63" s="270"/>
    </row>
    <row r="64" spans="1:14" ht="30" customHeight="1">
      <c r="A64" s="5"/>
      <c r="B64" s="9"/>
      <c r="C64" s="134">
        <v>6.2</v>
      </c>
      <c r="D64" s="151"/>
      <c r="E64" s="151"/>
      <c r="F64" s="151"/>
      <c r="G64" s="235" t="s">
        <v>144</v>
      </c>
      <c r="H64" s="231" t="s">
        <v>121</v>
      </c>
      <c r="I64" s="257">
        <v>100</v>
      </c>
      <c r="J64" s="138">
        <v>716167.179</v>
      </c>
      <c r="K64" s="139">
        <f t="shared" si="4"/>
        <v>71616717.900000006</v>
      </c>
      <c r="L64" s="10"/>
      <c r="M64" s="5"/>
      <c r="N64" s="270"/>
    </row>
    <row r="65" spans="1:14" ht="30" customHeight="1">
      <c r="A65" s="5"/>
      <c r="B65" s="9"/>
      <c r="C65" s="134">
        <v>6.3</v>
      </c>
      <c r="D65" s="151"/>
      <c r="E65" s="151"/>
      <c r="F65" s="151"/>
      <c r="G65" s="235" t="s">
        <v>145</v>
      </c>
      <c r="H65" s="231" t="s">
        <v>104</v>
      </c>
      <c r="I65" s="257">
        <v>380</v>
      </c>
      <c r="J65" s="138">
        <v>296153.37700000004</v>
      </c>
      <c r="K65" s="139">
        <f t="shared" si="4"/>
        <v>112538283.26000002</v>
      </c>
      <c r="L65" s="10"/>
      <c r="M65" s="5"/>
      <c r="N65" s="270"/>
    </row>
    <row r="66" spans="1:14" ht="30" customHeight="1" thickBot="1">
      <c r="A66" s="5"/>
      <c r="B66" s="9"/>
      <c r="C66" s="158" t="s">
        <v>18</v>
      </c>
      <c r="D66" s="159"/>
      <c r="E66" s="159"/>
      <c r="F66" s="159"/>
      <c r="G66" s="160"/>
      <c r="H66" s="159"/>
      <c r="I66" s="258"/>
      <c r="J66" s="161"/>
      <c r="K66" s="162">
        <f>SUM(K63:K65)</f>
        <v>827598822.96000004</v>
      </c>
      <c r="L66" s="10"/>
      <c r="M66" s="5"/>
      <c r="N66" s="270"/>
    </row>
    <row r="67" spans="1:14" ht="30" customHeight="1" thickBot="1">
      <c r="A67" s="5"/>
      <c r="B67" s="9"/>
      <c r="C67" s="239">
        <v>7</v>
      </c>
      <c r="D67" s="236"/>
      <c r="E67" s="236"/>
      <c r="F67" s="236"/>
      <c r="G67" s="236" t="s">
        <v>146</v>
      </c>
      <c r="H67" s="236"/>
      <c r="I67" s="251"/>
      <c r="J67" s="236"/>
      <c r="K67" s="237"/>
      <c r="L67" s="10"/>
      <c r="M67" s="5"/>
      <c r="N67" s="270"/>
    </row>
    <row r="68" spans="1:14" ht="51">
      <c r="A68" s="5"/>
      <c r="B68" s="9"/>
      <c r="C68" s="240">
        <v>7.1</v>
      </c>
      <c r="D68" s="241"/>
      <c r="E68" s="241"/>
      <c r="F68" s="241"/>
      <c r="G68" s="244" t="s">
        <v>147</v>
      </c>
      <c r="H68" s="245" t="s">
        <v>150</v>
      </c>
      <c r="I68" s="273">
        <v>17913.935331863999</v>
      </c>
      <c r="J68" s="246">
        <v>5796.1984262000005</v>
      </c>
      <c r="K68" s="139">
        <f t="shared" ref="K68:K70" si="5">I68*J68</f>
        <v>103832723.77759869</v>
      </c>
      <c r="L68" s="10"/>
      <c r="M68" s="5"/>
      <c r="N68" s="270"/>
    </row>
    <row r="69" spans="1:14" ht="36.6" customHeight="1">
      <c r="A69" s="5"/>
      <c r="B69" s="9"/>
      <c r="C69" s="134">
        <v>7.2</v>
      </c>
      <c r="D69" s="151"/>
      <c r="E69" s="151"/>
      <c r="F69" s="151"/>
      <c r="G69" s="238" t="s">
        <v>148</v>
      </c>
      <c r="H69" s="151" t="s">
        <v>151</v>
      </c>
      <c r="I69" s="272">
        <v>555988.0612</v>
      </c>
      <c r="J69" s="138">
        <v>120.11897639300001</v>
      </c>
      <c r="K69" s="139">
        <f t="shared" si="5"/>
        <v>66784716.798072644</v>
      </c>
      <c r="L69" s="10"/>
      <c r="M69" s="5"/>
      <c r="N69" s="270"/>
    </row>
    <row r="70" spans="1:14" ht="48" customHeight="1">
      <c r="A70" s="5"/>
      <c r="B70" s="9"/>
      <c r="C70" s="134">
        <v>7.3</v>
      </c>
      <c r="D70" s="151"/>
      <c r="E70" s="151"/>
      <c r="F70" s="151"/>
      <c r="G70" s="238" t="s">
        <v>149</v>
      </c>
      <c r="H70" s="151" t="s">
        <v>151</v>
      </c>
      <c r="I70" s="272">
        <v>555988.0612</v>
      </c>
      <c r="J70" s="138">
        <v>139.618976393</v>
      </c>
      <c r="K70" s="139">
        <f t="shared" si="5"/>
        <v>77626483.991472632</v>
      </c>
      <c r="L70" s="10"/>
      <c r="M70" s="5"/>
      <c r="N70" s="270"/>
    </row>
    <row r="71" spans="1:14" ht="30" customHeight="1" thickBot="1">
      <c r="A71" s="5"/>
      <c r="B71" s="9"/>
      <c r="C71" s="243" t="s">
        <v>18</v>
      </c>
      <c r="D71" s="166"/>
      <c r="E71" s="166"/>
      <c r="F71" s="166"/>
      <c r="G71" s="167"/>
      <c r="H71" s="166"/>
      <c r="I71" s="259"/>
      <c r="J71" s="143"/>
      <c r="K71" s="144">
        <f>SUM(K68:K70)</f>
        <v>248243924.56714398</v>
      </c>
      <c r="L71" s="10"/>
      <c r="M71" s="5"/>
    </row>
    <row r="72" spans="1:14" s="3" customFormat="1" ht="30" customHeight="1" thickBot="1">
      <c r="A72" s="11"/>
      <c r="B72" s="12"/>
      <c r="C72" s="299" t="s">
        <v>19</v>
      </c>
      <c r="D72" s="300"/>
      <c r="E72" s="300"/>
      <c r="F72" s="300"/>
      <c r="G72" s="300"/>
      <c r="H72" s="300"/>
      <c r="I72" s="300"/>
      <c r="J72" s="301"/>
      <c r="K72" s="168">
        <f>K71+K66+K61+K54+K50+K35+K16</f>
        <v>3182478943.3206244</v>
      </c>
      <c r="L72" s="13"/>
      <c r="M72" s="11"/>
    </row>
    <row r="73" spans="1:14" s="3" customFormat="1" thickBot="1">
      <c r="A73" s="11"/>
      <c r="B73" s="12"/>
      <c r="C73" s="169"/>
      <c r="D73" s="169"/>
      <c r="E73" s="169"/>
      <c r="F73" s="169"/>
      <c r="G73" s="169"/>
      <c r="H73" s="169"/>
      <c r="I73" s="260"/>
      <c r="J73" s="169"/>
      <c r="K73" s="170"/>
      <c r="L73" s="13"/>
      <c r="M73" s="11"/>
    </row>
    <row r="74" spans="1:14" s="3" customFormat="1" ht="30" customHeight="1">
      <c r="A74" s="11"/>
      <c r="B74" s="12"/>
      <c r="C74" s="171"/>
      <c r="D74" s="172"/>
      <c r="E74" s="171"/>
      <c r="F74" s="171"/>
      <c r="G74" s="311"/>
      <c r="H74" s="312"/>
      <c r="I74" s="313"/>
      <c r="J74" s="173"/>
      <c r="K74" s="174"/>
      <c r="L74" s="13"/>
      <c r="M74" s="11"/>
    </row>
    <row r="75" spans="1:14" s="3" customFormat="1" ht="30" customHeight="1">
      <c r="A75" s="11"/>
      <c r="B75" s="12"/>
      <c r="C75" s="171"/>
      <c r="D75" s="172"/>
      <c r="E75" s="171"/>
      <c r="F75" s="171"/>
      <c r="G75" s="175"/>
      <c r="H75" s="176"/>
      <c r="I75" s="261"/>
      <c r="J75" s="178"/>
      <c r="K75" s="179"/>
      <c r="L75" s="13"/>
      <c r="M75" s="11"/>
    </row>
    <row r="76" spans="1:14" s="3" customFormat="1" ht="30" customHeight="1">
      <c r="A76" s="11"/>
      <c r="B76" s="12"/>
      <c r="C76" s="171"/>
      <c r="D76" s="180"/>
      <c r="E76" s="180"/>
      <c r="F76" s="180"/>
      <c r="G76" s="175"/>
      <c r="H76" s="181"/>
      <c r="I76" s="262"/>
      <c r="J76" s="183"/>
      <c r="K76" s="179"/>
      <c r="L76" s="13"/>
      <c r="M76" s="11"/>
    </row>
    <row r="77" spans="1:14" s="3" customFormat="1" ht="30" customHeight="1">
      <c r="A77" s="11"/>
      <c r="B77" s="12"/>
      <c r="C77" s="171"/>
      <c r="D77" s="180"/>
      <c r="E77" s="180"/>
      <c r="F77" s="180"/>
      <c r="G77" s="184" t="s">
        <v>20</v>
      </c>
      <c r="H77" s="181"/>
      <c r="I77" s="262"/>
      <c r="J77" s="183"/>
      <c r="K77" s="185">
        <f>K72</f>
        <v>3182478943.3206244</v>
      </c>
      <c r="L77" s="13"/>
      <c r="M77" s="11"/>
    </row>
    <row r="78" spans="1:14" s="3" customFormat="1" ht="30" customHeight="1">
      <c r="A78" s="11"/>
      <c r="B78" s="12"/>
      <c r="C78" s="171"/>
      <c r="D78" s="172"/>
      <c r="E78" s="171"/>
      <c r="F78" s="171"/>
      <c r="G78" s="314" t="s">
        <v>152</v>
      </c>
      <c r="H78" s="315"/>
      <c r="I78" s="315"/>
      <c r="J78" s="316"/>
      <c r="K78" s="185">
        <v>23256576.893496871</v>
      </c>
      <c r="L78" s="13"/>
      <c r="M78" s="11"/>
    </row>
    <row r="79" spans="1:14" s="3" customFormat="1" ht="30" customHeight="1">
      <c r="A79" s="11"/>
      <c r="B79" s="12"/>
      <c r="C79" s="171"/>
      <c r="D79" s="172"/>
      <c r="E79" s="171"/>
      <c r="F79" s="171"/>
      <c r="G79" s="186"/>
      <c r="H79" s="181"/>
      <c r="I79" s="262"/>
      <c r="J79" s="187"/>
      <c r="K79" s="179"/>
      <c r="L79" s="13"/>
      <c r="M79" s="11"/>
    </row>
    <row r="80" spans="1:14" s="3" customFormat="1" ht="30" customHeight="1" thickBot="1">
      <c r="A80" s="11"/>
      <c r="B80" s="12"/>
      <c r="C80" s="171"/>
      <c r="D80" s="172"/>
      <c r="E80" s="171"/>
      <c r="F80" s="188"/>
      <c r="G80" s="186"/>
      <c r="H80" s="181"/>
      <c r="I80" s="262"/>
      <c r="J80" s="187"/>
      <c r="K80" s="185"/>
      <c r="L80" s="13"/>
      <c r="M80" s="11"/>
    </row>
    <row r="81" spans="1:13" s="3" customFormat="1" ht="30" customHeight="1" thickBot="1">
      <c r="A81" s="11"/>
      <c r="B81" s="12"/>
      <c r="C81" s="171"/>
      <c r="D81" s="172"/>
      <c r="E81" s="171"/>
      <c r="F81" s="171"/>
      <c r="G81" s="189" t="s">
        <v>21</v>
      </c>
      <c r="H81" s="190"/>
      <c r="I81" s="263"/>
      <c r="J81" s="192"/>
      <c r="K81" s="168">
        <f>K77+K78</f>
        <v>3205735520.2141213</v>
      </c>
      <c r="L81" s="13"/>
      <c r="M81" s="11"/>
    </row>
    <row r="82" spans="1:13" s="3" customFormat="1" thickBot="1">
      <c r="A82" s="11"/>
      <c r="B82" s="12"/>
      <c r="C82" s="171"/>
      <c r="D82" s="172"/>
      <c r="E82" s="172"/>
      <c r="F82" s="172"/>
      <c r="G82" s="171"/>
      <c r="H82" s="171"/>
      <c r="I82" s="266"/>
      <c r="J82" s="194"/>
      <c r="K82" s="195"/>
      <c r="L82" s="13"/>
      <c r="M82" s="11"/>
    </row>
    <row r="83" spans="1:13" s="3" customFormat="1" ht="15.75">
      <c r="A83" s="11"/>
      <c r="B83" s="12"/>
      <c r="C83" s="196"/>
      <c r="D83" s="309"/>
      <c r="E83" s="309"/>
      <c r="F83" s="309"/>
      <c r="G83" s="309"/>
      <c r="H83" s="309"/>
      <c r="I83" s="309"/>
      <c r="J83" s="309"/>
      <c r="K83" s="310"/>
      <c r="L83" s="14"/>
      <c r="M83" s="11"/>
    </row>
    <row r="84" spans="1:13" s="3" customFormat="1" ht="46.5" customHeight="1">
      <c r="A84" s="11"/>
      <c r="B84" s="12"/>
      <c r="C84" s="294" t="s">
        <v>22</v>
      </c>
      <c r="D84" s="295"/>
      <c r="E84" s="295"/>
      <c r="F84" s="295"/>
      <c r="G84" s="295"/>
      <c r="H84" s="308" t="s">
        <v>23</v>
      </c>
      <c r="I84" s="308"/>
      <c r="J84" s="308"/>
      <c r="K84" s="197" t="s">
        <v>24</v>
      </c>
      <c r="L84" s="15"/>
      <c r="M84" s="11"/>
    </row>
    <row r="85" spans="1:13" s="3" customFormat="1" ht="49.5" customHeight="1">
      <c r="A85" s="11"/>
      <c r="B85" s="12"/>
      <c r="C85" s="294" t="s">
        <v>25</v>
      </c>
      <c r="D85" s="295"/>
      <c r="E85" s="295"/>
      <c r="F85" s="295"/>
      <c r="G85" s="295"/>
      <c r="H85" s="307" t="s">
        <v>26</v>
      </c>
      <c r="I85" s="307"/>
      <c r="J85" s="198" t="s">
        <v>27</v>
      </c>
      <c r="K85" s="199">
        <v>0.24</v>
      </c>
      <c r="L85" s="15"/>
      <c r="M85" s="11"/>
    </row>
    <row r="86" spans="1:13" s="3" customFormat="1" ht="34.5" customHeight="1">
      <c r="A86" s="11"/>
      <c r="B86" s="12"/>
      <c r="C86" s="294" t="s">
        <v>28</v>
      </c>
      <c r="D86" s="295"/>
      <c r="E86" s="295"/>
      <c r="F86" s="295"/>
      <c r="G86" s="295"/>
      <c r="H86" s="429" t="s">
        <v>29</v>
      </c>
      <c r="I86" s="430"/>
      <c r="J86" s="198" t="s">
        <v>30</v>
      </c>
      <c r="K86" s="199">
        <v>0.01</v>
      </c>
      <c r="L86" s="15"/>
      <c r="M86" s="11"/>
    </row>
    <row r="87" spans="1:13" s="4" customFormat="1" ht="58.5" customHeight="1">
      <c r="A87" s="11"/>
      <c r="B87" s="12"/>
      <c r="C87" s="294" t="s">
        <v>156</v>
      </c>
      <c r="D87" s="295"/>
      <c r="E87" s="295"/>
      <c r="F87" s="295"/>
      <c r="G87" s="295"/>
      <c r="H87" s="306" t="s">
        <v>31</v>
      </c>
      <c r="I87" s="307"/>
      <c r="J87" s="198" t="s">
        <v>32</v>
      </c>
      <c r="K87" s="199">
        <v>0.05</v>
      </c>
      <c r="L87" s="13"/>
      <c r="M87" s="11"/>
    </row>
    <row r="88" spans="1:13" ht="57" customHeight="1">
      <c r="A88" s="5"/>
      <c r="B88" s="9"/>
      <c r="C88" s="203"/>
      <c r="D88" s="204"/>
      <c r="E88" s="204"/>
      <c r="F88" s="204"/>
      <c r="G88" s="205"/>
      <c r="H88" s="307" t="s">
        <v>33</v>
      </c>
      <c r="I88" s="307"/>
      <c r="J88" s="198" t="s">
        <v>34</v>
      </c>
      <c r="K88" s="199">
        <v>0.3</v>
      </c>
      <c r="L88" s="10"/>
      <c r="M88" s="5"/>
    </row>
    <row r="89" spans="1:13">
      <c r="A89" s="5"/>
      <c r="B89" s="9"/>
      <c r="C89" s="206"/>
      <c r="D89" s="207"/>
      <c r="E89" s="207"/>
      <c r="F89" s="207"/>
      <c r="G89" s="208"/>
      <c r="H89" s="302"/>
      <c r="I89" s="302"/>
      <c r="J89" s="302"/>
      <c r="K89" s="303"/>
      <c r="L89" s="10"/>
      <c r="M89" s="5"/>
    </row>
    <row r="90" spans="1:13" ht="17.25" thickBot="1">
      <c r="A90" s="5"/>
      <c r="B90" s="219"/>
      <c r="C90" s="220"/>
      <c r="D90" s="220"/>
      <c r="E90" s="221"/>
      <c r="F90" s="220"/>
      <c r="G90" s="222"/>
      <c r="H90" s="220"/>
      <c r="I90" s="267"/>
      <c r="J90" s="220"/>
      <c r="K90" s="220"/>
      <c r="L90" s="223"/>
      <c r="M90" s="5"/>
    </row>
    <row r="91" spans="1:13" ht="17.25" thickTop="1">
      <c r="A91" s="5"/>
      <c r="B91" s="5"/>
      <c r="C91" s="5"/>
      <c r="D91" s="5"/>
      <c r="E91" s="6"/>
      <c r="F91" s="5"/>
      <c r="G91" s="5"/>
      <c r="H91" s="5"/>
      <c r="I91" s="264"/>
      <c r="J91" s="5"/>
      <c r="K91" s="5"/>
      <c r="L91" s="5"/>
      <c r="M91" s="5"/>
    </row>
  </sheetData>
  <mergeCells count="28">
    <mergeCell ref="C85:G85"/>
    <mergeCell ref="C10:K10"/>
    <mergeCell ref="C72:J72"/>
    <mergeCell ref="H89:K89"/>
    <mergeCell ref="C86:G86"/>
    <mergeCell ref="H86:I86"/>
    <mergeCell ref="H87:I87"/>
    <mergeCell ref="H88:I88"/>
    <mergeCell ref="C84:G84"/>
    <mergeCell ref="H84:J84"/>
    <mergeCell ref="H85:I85"/>
    <mergeCell ref="D83:K83"/>
    <mergeCell ref="G74:I74"/>
    <mergeCell ref="G78:J78"/>
    <mergeCell ref="C87:G87"/>
    <mergeCell ref="C3:F3"/>
    <mergeCell ref="C6:K6"/>
    <mergeCell ref="I11:I12"/>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36" zoomScale="48" zoomScaleNormal="100" zoomScaleSheetLayoutView="48" zoomScalePageLayoutView="95" workbookViewId="0">
      <selection activeCell="I44" sqref="I44"/>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17"/>
      <c r="D2" s="217"/>
      <c r="E2" s="218"/>
      <c r="F2" s="217"/>
      <c r="G2" s="217"/>
      <c r="H2" s="217"/>
      <c r="I2" s="217"/>
      <c r="J2" s="217"/>
      <c r="K2" s="217"/>
      <c r="L2" s="8"/>
      <c r="M2" s="5"/>
    </row>
    <row r="3" spans="1:13" ht="32.25" customHeight="1">
      <c r="A3" s="5"/>
      <c r="B3" s="9"/>
      <c r="C3" s="317" t="s">
        <v>0</v>
      </c>
      <c r="D3" s="317"/>
      <c r="E3" s="317"/>
      <c r="F3" s="317"/>
      <c r="G3" s="5"/>
      <c r="H3" s="5"/>
      <c r="I3" s="5"/>
      <c r="J3" s="5"/>
      <c r="K3" s="5"/>
      <c r="L3" s="10"/>
      <c r="M3" s="5"/>
    </row>
    <row r="4" spans="1:13">
      <c r="A4" s="5"/>
      <c r="B4" s="9"/>
      <c r="C4" s="210" t="s">
        <v>1</v>
      </c>
      <c r="D4" s="209" t="s">
        <v>2</v>
      </c>
      <c r="E4" s="210" t="s">
        <v>3</v>
      </c>
      <c r="F4" s="209">
        <v>1</v>
      </c>
      <c r="G4" s="5"/>
      <c r="H4" s="5"/>
      <c r="I4" s="5"/>
      <c r="J4" s="5"/>
      <c r="K4" s="5"/>
      <c r="L4" s="10"/>
      <c r="M4" s="5"/>
    </row>
    <row r="5" spans="1:13">
      <c r="A5" s="5"/>
      <c r="B5" s="9"/>
      <c r="C5" s="318" t="s">
        <v>4</v>
      </c>
      <c r="D5" s="319"/>
      <c r="E5" s="319"/>
      <c r="F5" s="319"/>
      <c r="G5" s="319"/>
      <c r="H5" s="319"/>
      <c r="I5" s="319"/>
      <c r="J5" s="319"/>
      <c r="K5" s="320"/>
      <c r="L5" s="10"/>
      <c r="M5" s="5"/>
    </row>
    <row r="6" spans="1:13">
      <c r="A6" s="5"/>
      <c r="B6" s="9"/>
      <c r="C6" s="275" t="s">
        <v>35</v>
      </c>
      <c r="D6" s="276"/>
      <c r="E6" s="276"/>
      <c r="F6" s="276"/>
      <c r="G6" s="276"/>
      <c r="H6" s="276"/>
      <c r="I6" s="276"/>
      <c r="J6" s="276"/>
      <c r="K6" s="277"/>
      <c r="L6" s="10"/>
      <c r="M6" s="5"/>
    </row>
    <row r="7" spans="1:13" s="21" customFormat="1" ht="33" customHeight="1">
      <c r="A7" s="19"/>
      <c r="B7" s="20"/>
      <c r="C7" s="321" t="s">
        <v>36</v>
      </c>
      <c r="D7" s="321"/>
      <c r="E7" s="321"/>
      <c r="F7" s="321"/>
      <c r="G7" s="321"/>
      <c r="H7" s="321"/>
      <c r="I7" s="321"/>
      <c r="J7" s="321"/>
      <c r="K7" s="321"/>
      <c r="L7" s="22"/>
      <c r="M7" s="19"/>
    </row>
    <row r="8" spans="1:13" ht="33.75" customHeight="1">
      <c r="A8" s="5"/>
      <c r="B8" s="9"/>
      <c r="C8" s="321"/>
      <c r="D8" s="321"/>
      <c r="E8" s="321"/>
      <c r="F8" s="321"/>
      <c r="G8" s="321"/>
      <c r="H8" s="321"/>
      <c r="I8" s="321"/>
      <c r="J8" s="321"/>
      <c r="K8" s="321"/>
      <c r="L8" s="10"/>
      <c r="M8" s="5"/>
    </row>
    <row r="9" spans="1:13" ht="34.5" customHeight="1">
      <c r="A9" s="5"/>
      <c r="B9" s="9"/>
      <c r="C9" s="322" t="s">
        <v>37</v>
      </c>
      <c r="D9" s="323"/>
      <c r="E9" s="323"/>
      <c r="F9" s="323"/>
      <c r="G9" s="323"/>
      <c r="H9" s="323"/>
      <c r="I9" s="323"/>
      <c r="J9" s="323"/>
      <c r="K9" s="324"/>
      <c r="L9" s="10"/>
      <c r="M9" s="5"/>
    </row>
    <row r="10" spans="1:13" ht="30" customHeight="1" thickBot="1">
      <c r="A10" s="5"/>
      <c r="B10" s="9"/>
      <c r="C10" s="296"/>
      <c r="D10" s="297"/>
      <c r="E10" s="297"/>
      <c r="F10" s="297"/>
      <c r="G10" s="297"/>
      <c r="H10" s="297"/>
      <c r="I10" s="297"/>
      <c r="J10" s="297"/>
      <c r="K10" s="298"/>
      <c r="L10" s="10"/>
      <c r="M10" s="5"/>
    </row>
    <row r="11" spans="1:13" ht="30" customHeight="1">
      <c r="A11" s="5"/>
      <c r="B11" s="9"/>
      <c r="C11" s="287" t="s">
        <v>8</v>
      </c>
      <c r="D11" s="278" t="s">
        <v>9</v>
      </c>
      <c r="E11" s="289" t="s">
        <v>10</v>
      </c>
      <c r="F11" s="289"/>
      <c r="G11" s="287" t="s">
        <v>11</v>
      </c>
      <c r="H11" s="278" t="s">
        <v>12</v>
      </c>
      <c r="I11" s="278" t="s">
        <v>13</v>
      </c>
      <c r="J11" s="283" t="s">
        <v>14</v>
      </c>
      <c r="K11" s="285" t="s">
        <v>15</v>
      </c>
      <c r="L11" s="10"/>
      <c r="M11" s="5"/>
    </row>
    <row r="12" spans="1:13" ht="30" customHeight="1" thickBot="1">
      <c r="A12" s="5"/>
      <c r="B12" s="9"/>
      <c r="C12" s="288"/>
      <c r="D12" s="279"/>
      <c r="E12" s="130" t="s">
        <v>16</v>
      </c>
      <c r="F12" s="130" t="s">
        <v>17</v>
      </c>
      <c r="G12" s="288"/>
      <c r="H12" s="279"/>
      <c r="I12" s="279"/>
      <c r="J12" s="284"/>
      <c r="K12" s="286"/>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299" t="s">
        <v>19</v>
      </c>
      <c r="D40" s="300"/>
      <c r="E40" s="300"/>
      <c r="F40" s="300"/>
      <c r="G40" s="300"/>
      <c r="H40" s="300"/>
      <c r="I40" s="300"/>
      <c r="J40" s="301"/>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311"/>
      <c r="H42" s="312"/>
      <c r="I42" s="313"/>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200" t="s">
        <v>152</v>
      </c>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200"/>
      <c r="H48" s="181"/>
      <c r="I48" s="182"/>
      <c r="J48" s="187"/>
      <c r="K48" s="185"/>
      <c r="L48" s="13"/>
      <c r="M48" s="11"/>
    </row>
    <row r="49" spans="1:13" s="3" customFormat="1" ht="30" customHeight="1" thickBot="1">
      <c r="A49" s="11"/>
      <c r="B49" s="12"/>
      <c r="C49" s="171"/>
      <c r="D49" s="172"/>
      <c r="E49" s="171"/>
      <c r="F49" s="171"/>
      <c r="G49" s="189" t="s">
        <v>21</v>
      </c>
      <c r="H49" s="190"/>
      <c r="I49" s="191"/>
      <c r="J49" s="192"/>
      <c r="K49" s="168"/>
      <c r="L49" s="13"/>
      <c r="M49" s="11"/>
    </row>
    <row r="50" spans="1:13" s="3" customFormat="1" thickBot="1">
      <c r="A50" s="11"/>
      <c r="B50" s="12"/>
      <c r="C50" s="171"/>
      <c r="D50" s="172"/>
      <c r="E50" s="172"/>
      <c r="F50" s="172"/>
      <c r="G50" s="171"/>
      <c r="H50" s="171"/>
      <c r="I50" s="193"/>
      <c r="J50" s="194"/>
      <c r="K50" s="195"/>
      <c r="L50" s="13"/>
      <c r="M50" s="11"/>
    </row>
    <row r="51" spans="1:13" s="3" customFormat="1" ht="15.75">
      <c r="A51" s="11"/>
      <c r="B51" s="12"/>
      <c r="C51" s="196"/>
      <c r="D51" s="309"/>
      <c r="E51" s="309"/>
      <c r="F51" s="309"/>
      <c r="G51" s="309"/>
      <c r="H51" s="309"/>
      <c r="I51" s="309"/>
      <c r="J51" s="309"/>
      <c r="K51" s="310"/>
      <c r="L51" s="14"/>
      <c r="M51" s="11"/>
    </row>
    <row r="52" spans="1:13" s="3" customFormat="1" ht="46.5" customHeight="1">
      <c r="A52" s="11"/>
      <c r="B52" s="12"/>
      <c r="C52" s="294" t="s">
        <v>22</v>
      </c>
      <c r="D52" s="295"/>
      <c r="E52" s="295"/>
      <c r="F52" s="295"/>
      <c r="G52" s="295"/>
      <c r="H52" s="308" t="s">
        <v>11</v>
      </c>
      <c r="I52" s="308"/>
      <c r="J52" s="308"/>
      <c r="K52" s="197" t="s">
        <v>24</v>
      </c>
      <c r="L52" s="15"/>
      <c r="M52" s="11"/>
    </row>
    <row r="53" spans="1:13" s="3" customFormat="1" ht="48" customHeight="1">
      <c r="A53" s="11"/>
      <c r="B53" s="12"/>
      <c r="C53" s="294" t="s">
        <v>38</v>
      </c>
      <c r="D53" s="295"/>
      <c r="E53" s="295"/>
      <c r="F53" s="295"/>
      <c r="G53" s="295"/>
      <c r="H53" s="307" t="s">
        <v>26</v>
      </c>
      <c r="I53" s="307"/>
      <c r="J53" s="198" t="s">
        <v>27</v>
      </c>
      <c r="K53" s="199" t="s">
        <v>39</v>
      </c>
      <c r="L53" s="15"/>
      <c r="M53" s="11"/>
    </row>
    <row r="54" spans="1:13" s="3" customFormat="1" ht="34.5" customHeight="1">
      <c r="A54" s="11"/>
      <c r="B54" s="12"/>
      <c r="C54" s="294" t="s">
        <v>28</v>
      </c>
      <c r="D54" s="295"/>
      <c r="E54" s="295"/>
      <c r="F54" s="295"/>
      <c r="G54" s="295"/>
      <c r="H54" s="304" t="s">
        <v>29</v>
      </c>
      <c r="I54" s="305"/>
      <c r="J54" s="198" t="s">
        <v>30</v>
      </c>
      <c r="K54" s="199" t="s">
        <v>39</v>
      </c>
      <c r="L54" s="15"/>
      <c r="M54" s="11"/>
    </row>
    <row r="55" spans="1:13" s="4" customFormat="1" ht="58.5" customHeight="1">
      <c r="A55" s="11"/>
      <c r="B55" s="12"/>
      <c r="C55" s="431" t="s">
        <v>157</v>
      </c>
      <c r="D55" s="295"/>
      <c r="E55" s="295"/>
      <c r="F55" s="295"/>
      <c r="G55" s="295"/>
      <c r="H55" s="306" t="s">
        <v>31</v>
      </c>
      <c r="I55" s="307"/>
      <c r="J55" s="198" t="s">
        <v>32</v>
      </c>
      <c r="K55" s="199" t="s">
        <v>39</v>
      </c>
      <c r="L55" s="13"/>
      <c r="M55" s="11"/>
    </row>
    <row r="56" spans="1:13" ht="57.75" customHeight="1">
      <c r="A56" s="5"/>
      <c r="B56" s="9"/>
      <c r="C56" s="203"/>
      <c r="D56" s="204"/>
      <c r="E56" s="204"/>
      <c r="F56" s="204"/>
      <c r="G56" s="205"/>
      <c r="H56" s="307" t="s">
        <v>33</v>
      </c>
      <c r="I56" s="307"/>
      <c r="J56" s="198" t="s">
        <v>34</v>
      </c>
      <c r="K56" s="199" t="s">
        <v>39</v>
      </c>
      <c r="L56" s="10"/>
      <c r="M56" s="5"/>
    </row>
    <row r="57" spans="1:13">
      <c r="A57" s="5"/>
      <c r="B57" s="9"/>
      <c r="C57" s="206"/>
      <c r="D57" s="207"/>
      <c r="E57" s="207"/>
      <c r="F57" s="207"/>
      <c r="G57" s="208"/>
      <c r="H57" s="302"/>
      <c r="I57" s="302"/>
      <c r="J57" s="302"/>
      <c r="K57" s="303"/>
      <c r="L57" s="10"/>
      <c r="M57" s="5"/>
    </row>
    <row r="58" spans="1:13" ht="67.5" customHeight="1">
      <c r="A58" s="5"/>
      <c r="B58" s="9"/>
      <c r="C58" s="201"/>
      <c r="D58" s="201"/>
      <c r="E58" s="201"/>
      <c r="F58" s="201"/>
      <c r="G58" s="201"/>
      <c r="H58" s="201"/>
      <c r="I58" s="201"/>
      <c r="J58" s="201"/>
      <c r="K58" s="201"/>
      <c r="L58" s="10"/>
      <c r="M58" s="5"/>
    </row>
    <row r="59" spans="1:13" ht="47.25" customHeight="1">
      <c r="A59" s="5"/>
      <c r="B59" s="9"/>
      <c r="C59" s="201"/>
      <c r="D59" s="201"/>
      <c r="E59" s="201"/>
      <c r="F59" s="201"/>
      <c r="G59" s="202" t="s">
        <v>40</v>
      </c>
      <c r="H59" s="201"/>
      <c r="I59" s="201"/>
      <c r="J59" s="201"/>
      <c r="K59" s="201"/>
      <c r="L59" s="10"/>
      <c r="M59" s="5"/>
    </row>
    <row r="60" spans="1:13" ht="17.25" thickBot="1">
      <c r="A60" s="5"/>
      <c r="B60" s="219"/>
      <c r="C60" s="220"/>
      <c r="D60" s="220"/>
      <c r="E60" s="221"/>
      <c r="F60" s="220"/>
      <c r="G60" s="222"/>
      <c r="H60" s="220"/>
      <c r="I60" s="220"/>
      <c r="J60" s="220"/>
      <c r="K60" s="220"/>
      <c r="L60" s="223"/>
      <c r="M60" s="5"/>
    </row>
    <row r="61" spans="1:13" ht="17.25" thickTop="1">
      <c r="A61" s="5"/>
      <c r="B61" s="5"/>
      <c r="C61" s="5"/>
      <c r="D61" s="5"/>
      <c r="E61" s="6"/>
      <c r="F61" s="5"/>
      <c r="G61" s="5"/>
      <c r="H61" s="5"/>
      <c r="I61" s="5"/>
      <c r="J61" s="5"/>
      <c r="K61" s="5"/>
      <c r="L61" s="5"/>
      <c r="M61" s="5"/>
    </row>
    <row r="63" spans="1:13">
      <c r="H63" s="23"/>
    </row>
  </sheetData>
  <mergeCells count="27">
    <mergeCell ref="C55:G55"/>
    <mergeCell ref="I11:I12"/>
    <mergeCell ref="J11:J12"/>
    <mergeCell ref="K11:K12"/>
    <mergeCell ref="C40:J40"/>
    <mergeCell ref="G42:I42"/>
    <mergeCell ref="C11:C12"/>
    <mergeCell ref="D11:D12"/>
    <mergeCell ref="E11:F11"/>
    <mergeCell ref="G11:G12"/>
    <mergeCell ref="H11:H12"/>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C3" sqref="C3:F3"/>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4"/>
    </row>
    <row r="3" spans="2:16" ht="23.25" customHeight="1">
      <c r="B3" s="26"/>
      <c r="C3" s="325" t="s">
        <v>0</v>
      </c>
      <c r="D3" s="325"/>
      <c r="E3" s="325"/>
      <c r="F3" s="325"/>
      <c r="P3" s="27"/>
    </row>
    <row r="4" spans="2:16">
      <c r="B4" s="26"/>
      <c r="C4" s="210" t="s">
        <v>1</v>
      </c>
      <c r="D4" s="209" t="s">
        <v>2</v>
      </c>
      <c r="E4" s="210" t="s">
        <v>3</v>
      </c>
      <c r="F4" s="209">
        <v>1</v>
      </c>
      <c r="P4" s="27"/>
    </row>
    <row r="5" spans="2:16">
      <c r="B5" s="26"/>
      <c r="C5" s="128"/>
      <c r="D5" s="129"/>
      <c r="E5" s="128"/>
      <c r="F5" s="129"/>
      <c r="P5" s="27"/>
    </row>
    <row r="6" spans="2:16" ht="48" customHeight="1">
      <c r="B6" s="26"/>
      <c r="C6" s="425" t="s">
        <v>41</v>
      </c>
      <c r="D6" s="425"/>
      <c r="E6" s="425"/>
      <c r="F6" s="425"/>
      <c r="G6" s="425"/>
      <c r="H6" s="425"/>
      <c r="I6" s="425"/>
      <c r="J6" s="425"/>
      <c r="K6" s="425"/>
      <c r="L6" s="425"/>
      <c r="M6" s="425"/>
      <c r="N6" s="425"/>
      <c r="O6" s="425"/>
      <c r="P6" s="28"/>
    </row>
    <row r="7" spans="2:16" ht="15" thickBot="1">
      <c r="B7" s="26"/>
      <c r="C7" s="53"/>
      <c r="D7" s="53"/>
      <c r="E7" s="53"/>
      <c r="F7" s="53"/>
      <c r="G7" s="53"/>
      <c r="H7" s="53"/>
      <c r="I7" s="53"/>
      <c r="J7" s="53"/>
      <c r="K7" s="53"/>
      <c r="L7" s="53"/>
      <c r="M7" s="53"/>
      <c r="N7" s="53"/>
      <c r="O7" s="53"/>
      <c r="P7" s="27"/>
    </row>
    <row r="8" spans="2:16" ht="15">
      <c r="B8" s="26"/>
      <c r="C8" s="389"/>
      <c r="D8" s="391"/>
      <c r="E8" s="392"/>
      <c r="F8" s="392"/>
      <c r="G8" s="392"/>
      <c r="H8" s="392"/>
      <c r="I8" s="392"/>
      <c r="J8" s="392"/>
      <c r="K8" s="393"/>
      <c r="L8" s="404"/>
      <c r="M8" s="405"/>
      <c r="N8" s="405"/>
      <c r="O8" s="406"/>
      <c r="P8" s="29"/>
    </row>
    <row r="9" spans="2:16" ht="15">
      <c r="B9" s="26"/>
      <c r="C9" s="390"/>
      <c r="D9" s="394" t="s">
        <v>42</v>
      </c>
      <c r="E9" s="395"/>
      <c r="F9" s="395"/>
      <c r="G9" s="395"/>
      <c r="H9" s="395"/>
      <c r="I9" s="395"/>
      <c r="J9" s="395"/>
      <c r="K9" s="396"/>
      <c r="L9" s="407"/>
      <c r="M9" s="408"/>
      <c r="N9" s="408"/>
      <c r="O9" s="409"/>
      <c r="P9" s="29"/>
    </row>
    <row r="10" spans="2:16" ht="15">
      <c r="B10" s="26"/>
      <c r="C10" s="390"/>
      <c r="D10" s="394"/>
      <c r="E10" s="395"/>
      <c r="F10" s="395"/>
      <c r="G10" s="395"/>
      <c r="H10" s="395"/>
      <c r="I10" s="395"/>
      <c r="J10" s="395"/>
      <c r="K10" s="396"/>
      <c r="L10" s="397" t="s">
        <v>43</v>
      </c>
      <c r="M10" s="410"/>
      <c r="N10" s="411"/>
      <c r="O10" s="412"/>
      <c r="P10" s="29"/>
    </row>
    <row r="11" spans="2:16" ht="15">
      <c r="B11" s="26"/>
      <c r="C11" s="390"/>
      <c r="D11" s="394" t="s">
        <v>44</v>
      </c>
      <c r="E11" s="395"/>
      <c r="F11" s="395"/>
      <c r="G11" s="395"/>
      <c r="H11" s="395"/>
      <c r="I11" s="395"/>
      <c r="J11" s="395"/>
      <c r="K11" s="396"/>
      <c r="L11" s="398"/>
      <c r="M11" s="413"/>
      <c r="N11" s="414"/>
      <c r="O11" s="415"/>
      <c r="P11" s="30"/>
    </row>
    <row r="12" spans="2:16" ht="12.75" customHeight="1">
      <c r="B12" s="26"/>
      <c r="C12" s="390"/>
      <c r="D12" s="426"/>
      <c r="E12" s="427"/>
      <c r="F12" s="427"/>
      <c r="G12" s="427"/>
      <c r="H12" s="427"/>
      <c r="I12" s="427"/>
      <c r="J12" s="427"/>
      <c r="K12" s="428"/>
      <c r="L12" s="397" t="s">
        <v>45</v>
      </c>
      <c r="M12" s="397">
        <v>1</v>
      </c>
      <c r="N12" s="397" t="s">
        <v>46</v>
      </c>
      <c r="O12" s="402">
        <v>1</v>
      </c>
      <c r="P12" s="29"/>
    </row>
    <row r="13" spans="2:16" ht="13.5">
      <c r="B13" s="26"/>
      <c r="C13" s="390"/>
      <c r="D13" s="426"/>
      <c r="E13" s="427"/>
      <c r="F13" s="427"/>
      <c r="G13" s="427"/>
      <c r="H13" s="427"/>
      <c r="I13" s="427"/>
      <c r="J13" s="427"/>
      <c r="K13" s="428"/>
      <c r="L13" s="416"/>
      <c r="M13" s="416"/>
      <c r="N13" s="416"/>
      <c r="O13" s="403"/>
      <c r="P13" s="29"/>
    </row>
    <row r="14" spans="2:16" ht="15">
      <c r="B14" s="26"/>
      <c r="C14" s="390"/>
      <c r="D14" s="394" t="s">
        <v>47</v>
      </c>
      <c r="E14" s="395"/>
      <c r="F14" s="395"/>
      <c r="G14" s="395"/>
      <c r="H14" s="395"/>
      <c r="I14" s="395"/>
      <c r="J14" s="395"/>
      <c r="K14" s="396"/>
      <c r="L14" s="416"/>
      <c r="M14" s="416"/>
      <c r="N14" s="416"/>
      <c r="O14" s="403"/>
      <c r="P14" s="29"/>
    </row>
    <row r="15" spans="2:16" ht="15.75" thickBot="1">
      <c r="B15" s="26"/>
      <c r="C15" s="54"/>
      <c r="D15" s="55"/>
      <c r="E15" s="55"/>
      <c r="F15" s="55"/>
      <c r="G15" s="55"/>
      <c r="H15" s="55"/>
      <c r="I15" s="55"/>
      <c r="J15" s="55"/>
      <c r="K15" s="55"/>
      <c r="L15" s="55"/>
      <c r="M15" s="56"/>
      <c r="N15" s="56"/>
      <c r="O15" s="57"/>
      <c r="P15" s="31"/>
    </row>
    <row r="16" spans="2:16" ht="15">
      <c r="B16" s="26"/>
      <c r="C16" s="58"/>
      <c r="D16" s="215"/>
      <c r="E16" s="215"/>
      <c r="F16" s="215"/>
      <c r="G16" s="215"/>
      <c r="H16" s="215"/>
      <c r="I16" s="215"/>
      <c r="J16" s="215"/>
      <c r="K16" s="215"/>
      <c r="L16" s="59" t="s">
        <v>48</v>
      </c>
      <c r="M16" s="60" t="s">
        <v>49</v>
      </c>
      <c r="N16" s="60" t="s">
        <v>50</v>
      </c>
      <c r="O16" s="61" t="s">
        <v>51</v>
      </c>
      <c r="P16" s="30"/>
    </row>
    <row r="17" spans="2:16" ht="15">
      <c r="B17" s="26"/>
      <c r="C17" s="62"/>
      <c r="D17" s="216"/>
      <c r="E17" s="216"/>
      <c r="F17" s="216"/>
      <c r="G17" s="216"/>
      <c r="H17" s="216"/>
      <c r="I17" s="216"/>
      <c r="J17" s="216"/>
      <c r="K17" s="216"/>
      <c r="L17" s="63"/>
      <c r="M17" s="64"/>
      <c r="N17" s="64"/>
      <c r="O17" s="65"/>
      <c r="P17" s="32"/>
    </row>
    <row r="18" spans="2:16" ht="18" customHeight="1">
      <c r="B18" s="26"/>
      <c r="C18" s="332" t="s">
        <v>52</v>
      </c>
      <c r="D18" s="333"/>
      <c r="E18" s="333"/>
      <c r="F18" s="333"/>
      <c r="G18" s="216"/>
      <c r="H18" s="216"/>
      <c r="I18" s="216" t="s">
        <v>53</v>
      </c>
      <c r="J18" s="53"/>
      <c r="K18" s="216"/>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419" t="s">
        <v>54</v>
      </c>
      <c r="D22" s="420"/>
      <c r="E22" s="420"/>
      <c r="F22" s="420"/>
      <c r="G22" s="420"/>
      <c r="H22" s="420"/>
      <c r="I22" s="420"/>
      <c r="J22" s="420"/>
      <c r="K22" s="420"/>
      <c r="L22" s="420"/>
      <c r="M22" s="420"/>
      <c r="N22" s="420"/>
      <c r="O22" s="421"/>
      <c r="P22" s="34"/>
    </row>
    <row r="23" spans="2:16" ht="15" thickBot="1">
      <c r="B23" s="26"/>
      <c r="C23" s="76"/>
      <c r="D23" s="53"/>
      <c r="E23" s="53"/>
      <c r="F23" s="53"/>
      <c r="G23" s="53"/>
      <c r="H23" s="53"/>
      <c r="I23" s="53"/>
      <c r="J23" s="53"/>
      <c r="K23" s="53"/>
      <c r="L23" s="53"/>
      <c r="M23" s="53"/>
      <c r="N23" s="53"/>
      <c r="O23" s="77"/>
      <c r="P23" s="27"/>
    </row>
    <row r="24" spans="2:16" ht="15">
      <c r="B24" s="26"/>
      <c r="C24" s="78" t="s">
        <v>55</v>
      </c>
      <c r="D24" s="399" t="s">
        <v>11</v>
      </c>
      <c r="E24" s="400"/>
      <c r="F24" s="400"/>
      <c r="G24" s="400"/>
      <c r="H24" s="400"/>
      <c r="I24" s="400"/>
      <c r="J24" s="400"/>
      <c r="K24" s="400"/>
      <c r="L24" s="401"/>
      <c r="M24" s="417" t="s">
        <v>56</v>
      </c>
      <c r="N24" s="418"/>
      <c r="O24" s="78" t="s">
        <v>13</v>
      </c>
      <c r="P24" s="35"/>
    </row>
    <row r="25" spans="2:16" ht="15" thickBot="1">
      <c r="B25" s="26"/>
      <c r="C25" s="79"/>
      <c r="D25" s="368"/>
      <c r="E25" s="369"/>
      <c r="F25" s="369"/>
      <c r="G25" s="369"/>
      <c r="H25" s="369"/>
      <c r="I25" s="369"/>
      <c r="J25" s="369"/>
      <c r="K25" s="369"/>
      <c r="L25" s="370"/>
      <c r="M25" s="368"/>
      <c r="N25" s="370"/>
      <c r="O25" s="80"/>
      <c r="P25" s="36"/>
    </row>
    <row r="26" spans="2:16">
      <c r="B26" s="26"/>
      <c r="C26" s="371" t="s">
        <v>57</v>
      </c>
      <c r="D26" s="372"/>
      <c r="E26" s="372"/>
      <c r="F26" s="372"/>
      <c r="G26" s="372"/>
      <c r="H26" s="372"/>
      <c r="I26" s="372"/>
      <c r="J26" s="372"/>
      <c r="K26" s="372"/>
      <c r="L26" s="372"/>
      <c r="M26" s="372"/>
      <c r="N26" s="372"/>
      <c r="O26" s="373"/>
      <c r="P26" s="37"/>
    </row>
    <row r="27" spans="2:16">
      <c r="B27" s="26"/>
      <c r="C27" s="374"/>
      <c r="D27" s="375"/>
      <c r="E27" s="375"/>
      <c r="F27" s="375"/>
      <c r="G27" s="375"/>
      <c r="H27" s="375"/>
      <c r="I27" s="375"/>
      <c r="J27" s="375"/>
      <c r="K27" s="375"/>
      <c r="L27" s="375"/>
      <c r="M27" s="375"/>
      <c r="N27" s="375"/>
      <c r="O27" s="376"/>
      <c r="P27" s="37"/>
    </row>
    <row r="28" spans="2:16" ht="13.5" thickBot="1">
      <c r="B28" s="26"/>
      <c r="C28" s="377"/>
      <c r="D28" s="378"/>
      <c r="E28" s="378"/>
      <c r="F28" s="378"/>
      <c r="G28" s="378"/>
      <c r="H28" s="378"/>
      <c r="I28" s="378"/>
      <c r="J28" s="378"/>
      <c r="K28" s="378"/>
      <c r="L28" s="378"/>
      <c r="M28" s="378"/>
      <c r="N28" s="378"/>
      <c r="O28" s="379"/>
      <c r="P28" s="37"/>
    </row>
    <row r="29" spans="2:16" ht="15">
      <c r="B29" s="26"/>
      <c r="C29" s="356" t="s">
        <v>11</v>
      </c>
      <c r="D29" s="423"/>
      <c r="E29" s="423"/>
      <c r="F29" s="423"/>
      <c r="G29" s="424"/>
      <c r="H29" s="362" t="s">
        <v>58</v>
      </c>
      <c r="I29" s="423"/>
      <c r="J29" s="366" t="s">
        <v>59</v>
      </c>
      <c r="K29" s="367"/>
      <c r="L29" s="81" t="s">
        <v>60</v>
      </c>
      <c r="M29" s="362" t="s">
        <v>61</v>
      </c>
      <c r="N29" s="363"/>
      <c r="O29" s="82" t="s">
        <v>62</v>
      </c>
      <c r="P29" s="38"/>
    </row>
    <row r="30" spans="2:16" ht="14.25">
      <c r="B30" s="26"/>
      <c r="C30" s="340"/>
      <c r="D30" s="341"/>
      <c r="E30" s="341"/>
      <c r="F30" s="341"/>
      <c r="G30" s="386"/>
      <c r="H30" s="422"/>
      <c r="I30" s="386"/>
      <c r="J30" s="422"/>
      <c r="K30" s="386"/>
      <c r="L30" s="83"/>
      <c r="M30" s="384"/>
      <c r="N30" s="385"/>
      <c r="O30" s="84"/>
      <c r="P30" s="39"/>
    </row>
    <row r="31" spans="2:16" ht="14.25">
      <c r="B31" s="26"/>
      <c r="C31" s="85"/>
      <c r="D31" s="86"/>
      <c r="E31" s="86"/>
      <c r="F31" s="86"/>
      <c r="G31" s="87"/>
      <c r="H31" s="88"/>
      <c r="I31" s="87"/>
      <c r="J31" s="88"/>
      <c r="K31" s="87"/>
      <c r="L31" s="83"/>
      <c r="M31" s="384"/>
      <c r="N31" s="385"/>
      <c r="O31" s="84"/>
      <c r="P31" s="39"/>
    </row>
    <row r="32" spans="2:16" ht="15" thickBot="1">
      <c r="B32" s="26"/>
      <c r="C32" s="352"/>
      <c r="D32" s="353"/>
      <c r="E32" s="353"/>
      <c r="F32" s="353"/>
      <c r="G32" s="380"/>
      <c r="H32" s="381"/>
      <c r="I32" s="380"/>
      <c r="J32" s="381"/>
      <c r="K32" s="380"/>
      <c r="L32" s="89"/>
      <c r="M32" s="382"/>
      <c r="N32" s="383"/>
      <c r="O32" s="84"/>
      <c r="P32" s="39"/>
    </row>
    <row r="33" spans="2:16" ht="15.75" thickBot="1">
      <c r="B33" s="26"/>
      <c r="C33" s="346" t="s">
        <v>63</v>
      </c>
      <c r="D33" s="347"/>
      <c r="E33" s="347"/>
      <c r="F33" s="347"/>
      <c r="G33" s="347"/>
      <c r="H33" s="347"/>
      <c r="I33" s="347"/>
      <c r="J33" s="347"/>
      <c r="K33" s="347"/>
      <c r="L33" s="347"/>
      <c r="M33" s="347"/>
      <c r="N33" s="348"/>
      <c r="O33" s="90"/>
      <c r="P33" s="40"/>
    </row>
    <row r="34" spans="2:16" ht="13.5" customHeight="1">
      <c r="B34" s="26"/>
      <c r="C34" s="371" t="s">
        <v>64</v>
      </c>
      <c r="D34" s="372"/>
      <c r="E34" s="372"/>
      <c r="F34" s="372"/>
      <c r="G34" s="372"/>
      <c r="H34" s="372"/>
      <c r="I34" s="372"/>
      <c r="J34" s="372"/>
      <c r="K34" s="372"/>
      <c r="L34" s="372"/>
      <c r="M34" s="372"/>
      <c r="N34" s="372"/>
      <c r="O34" s="373"/>
      <c r="P34" s="37"/>
    </row>
    <row r="35" spans="2:16">
      <c r="B35" s="26"/>
      <c r="C35" s="374"/>
      <c r="D35" s="375"/>
      <c r="E35" s="375"/>
      <c r="F35" s="375"/>
      <c r="G35" s="375"/>
      <c r="H35" s="375"/>
      <c r="I35" s="375"/>
      <c r="J35" s="375"/>
      <c r="K35" s="375"/>
      <c r="L35" s="375"/>
      <c r="M35" s="375"/>
      <c r="N35" s="375"/>
      <c r="O35" s="376"/>
      <c r="P35" s="37"/>
    </row>
    <row r="36" spans="2:16" ht="13.5" thickBot="1">
      <c r="B36" s="26"/>
      <c r="C36" s="377"/>
      <c r="D36" s="378"/>
      <c r="E36" s="378"/>
      <c r="F36" s="378"/>
      <c r="G36" s="378"/>
      <c r="H36" s="378"/>
      <c r="I36" s="378"/>
      <c r="J36" s="378"/>
      <c r="K36" s="378"/>
      <c r="L36" s="378"/>
      <c r="M36" s="378"/>
      <c r="N36" s="378"/>
      <c r="O36" s="379"/>
      <c r="P36" s="37"/>
    </row>
    <row r="37" spans="2:16" ht="15">
      <c r="B37" s="26"/>
      <c r="C37" s="356" t="s">
        <v>11</v>
      </c>
      <c r="D37" s="357"/>
      <c r="E37" s="357"/>
      <c r="F37" s="357"/>
      <c r="G37" s="357"/>
      <c r="H37" s="357"/>
      <c r="I37" s="357"/>
      <c r="J37" s="363"/>
      <c r="K37" s="214" t="s">
        <v>56</v>
      </c>
      <c r="L37" s="81" t="s">
        <v>13</v>
      </c>
      <c r="M37" s="362" t="s">
        <v>65</v>
      </c>
      <c r="N37" s="363"/>
      <c r="O37" s="82" t="s">
        <v>62</v>
      </c>
      <c r="P37" s="38"/>
    </row>
    <row r="38" spans="2:16" ht="14.25">
      <c r="B38" s="26"/>
      <c r="C38" s="340"/>
      <c r="D38" s="341"/>
      <c r="E38" s="341"/>
      <c r="F38" s="341"/>
      <c r="G38" s="341"/>
      <c r="H38" s="341"/>
      <c r="I38" s="341"/>
      <c r="J38" s="386"/>
      <c r="K38" s="211"/>
      <c r="L38" s="91"/>
      <c r="M38" s="387"/>
      <c r="N38" s="388"/>
      <c r="O38" s="84"/>
      <c r="P38" s="39"/>
    </row>
    <row r="39" spans="2:16" ht="15" thickBot="1">
      <c r="B39" s="26"/>
      <c r="C39" s="352"/>
      <c r="D39" s="353"/>
      <c r="E39" s="353"/>
      <c r="F39" s="353"/>
      <c r="G39" s="353"/>
      <c r="H39" s="353"/>
      <c r="I39" s="353"/>
      <c r="J39" s="380"/>
      <c r="K39" s="86"/>
      <c r="L39" s="92"/>
      <c r="M39" s="354"/>
      <c r="N39" s="355"/>
      <c r="O39" s="93"/>
      <c r="P39" s="39"/>
    </row>
    <row r="40" spans="2:16" ht="15.75" thickBot="1">
      <c r="B40" s="26"/>
      <c r="C40" s="346" t="s">
        <v>63</v>
      </c>
      <c r="D40" s="347"/>
      <c r="E40" s="347"/>
      <c r="F40" s="347"/>
      <c r="G40" s="347"/>
      <c r="H40" s="347"/>
      <c r="I40" s="347"/>
      <c r="J40" s="347"/>
      <c r="K40" s="347"/>
      <c r="L40" s="347"/>
      <c r="M40" s="347"/>
      <c r="N40" s="348"/>
      <c r="O40" s="94">
        <v>0</v>
      </c>
      <c r="P40" s="39"/>
    </row>
    <row r="41" spans="2:16">
      <c r="B41" s="26"/>
      <c r="C41" s="371" t="s">
        <v>66</v>
      </c>
      <c r="D41" s="372"/>
      <c r="E41" s="372"/>
      <c r="F41" s="372"/>
      <c r="G41" s="372"/>
      <c r="H41" s="372"/>
      <c r="I41" s="372"/>
      <c r="J41" s="372"/>
      <c r="K41" s="372"/>
      <c r="L41" s="372"/>
      <c r="M41" s="372"/>
      <c r="N41" s="372"/>
      <c r="O41" s="373"/>
      <c r="P41" s="37"/>
    </row>
    <row r="42" spans="2:16">
      <c r="B42" s="26"/>
      <c r="C42" s="374"/>
      <c r="D42" s="375"/>
      <c r="E42" s="375"/>
      <c r="F42" s="375"/>
      <c r="G42" s="375"/>
      <c r="H42" s="375"/>
      <c r="I42" s="375"/>
      <c r="J42" s="375"/>
      <c r="K42" s="375"/>
      <c r="L42" s="375"/>
      <c r="M42" s="375"/>
      <c r="N42" s="375"/>
      <c r="O42" s="376"/>
      <c r="P42" s="37"/>
    </row>
    <row r="43" spans="2:16" ht="13.5" thickBot="1">
      <c r="B43" s="26"/>
      <c r="C43" s="377"/>
      <c r="D43" s="378"/>
      <c r="E43" s="378"/>
      <c r="F43" s="378"/>
      <c r="G43" s="378"/>
      <c r="H43" s="378"/>
      <c r="I43" s="378"/>
      <c r="J43" s="378"/>
      <c r="K43" s="378"/>
      <c r="L43" s="378"/>
      <c r="M43" s="378"/>
      <c r="N43" s="378"/>
      <c r="O43" s="379"/>
      <c r="P43" s="37"/>
    </row>
    <row r="44" spans="2:16" ht="17.25">
      <c r="B44" s="26"/>
      <c r="C44" s="356" t="s">
        <v>67</v>
      </c>
      <c r="D44" s="357"/>
      <c r="E44" s="357"/>
      <c r="F44" s="357"/>
      <c r="G44" s="357"/>
      <c r="H44" s="357"/>
      <c r="I44" s="357"/>
      <c r="J44" s="81" t="s">
        <v>68</v>
      </c>
      <c r="K44" s="212" t="s">
        <v>69</v>
      </c>
      <c r="L44" s="95" t="s">
        <v>70</v>
      </c>
      <c r="M44" s="362" t="s">
        <v>71</v>
      </c>
      <c r="N44" s="363"/>
      <c r="O44" s="82" t="s">
        <v>62</v>
      </c>
      <c r="P44" s="38"/>
    </row>
    <row r="45" spans="2:16" ht="14.25">
      <c r="B45" s="26"/>
      <c r="C45" s="340"/>
      <c r="D45" s="341"/>
      <c r="E45" s="341"/>
      <c r="F45" s="341"/>
      <c r="G45" s="341"/>
      <c r="H45" s="341"/>
      <c r="I45" s="341"/>
      <c r="J45" s="96"/>
      <c r="K45" s="97"/>
      <c r="L45" s="96"/>
      <c r="M45" s="360"/>
      <c r="N45" s="361"/>
      <c r="O45" s="84"/>
      <c r="P45" s="39"/>
    </row>
    <row r="46" spans="2:16" ht="15" thickBot="1">
      <c r="B46" s="26"/>
      <c r="C46" s="352"/>
      <c r="D46" s="353"/>
      <c r="E46" s="353"/>
      <c r="F46" s="353"/>
      <c r="G46" s="353"/>
      <c r="H46" s="353"/>
      <c r="I46" s="353"/>
      <c r="J46" s="98"/>
      <c r="K46" s="99"/>
      <c r="L46" s="98"/>
      <c r="M46" s="354"/>
      <c r="N46" s="355"/>
      <c r="O46" s="100"/>
      <c r="P46" s="39"/>
    </row>
    <row r="47" spans="2:16" ht="15.75" thickBot="1">
      <c r="B47" s="26"/>
      <c r="C47" s="346" t="s">
        <v>63</v>
      </c>
      <c r="D47" s="347"/>
      <c r="E47" s="347"/>
      <c r="F47" s="347"/>
      <c r="G47" s="347"/>
      <c r="H47" s="347"/>
      <c r="I47" s="347"/>
      <c r="J47" s="347"/>
      <c r="K47" s="347"/>
      <c r="L47" s="347"/>
      <c r="M47" s="347"/>
      <c r="N47" s="348"/>
      <c r="O47" s="90"/>
      <c r="P47" s="40"/>
    </row>
    <row r="48" spans="2:16">
      <c r="B48" s="26"/>
      <c r="C48" s="371" t="s">
        <v>72</v>
      </c>
      <c r="D48" s="372"/>
      <c r="E48" s="372"/>
      <c r="F48" s="372"/>
      <c r="G48" s="372"/>
      <c r="H48" s="372"/>
      <c r="I48" s="372"/>
      <c r="J48" s="372"/>
      <c r="K48" s="372"/>
      <c r="L48" s="372"/>
      <c r="M48" s="372"/>
      <c r="N48" s="372"/>
      <c r="O48" s="373"/>
      <c r="P48" s="37"/>
    </row>
    <row r="49" spans="2:16">
      <c r="B49" s="26"/>
      <c r="C49" s="374"/>
      <c r="D49" s="375"/>
      <c r="E49" s="375"/>
      <c r="F49" s="375"/>
      <c r="G49" s="375"/>
      <c r="H49" s="375"/>
      <c r="I49" s="375"/>
      <c r="J49" s="375"/>
      <c r="K49" s="375"/>
      <c r="L49" s="375"/>
      <c r="M49" s="375"/>
      <c r="N49" s="375"/>
      <c r="O49" s="376"/>
      <c r="P49" s="37"/>
    </row>
    <row r="50" spans="2:16" ht="13.5" thickBot="1">
      <c r="B50" s="26"/>
      <c r="C50" s="377"/>
      <c r="D50" s="378"/>
      <c r="E50" s="378"/>
      <c r="F50" s="378"/>
      <c r="G50" s="378"/>
      <c r="H50" s="378"/>
      <c r="I50" s="378"/>
      <c r="J50" s="378"/>
      <c r="K50" s="378"/>
      <c r="L50" s="378"/>
      <c r="M50" s="378"/>
      <c r="N50" s="378"/>
      <c r="O50" s="379"/>
      <c r="P50" s="37"/>
    </row>
    <row r="51" spans="2:16" ht="30">
      <c r="B51" s="26"/>
      <c r="C51" s="356" t="s">
        <v>73</v>
      </c>
      <c r="D51" s="357"/>
      <c r="E51" s="357"/>
      <c r="F51" s="357"/>
      <c r="G51" s="357"/>
      <c r="H51" s="357"/>
      <c r="I51" s="357"/>
      <c r="J51" s="81" t="s">
        <v>74</v>
      </c>
      <c r="K51" s="101" t="s">
        <v>75</v>
      </c>
      <c r="L51" s="102" t="s">
        <v>76</v>
      </c>
      <c r="M51" s="358" t="s">
        <v>61</v>
      </c>
      <c r="N51" s="359"/>
      <c r="O51" s="103" t="s">
        <v>62</v>
      </c>
      <c r="P51" s="41"/>
    </row>
    <row r="52" spans="2:16" ht="14.25">
      <c r="B52" s="26"/>
      <c r="C52" s="104"/>
      <c r="D52" s="105"/>
      <c r="E52" s="105"/>
      <c r="F52" s="105"/>
      <c r="G52" s="105"/>
      <c r="H52" s="105"/>
      <c r="I52" s="105"/>
      <c r="J52" s="106"/>
      <c r="K52" s="107"/>
      <c r="L52" s="108"/>
      <c r="M52" s="364"/>
      <c r="N52" s="365"/>
      <c r="O52" s="109"/>
      <c r="P52" s="42"/>
    </row>
    <row r="53" spans="2:16" ht="14.25">
      <c r="B53" s="26"/>
      <c r="C53" s="104"/>
      <c r="D53" s="105"/>
      <c r="E53" s="105"/>
      <c r="F53" s="105"/>
      <c r="G53" s="105"/>
      <c r="H53" s="105"/>
      <c r="I53" s="105"/>
      <c r="J53" s="106"/>
      <c r="K53" s="107"/>
      <c r="L53" s="108"/>
      <c r="M53" s="364"/>
      <c r="N53" s="365"/>
      <c r="O53" s="109"/>
      <c r="P53" s="42"/>
    </row>
    <row r="54" spans="2:16" ht="14.25">
      <c r="B54" s="26"/>
      <c r="C54" s="104"/>
      <c r="D54" s="105"/>
      <c r="E54" s="105"/>
      <c r="F54" s="105"/>
      <c r="G54" s="105"/>
      <c r="H54" s="105"/>
      <c r="I54" s="105"/>
      <c r="J54" s="106"/>
      <c r="K54" s="107"/>
      <c r="L54" s="108"/>
      <c r="M54" s="360"/>
      <c r="N54" s="361"/>
      <c r="O54" s="109"/>
      <c r="P54" s="42"/>
    </row>
    <row r="55" spans="2:16" ht="15" thickBot="1">
      <c r="B55" s="26"/>
      <c r="C55" s="352"/>
      <c r="D55" s="353"/>
      <c r="E55" s="353"/>
      <c r="F55" s="353"/>
      <c r="G55" s="353"/>
      <c r="H55" s="353"/>
      <c r="I55" s="353"/>
      <c r="J55" s="98"/>
      <c r="K55" s="99"/>
      <c r="L55" s="98"/>
      <c r="M55" s="354"/>
      <c r="N55" s="355"/>
      <c r="O55" s="100"/>
      <c r="P55" s="39"/>
    </row>
    <row r="56" spans="2:16" ht="15.75" thickBot="1">
      <c r="B56" s="26"/>
      <c r="C56" s="346" t="s">
        <v>63</v>
      </c>
      <c r="D56" s="347"/>
      <c r="E56" s="347"/>
      <c r="F56" s="347"/>
      <c r="G56" s="347"/>
      <c r="H56" s="347"/>
      <c r="I56" s="347"/>
      <c r="J56" s="347"/>
      <c r="K56" s="347"/>
      <c r="L56" s="347"/>
      <c r="M56" s="347"/>
      <c r="N56" s="348"/>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349" t="s">
        <v>77</v>
      </c>
      <c r="D58" s="350"/>
      <c r="E58" s="350"/>
      <c r="F58" s="350"/>
      <c r="G58" s="350"/>
      <c r="H58" s="350"/>
      <c r="I58" s="350"/>
      <c r="J58" s="350"/>
      <c r="K58" s="350"/>
      <c r="L58" s="350"/>
      <c r="M58" s="350"/>
      <c r="N58" s="351"/>
      <c r="O58" s="110"/>
      <c r="P58" s="43"/>
    </row>
    <row r="59" spans="2:16">
      <c r="B59" s="26"/>
      <c r="C59" s="371" t="s">
        <v>78</v>
      </c>
      <c r="D59" s="372"/>
      <c r="E59" s="372"/>
      <c r="F59" s="372"/>
      <c r="G59" s="372"/>
      <c r="H59" s="372"/>
      <c r="I59" s="372"/>
      <c r="J59" s="372"/>
      <c r="K59" s="372"/>
      <c r="L59" s="372"/>
      <c r="M59" s="372"/>
      <c r="N59" s="372"/>
      <c r="O59" s="373"/>
      <c r="P59" s="37"/>
    </row>
    <row r="60" spans="2:16">
      <c r="B60" s="26"/>
      <c r="C60" s="374"/>
      <c r="D60" s="375"/>
      <c r="E60" s="375"/>
      <c r="F60" s="375"/>
      <c r="G60" s="375"/>
      <c r="H60" s="375"/>
      <c r="I60" s="375"/>
      <c r="J60" s="375"/>
      <c r="K60" s="375"/>
      <c r="L60" s="375"/>
      <c r="M60" s="375"/>
      <c r="N60" s="375"/>
      <c r="O60" s="376"/>
      <c r="P60" s="37"/>
    </row>
    <row r="61" spans="2:16" ht="13.5" thickBot="1">
      <c r="B61" s="26"/>
      <c r="C61" s="377"/>
      <c r="D61" s="378"/>
      <c r="E61" s="378"/>
      <c r="F61" s="378"/>
      <c r="G61" s="378"/>
      <c r="H61" s="378"/>
      <c r="I61" s="378"/>
      <c r="J61" s="378"/>
      <c r="K61" s="378"/>
      <c r="L61" s="378"/>
      <c r="M61" s="378"/>
      <c r="N61" s="378"/>
      <c r="O61" s="379"/>
      <c r="P61" s="37"/>
    </row>
    <row r="62" spans="2:16" ht="15">
      <c r="B62" s="26"/>
      <c r="C62" s="356" t="s">
        <v>79</v>
      </c>
      <c r="D62" s="357"/>
      <c r="E62" s="357"/>
      <c r="F62" s="357"/>
      <c r="G62" s="357"/>
      <c r="H62" s="357"/>
      <c r="I62" s="357"/>
      <c r="J62" s="212"/>
      <c r="K62" s="213"/>
      <c r="L62" s="102" t="s">
        <v>80</v>
      </c>
      <c r="M62" s="358" t="s">
        <v>81</v>
      </c>
      <c r="N62" s="359"/>
      <c r="O62" s="103"/>
      <c r="P62" s="41"/>
    </row>
    <row r="63" spans="2:16" ht="14.25">
      <c r="B63" s="26"/>
      <c r="C63" s="340" t="s">
        <v>82</v>
      </c>
      <c r="D63" s="341"/>
      <c r="E63" s="341"/>
      <c r="F63" s="341"/>
      <c r="G63" s="341"/>
      <c r="H63" s="341"/>
      <c r="I63" s="341"/>
      <c r="J63" s="111"/>
      <c r="K63" s="112"/>
      <c r="L63" s="113"/>
      <c r="M63" s="342"/>
      <c r="N63" s="343"/>
      <c r="O63" s="114"/>
      <c r="P63" s="44"/>
    </row>
    <row r="64" spans="2:16" ht="14.25">
      <c r="B64" s="26"/>
      <c r="C64" s="85" t="s">
        <v>83</v>
      </c>
      <c r="D64" s="86"/>
      <c r="E64" s="86"/>
      <c r="F64" s="86"/>
      <c r="G64" s="86"/>
      <c r="H64" s="86"/>
      <c r="I64" s="86"/>
      <c r="J64" s="111"/>
      <c r="K64" s="112"/>
      <c r="L64" s="113"/>
      <c r="M64" s="342"/>
      <c r="N64" s="343"/>
      <c r="O64" s="114"/>
      <c r="P64" s="44"/>
    </row>
    <row r="65" spans="2:16" ht="15" thickBot="1">
      <c r="B65" s="26"/>
      <c r="C65" s="70" t="s">
        <v>84</v>
      </c>
      <c r="D65" s="71"/>
      <c r="E65" s="71"/>
      <c r="F65" s="71"/>
      <c r="G65" s="71"/>
      <c r="H65" s="71"/>
      <c r="I65" s="71"/>
      <c r="J65" s="115"/>
      <c r="K65" s="116"/>
      <c r="L65" s="113"/>
      <c r="M65" s="344"/>
      <c r="N65" s="345"/>
      <c r="O65" s="114"/>
      <c r="P65" s="44"/>
    </row>
    <row r="66" spans="2:16" ht="15.75" thickBot="1">
      <c r="B66" s="26"/>
      <c r="C66" s="346" t="s">
        <v>63</v>
      </c>
      <c r="D66" s="347"/>
      <c r="E66" s="347"/>
      <c r="F66" s="347"/>
      <c r="G66" s="347"/>
      <c r="H66" s="347"/>
      <c r="I66" s="347"/>
      <c r="J66" s="347"/>
      <c r="K66" s="347"/>
      <c r="L66" s="347"/>
      <c r="M66" s="347"/>
      <c r="N66" s="348"/>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349" t="s">
        <v>85</v>
      </c>
      <c r="D68" s="350"/>
      <c r="E68" s="350"/>
      <c r="F68" s="350"/>
      <c r="G68" s="350"/>
      <c r="H68" s="350"/>
      <c r="I68" s="350"/>
      <c r="J68" s="350"/>
      <c r="K68" s="350"/>
      <c r="L68" s="350"/>
      <c r="M68" s="350"/>
      <c r="N68" s="351"/>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86</v>
      </c>
      <c r="I72" s="119"/>
      <c r="J72" s="119"/>
      <c r="K72" s="119"/>
      <c r="L72" s="53"/>
      <c r="M72" s="53"/>
      <c r="N72" s="53"/>
      <c r="O72" s="77"/>
      <c r="P72" s="27"/>
    </row>
    <row r="73" spans="2:16" ht="15">
      <c r="B73" s="26"/>
      <c r="C73" s="76"/>
      <c r="D73" s="53"/>
      <c r="E73" s="53"/>
      <c r="F73" s="53"/>
      <c r="G73" s="53"/>
      <c r="H73" s="119" t="s">
        <v>87</v>
      </c>
      <c r="I73" s="53"/>
      <c r="J73" s="53"/>
      <c r="K73" s="53"/>
      <c r="L73" s="53"/>
      <c r="M73" s="53"/>
      <c r="N73" s="53"/>
      <c r="O73" s="77"/>
      <c r="P73" s="46"/>
    </row>
    <row r="74" spans="2:16" ht="15">
      <c r="B74" s="26"/>
      <c r="C74" s="76"/>
      <c r="D74" s="53"/>
      <c r="E74" s="53"/>
      <c r="F74" s="53"/>
      <c r="G74" s="53"/>
      <c r="H74" s="119" t="s">
        <v>88</v>
      </c>
      <c r="I74" s="53"/>
      <c r="J74" s="53"/>
      <c r="K74" s="53"/>
      <c r="L74" s="53"/>
      <c r="M74" s="53"/>
      <c r="N74" s="53"/>
      <c r="O74" s="77"/>
      <c r="P74" s="46"/>
    </row>
    <row r="75" spans="2:16" ht="14.25">
      <c r="B75" s="26"/>
      <c r="C75" s="62"/>
      <c r="D75" s="120"/>
      <c r="E75" s="120"/>
      <c r="F75" s="120"/>
      <c r="G75" s="120"/>
      <c r="H75" s="119" t="s">
        <v>89</v>
      </c>
      <c r="I75" s="120"/>
      <c r="J75" s="120"/>
      <c r="K75" s="120"/>
      <c r="L75" s="120"/>
      <c r="M75" s="120"/>
      <c r="N75" s="120"/>
      <c r="O75" s="121"/>
      <c r="P75" s="47"/>
    </row>
    <row r="76" spans="2:16" ht="14.25">
      <c r="B76" s="26"/>
      <c r="C76" s="76"/>
      <c r="D76" s="53"/>
      <c r="E76" s="53"/>
      <c r="F76" s="53"/>
      <c r="G76" s="53"/>
      <c r="H76" s="53" t="s">
        <v>90</v>
      </c>
      <c r="I76" s="53"/>
      <c r="J76" s="53"/>
      <c r="K76" s="53"/>
      <c r="L76" s="53"/>
      <c r="M76" s="53"/>
      <c r="N76" s="53"/>
      <c r="O76" s="77"/>
      <c r="P76" s="27"/>
    </row>
    <row r="77" spans="2:16" ht="15">
      <c r="B77" s="26"/>
      <c r="C77" s="122" t="s">
        <v>91</v>
      </c>
      <c r="D77" s="123"/>
      <c r="E77" s="123"/>
      <c r="F77" s="123"/>
      <c r="G77" s="123"/>
      <c r="H77" s="123"/>
      <c r="I77" s="123"/>
      <c r="J77" s="123"/>
      <c r="K77" s="123"/>
      <c r="L77" s="123"/>
      <c r="M77" s="123"/>
      <c r="N77" s="123"/>
      <c r="O77" s="124"/>
      <c r="P77" s="27"/>
    </row>
    <row r="78" spans="2:16" ht="14.25">
      <c r="B78" s="26"/>
      <c r="C78" s="337"/>
      <c r="D78" s="338"/>
      <c r="E78" s="338"/>
      <c r="F78" s="338"/>
      <c r="G78" s="338"/>
      <c r="H78" s="338"/>
      <c r="I78" s="338"/>
      <c r="J78" s="338"/>
      <c r="K78" s="338"/>
      <c r="L78" s="338"/>
      <c r="M78" s="338"/>
      <c r="N78" s="338"/>
      <c r="O78" s="339"/>
      <c r="P78" s="47"/>
    </row>
    <row r="79" spans="2:16" ht="14.25">
      <c r="B79" s="26"/>
      <c r="C79" s="337"/>
      <c r="D79" s="338"/>
      <c r="E79" s="338"/>
      <c r="F79" s="338"/>
      <c r="G79" s="338"/>
      <c r="H79" s="338"/>
      <c r="I79" s="338"/>
      <c r="J79" s="338"/>
      <c r="K79" s="338"/>
      <c r="L79" s="338"/>
      <c r="M79" s="338"/>
      <c r="N79" s="338"/>
      <c r="O79" s="339"/>
      <c r="P79" s="47"/>
    </row>
    <row r="80" spans="2:16" ht="14.25">
      <c r="B80" s="26"/>
      <c r="C80" s="62"/>
      <c r="D80" s="120"/>
      <c r="E80" s="120"/>
      <c r="F80" s="120"/>
      <c r="G80" s="120"/>
      <c r="H80" s="120"/>
      <c r="I80" s="120"/>
      <c r="J80" s="120"/>
      <c r="K80" s="120"/>
      <c r="L80" s="120"/>
      <c r="M80" s="120"/>
      <c r="N80" s="120"/>
      <c r="O80" s="121"/>
      <c r="P80" s="47"/>
    </row>
    <row r="81" spans="2:16" ht="15">
      <c r="B81" s="26"/>
      <c r="C81" s="125" t="s">
        <v>92</v>
      </c>
      <c r="D81" s="120"/>
      <c r="E81" s="120"/>
      <c r="F81" s="120"/>
      <c r="G81" s="120"/>
      <c r="H81" s="120"/>
      <c r="I81" s="120"/>
      <c r="J81" s="120"/>
      <c r="K81" s="120"/>
      <c r="L81" s="120"/>
      <c r="M81" s="120"/>
      <c r="N81" s="120"/>
      <c r="O81" s="121"/>
      <c r="P81" s="47"/>
    </row>
    <row r="82" spans="2:16" ht="12.75" customHeight="1">
      <c r="B82" s="26"/>
      <c r="C82" s="334" t="s">
        <v>93</v>
      </c>
      <c r="D82" s="335"/>
      <c r="E82" s="335"/>
      <c r="F82" s="335"/>
      <c r="G82" s="335"/>
      <c r="H82" s="335"/>
      <c r="I82" s="335"/>
      <c r="J82" s="335"/>
      <c r="K82" s="335"/>
      <c r="L82" s="335"/>
      <c r="M82" s="335"/>
      <c r="N82" s="335"/>
      <c r="O82" s="336"/>
      <c r="P82" s="48"/>
    </row>
    <row r="83" spans="2:16" ht="24" customHeight="1">
      <c r="B83" s="26"/>
      <c r="C83" s="334"/>
      <c r="D83" s="335"/>
      <c r="E83" s="335"/>
      <c r="F83" s="335"/>
      <c r="G83" s="335"/>
      <c r="H83" s="335"/>
      <c r="I83" s="335"/>
      <c r="J83" s="335"/>
      <c r="K83" s="335"/>
      <c r="L83" s="335"/>
      <c r="M83" s="335"/>
      <c r="N83" s="335"/>
      <c r="O83" s="336"/>
      <c r="P83" s="48"/>
    </row>
    <row r="84" spans="2:16" ht="12.95" customHeight="1">
      <c r="B84" s="26"/>
      <c r="C84" s="334" t="s">
        <v>94</v>
      </c>
      <c r="D84" s="335"/>
      <c r="E84" s="335"/>
      <c r="F84" s="335"/>
      <c r="G84" s="335"/>
      <c r="H84" s="335"/>
      <c r="I84" s="335"/>
      <c r="J84" s="335"/>
      <c r="K84" s="335"/>
      <c r="L84" s="335"/>
      <c r="M84" s="335"/>
      <c r="N84" s="335"/>
      <c r="O84" s="336"/>
      <c r="P84" s="48"/>
    </row>
    <row r="85" spans="2:16" ht="32.25" customHeight="1">
      <c r="B85" s="26"/>
      <c r="C85" s="334"/>
      <c r="D85" s="335"/>
      <c r="E85" s="335"/>
      <c r="F85" s="335"/>
      <c r="G85" s="335"/>
      <c r="H85" s="335"/>
      <c r="I85" s="335"/>
      <c r="J85" s="335"/>
      <c r="K85" s="335"/>
      <c r="L85" s="335"/>
      <c r="M85" s="335"/>
      <c r="N85" s="335"/>
      <c r="O85" s="336"/>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86</v>
      </c>
      <c r="I87" s="53"/>
      <c r="J87" s="53"/>
      <c r="K87" s="53"/>
      <c r="L87" s="53"/>
      <c r="M87" s="53"/>
      <c r="N87" s="53"/>
      <c r="O87" s="77"/>
      <c r="P87" s="27"/>
    </row>
    <row r="88" spans="2:16" ht="14.25">
      <c r="B88" s="26"/>
      <c r="C88" s="76"/>
      <c r="D88" s="53"/>
      <c r="E88" s="53"/>
      <c r="F88" s="53"/>
      <c r="G88" s="53"/>
      <c r="H88" s="53" t="s">
        <v>87</v>
      </c>
      <c r="I88" s="86"/>
      <c r="J88" s="86"/>
      <c r="K88" s="86"/>
      <c r="L88" s="53"/>
      <c r="M88" s="53"/>
      <c r="N88" s="53"/>
      <c r="O88" s="77"/>
      <c r="P88" s="27"/>
    </row>
    <row r="89" spans="2:16" ht="14.25">
      <c r="B89" s="26"/>
      <c r="C89" s="76"/>
      <c r="D89" s="53"/>
      <c r="E89" s="53"/>
      <c r="F89" s="53"/>
      <c r="G89" s="53"/>
      <c r="H89" s="53" t="s">
        <v>95</v>
      </c>
      <c r="I89" s="126"/>
      <c r="J89" s="126"/>
      <c r="K89" s="126"/>
      <c r="L89" s="53"/>
      <c r="M89" s="53"/>
      <c r="N89" s="53"/>
      <c r="O89" s="77"/>
      <c r="P89" s="27"/>
    </row>
    <row r="90" spans="2:16" ht="14.25">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326"/>
      <c r="L91" s="326"/>
      <c r="M91" s="326"/>
      <c r="N91" s="326"/>
      <c r="O91" s="327"/>
      <c r="P91" s="49"/>
    </row>
    <row r="92" spans="2:16" ht="18.75" customHeight="1" thickBot="1">
      <c r="B92" s="26"/>
      <c r="C92" s="330"/>
      <c r="D92" s="331"/>
      <c r="E92" s="331"/>
      <c r="F92" s="99"/>
      <c r="G92" s="99"/>
      <c r="H92" s="99"/>
      <c r="I92" s="99"/>
      <c r="J92" s="99"/>
      <c r="K92" s="328"/>
      <c r="L92" s="328"/>
      <c r="M92" s="328"/>
      <c r="N92" s="328"/>
      <c r="O92" s="329"/>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6:O6"/>
    <mergeCell ref="M12:M14"/>
    <mergeCell ref="N12:N14"/>
    <mergeCell ref="D14:K14"/>
    <mergeCell ref="D12:K13"/>
    <mergeCell ref="M24:N24"/>
    <mergeCell ref="C22:O22"/>
    <mergeCell ref="C30:G30"/>
    <mergeCell ref="H30:I30"/>
    <mergeCell ref="J30:K30"/>
    <mergeCell ref="M30:N30"/>
    <mergeCell ref="M25:N25"/>
    <mergeCell ref="C29:G29"/>
    <mergeCell ref="H29:I29"/>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Hewlett-Packard</cp:lastModifiedBy>
  <cp:revision/>
  <dcterms:created xsi:type="dcterms:W3CDTF">2006-06-27T16:47:25Z</dcterms:created>
  <dcterms:modified xsi:type="dcterms:W3CDTF">2026-08-06T14:56:02Z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