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LABORES SENA\PROYECTOS Y LABORES INFRAESTRUCTURA 2026\PROCESO PODA 2026\"/>
    </mc:Choice>
  </mc:AlternateContent>
  <xr:revisionPtr revIDLastSave="0" documentId="13_ncr:1_{AE9E1213-78C9-4B12-B63A-E32DCE88A1B9}" xr6:coauthVersionLast="47" xr6:coauthVersionMax="47" xr10:uidLastSave="{00000000-0000-0000-0000-000000000000}"/>
  <bookViews>
    <workbookView xWindow="-120" yWindow="-120" windowWidth="29040" windowHeight="15720" xr2:uid="{54584209-7B31-4364-AAFD-FBDF70687868}"/>
  </bookViews>
  <sheets>
    <sheet name="Hoja1" sheetId="1" r:id="rId1"/>
  </sheets>
  <externalReferences>
    <externalReference r:id="rId2"/>
  </externalReferences>
  <definedNames>
    <definedName name="_xlnm.Print_Area" localSheetId="0">Hoja1!$B$2:$G$21</definedName>
    <definedName name="Compra_Verificar">[1]Hoja1!$E$18:$G$61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0" i="1" l="1"/>
  <c r="G11" i="1"/>
  <c r="G12" i="1"/>
  <c r="G13" i="1"/>
  <c r="G14" i="1"/>
  <c r="G15" i="1"/>
  <c r="G16" i="1"/>
  <c r="G8" i="1"/>
  <c r="G9" i="1"/>
  <c r="G17" i="1" l="1"/>
  <c r="G18" i="1" s="1"/>
  <c r="G21" i="1" l="1"/>
  <c r="G19" i="1"/>
  <c r="G20" i="1" s="1"/>
</calcChain>
</file>

<file path=xl/sharedStrings.xml><?xml version="1.0" encoding="utf-8"?>
<sst xmlns="http://schemas.openxmlformats.org/spreadsheetml/2006/main" count="33" uniqueCount="26">
  <si>
    <t>ITEM</t>
  </si>
  <si>
    <t>DESCRIPCIÓN DEL BIEN</t>
  </si>
  <si>
    <t>UNIDAD DE MEDIDA</t>
  </si>
  <si>
    <t>CANTIDAD</t>
  </si>
  <si>
    <t>TOTAL</t>
  </si>
  <si>
    <t>OFERTA ECONOMICA</t>
  </si>
  <si>
    <t>PARAMETROS GENERALES</t>
  </si>
  <si>
    <t>UND</t>
  </si>
  <si>
    <t>SUBTOTAL</t>
  </si>
  <si>
    <t>IVA SOBRE UTILIDAD (19 %)</t>
  </si>
  <si>
    <t xml:space="preserve">VALOR UNITARIO </t>
  </si>
  <si>
    <t>VALOR PARCIAL</t>
  </si>
  <si>
    <t xml:space="preserve">ADMINISTRACION ( 15%) // </t>
  </si>
  <si>
    <t>UTILIDAD ( 5%) //</t>
  </si>
  <si>
    <t>Poda de individuos arbóreos de 1 a 5 metros de altura.</t>
  </si>
  <si>
    <t>Poda de individuos arbóreos de 5,1 a 10 metros de altura.</t>
  </si>
  <si>
    <t>Poda de individuos arbóreos mayores a 10,1 metros de altura</t>
  </si>
  <si>
    <t>Realizar inventario forestal y esquema de manejo a los árboles forestales y frutales del Despacho Regional Santander (área aprox. entre 200 m2 y 250 m2).</t>
  </si>
  <si>
    <t>Realizar la marcación con su ficha dendrológica de los árboles forestales y frutales más representativos.</t>
  </si>
  <si>
    <t xml:space="preserve">Realizar la labor de manteamiento y poda, incluida la labor de limpieza y retiro del material sobrante, para las zonas de prado pertenecientes al despacho Regional Santander (área aprox. entre 200 m2 y 250 m2). </t>
  </si>
  <si>
    <t>INDIVIDUOS ARBÓREOS DE 1 A 5 METROS DE ALTURA.
•	Realización cicatrización de los árboles podados y talados. 
•	Realizar diagnóstico del estado fitosanitario de todas las especies forestales y frutales de la Torre Administrativa.
•	Realizar el tratamiento requerido (fertilización en drench para arboles – fertilización foliar en copa para árboles, endoterapia para árboles). - Presentar plan de fertilización o aplicación de fertilizantes y abonos orgánicos (NO QUÍMICOS), de acuerdo con requerimiento de cada especie.
•	Presentar plan de monitoreo de plagas permanente y su respectivo manejo integrado y con BIOINSECTICIDAS el cual debe ser VERIFICADO por el supervisor designado.
•	El servicio debe contar con todas las herramientas necesarias para realizar un buen trabajo eficiente y efectivo. 
Nota: Una vez finalice la poda y/o tala y se cuente con el volumen adecuado para retirar los residuos vegetales, estos deben ser retirados fuera del centro y dispuestos en lugares autorizados. Así mismo, se debe entregar el respectivo certificado de disposición final. Este proceso debe ser asumido por el contratista.</t>
  </si>
  <si>
    <t>INDIVIDUOS ARBÓREOS DE 5.1 A 10 METROS DE ALTURA.
•	Realización cicatrización de los árboles podados y talados.
•	Realizar diagnóstico del estado fitosanitario de todas las especies forestales y frutales de la torre administrativa.
•	Realizar el tratamiento requerido (fertilización en drench para arboles – fertilización foliar en copa para árboles, endoterapia para árboles). 
•	Presentar plan de fertilización o aplicación de fertilizantes y abonos orgánicos (NO QUÍMICOS), de acuerdo con requerimiento de cada especie.
•	Presentar plan de monitoreo de plagas permanente y su respectivo manejo integrado y con BIOINSECTICIDAS el cual debe ser VERIFICADO por el supervisor designado.
•	El servicio debe contar con todas las herramientas necesarias para realizar un buen trabajo eficiente y efectivo. 
Nota: Una vez finalice la poda y/o tala y se cuente con el volumen adecuado para retirar los residuos vegetales, estos deben ser retirados fuera del centro y dispuestos en lugares autorizados. Así mismo, se debe entregar el respectivo certificado de disposición final. Este proceso debe ser asumido por el contratista.</t>
  </si>
  <si>
    <t>INDIVIDUOS ARBÓREOS MAYORES A 10.1 METROS DE ALTURA.
*Realización cicatrización de los árboles podados y talados.
*Realizar diagnóstico del estado fitosanitario de todas las especies forestales y frutales de la Torre Administrativa.
*Realizar el tratamiento requerido (fertilización en drench para arboles – fertilización foliar en copa para árboles, endoterapia para árboles). 
Presentar plan de fertilización o aplicación de fertilizantes y abonos orgánicos (NO QUÍMICOS), de acuerdo con requerimiento de cada especie.
*Presentar plan de monitoreo de plagas permanente y su respectivo manejo integrado y con BIOINSECTICIDAS el cual debe ser VERIFICADO por el supervisor designado.
*El servicio debe contar con todas las herramientas necesarias para realizar un buen trabajo eficiente y efectivo. 
Nota: 
Una vez finalice la poda y/o tala y se cuente con el volumen adecuado para retirar los residuos vegetales, estos deben ser retirados fuera del centro y dispuestos en lugares autorizados. Así mismo, se debe entregar el respectivo certificado de disposición final. Este proceso debe ser asumido por el contratista</t>
  </si>
  <si>
    <t>CONTRATAR LOS SERVICIOS DE TALA SANITARIA, PODA SANITARIA Y MANTENIMIENTO DE ZONAS VERDES Y JARDINES, QUE HACEN PARTE DE LAS INSTALACIONES DE LA TORRE ADMINISTRATIVA DEL SENA REGIONAL SANTANDER</t>
  </si>
  <si>
    <t>SERVICIOS REQUERIDOS PARA EL PRESENTE PROCESO DE TALA, PODA Y MANTENIMIENTO DE ZONAS VERDES</t>
  </si>
  <si>
    <t>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</si>
</sst>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499984740745262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left" vertical="center" wrapText="1"/>
    </xf>
    <xf numFmtId="0" fontId="1" fillId="7" borderId="5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 wrapText="1"/>
    </xf>
    <xf numFmtId="0" fontId="1" fillId="7" borderId="8" xfId="0" applyFont="1" applyFill="1" applyBorder="1" applyAlignment="1">
      <alignment horizontal="center" vertical="center" wrapText="1"/>
    </xf>
    <xf numFmtId="44" fontId="0" fillId="0" borderId="9" xfId="1" applyFont="1" applyBorder="1" applyAlignment="1">
      <alignment horizontal="center" vertical="center"/>
    </xf>
    <xf numFmtId="44" fontId="0" fillId="0" borderId="10" xfId="1" applyFont="1" applyBorder="1" applyAlignment="1">
      <alignment horizontal="center" vertical="center"/>
    </xf>
    <xf numFmtId="44" fontId="0" fillId="0" borderId="10" xfId="1" applyFont="1" applyBorder="1" applyAlignment="1">
      <alignment vertical="center"/>
    </xf>
    <xf numFmtId="44" fontId="1" fillId="7" borderId="5" xfId="0" applyNumberFormat="1" applyFont="1" applyFill="1" applyBorder="1" applyAlignment="1">
      <alignment vertical="center" wrapText="1"/>
    </xf>
    <xf numFmtId="44" fontId="1" fillId="0" borderId="5" xfId="0" applyNumberFormat="1" applyFont="1" applyFill="1" applyBorder="1" applyAlignment="1">
      <alignment vertical="center" wrapText="1"/>
    </xf>
    <xf numFmtId="44" fontId="1" fillId="7" borderId="5" xfId="1" applyFont="1" applyFill="1" applyBorder="1" applyAlignment="1">
      <alignment vertical="center" wrapText="1"/>
    </xf>
    <xf numFmtId="0" fontId="0" fillId="0" borderId="10" xfId="0" applyBorder="1" applyAlignment="1">
      <alignment horizontal="center" vertical="center"/>
    </xf>
    <xf numFmtId="44" fontId="0" fillId="0" borderId="10" xfId="1" applyFont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3" fillId="8" borderId="6" xfId="0" applyFont="1" applyFill="1" applyBorder="1" applyAlignment="1">
      <alignment horizontal="center" vertical="center" wrapText="1"/>
    </xf>
    <xf numFmtId="0" fontId="3" fillId="8" borderId="7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180975</xdr:colOff>
      <xdr:row>1</xdr:row>
      <xdr:rowOff>133350</xdr:rowOff>
    </xdr:from>
    <xdr:to>
      <xdr:col>1</xdr:col>
      <xdr:colOff>1323975</xdr:colOff>
      <xdr:row>3</xdr:row>
      <xdr:rowOff>158988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FBDA0C8-D378-4D4E-BFB6-26966DD99F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2425" y="266700"/>
          <a:ext cx="1143000" cy="111148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ena4-my.sharepoint.com/maldfpcasgop442/Contratacion%20Bienes%20y%20servicios/SALVADO/Desktop/Ramirito%2001/Ramirito/Sena%20Bucaramanga%20Aire%20Acondiciona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CESIDAD"/>
      <sheetName val="Hoja1"/>
    </sheetNames>
    <sheetDataSet>
      <sheetData sheetId="0"/>
      <sheetData sheetId="1">
        <row r="18">
          <cell r="E18" t="str">
            <v>Terminales Faston hembra 12 AWG Aislado, Bolsa por 100 UNDs.</v>
          </cell>
        </row>
        <row r="19">
          <cell r="E19" t="str">
            <v>Terminales Faston en 'U' 12 AWG Aislado, Bolsa por 100 UNDs.</v>
          </cell>
        </row>
        <row r="20">
          <cell r="E20" t="str">
            <v xml:space="preserve">Bornera de regleta 2,5mm, Blanca de 12 Bornes. NYBLOC Regleta de 12 bornes con tornillos aflojados. </v>
          </cell>
        </row>
        <row r="21">
          <cell r="E21" t="str">
            <v>Capacitor de 60 Microfaradios +/- 5 %. Voltaje de operación 220VAC.</v>
          </cell>
        </row>
        <row r="22">
          <cell r="E22" t="str">
            <v>Capacitor de 2 Microfaradios +/- 5 %. Voltaje de operación 220VAC.</v>
          </cell>
        </row>
        <row r="23">
          <cell r="E23" t="str">
            <v>Tarjeta Unidad interna, aire acondicionado 36000 Btu/h, modelo SW342CP, 220 VAC, Marca Lg</v>
          </cell>
        </row>
        <row r="24">
          <cell r="E24" t="str">
            <v>Motor Ventilador Unidad interna, aire acondicionado 36000 Btu/h, modelo SW342CP, 220 VAC, Marca Lg</v>
          </cell>
        </row>
        <row r="25">
          <cell r="E25" t="str">
            <v>Contactor de 3 polos, 220 VAC, 25 Amps.</v>
          </cell>
        </row>
        <row r="26">
          <cell r="E26" t="str">
            <v>Refrigerante R-22, por 13 Kgs.</v>
          </cell>
        </row>
        <row r="27">
          <cell r="E27" t="str">
            <v>Tuercas flare de 5/8", en bronce.</v>
          </cell>
        </row>
        <row r="28">
          <cell r="E28" t="str">
            <v>Tuercas Flare de 3/8" en bronce.</v>
          </cell>
        </row>
        <row r="29">
          <cell r="E29" t="str">
            <v>Base metalica para condensadora de 36000 Btu.</v>
          </cell>
        </row>
        <row r="30">
          <cell r="E30" t="str">
            <v>Chazos metallicos de expansion, 3/8". Bolsa por 100 Unds.</v>
          </cell>
        </row>
        <row r="31">
          <cell r="E31" t="str">
            <v>Chazos plasticos de 1/4", con tornillo goloso de 1/4"X1". Bolsa por 100 Unds.</v>
          </cell>
        </row>
        <row r="32">
          <cell r="E32" t="str">
            <v>Varilla roscada de 3/8", longitud por 1 metro.</v>
          </cell>
        </row>
        <row r="33">
          <cell r="E33" t="str">
            <v>Tuercas y arandelas, Tuerca hexagonal-arandela plana 3/8 pulgada, material Zinc. Bolsa por 100 Unds.</v>
          </cell>
        </row>
        <row r="34">
          <cell r="E34" t="str">
            <v>Tuberia de cobre flexible diametro 3/8", tipo L, longitud por 15 metros. Para aplicaciones de refrigeración.</v>
          </cell>
        </row>
        <row r="35">
          <cell r="E35" t="str">
            <v>Manguera aislante rubatex de 7/8, tramo por 2 Metros. Aislamiento termico tubular para tuberias de refrigeración.</v>
          </cell>
        </row>
        <row r="36">
          <cell r="E36" t="str">
            <v>Tuberia de cobre flexible diametro 5/8", tipo L, longitud por 15 metros. Para aplicaciones de refrigeración.</v>
          </cell>
        </row>
        <row r="37">
          <cell r="E37" t="str">
            <v>Amarres plasticos de 15 cm, color negro. Bolsa por 100 Unidades.</v>
          </cell>
        </row>
        <row r="38">
          <cell r="E38" t="str">
            <v>Abrazadera EMT de 1", bosa por 100 Unds.</v>
          </cell>
        </row>
        <row r="39">
          <cell r="E39" t="str">
            <v>Esmalte en aerosol, lata de 300 ml. Color negro.</v>
          </cell>
        </row>
        <row r="40">
          <cell r="E40" t="str">
            <v>Cable encauchetado de 3/12 AWG, aislamiento en PVC THHW, tension de operación 600v.</v>
          </cell>
        </row>
        <row r="41">
          <cell r="E41" t="str">
            <v>Cable encauchetado de 3/14 AWG, aislamiento en PVC THHW, tension de operación 600v.</v>
          </cell>
        </row>
        <row r="42">
          <cell r="E42" t="str">
            <v>Tuberia PVC de 1/2", para agua potable. Tramos por 6 metros.</v>
          </cell>
        </row>
        <row r="43">
          <cell r="E43" t="str">
            <v>Union accesorio PVC, lisa-lisa, de 1/2"</v>
          </cell>
        </row>
        <row r="44">
          <cell r="E44" t="str">
            <v>Cemento PVC, presentacion por 1/32 de Galon.</v>
          </cell>
        </row>
        <row r="45">
          <cell r="E45" t="str">
            <v>Solvente limpiador para soldadura PVC, presentacion por 1/32 de Galon.</v>
          </cell>
        </row>
        <row r="46">
          <cell r="E46" t="str">
            <v>Baterias Alkalinas de 1,5v, tipo AAA</v>
          </cell>
        </row>
        <row r="47">
          <cell r="E47" t="str">
            <v>Cinta Aislante #33, para media tensión.</v>
          </cell>
        </row>
        <row r="48">
          <cell r="E48" t="str">
            <v>Cinta de papel, enmascarar.</v>
          </cell>
        </row>
        <row r="49">
          <cell r="E49" t="str">
            <v>Soldadura de plata para refrigeración, harris '0', varillas de 5/32".</v>
          </cell>
        </row>
        <row r="50">
          <cell r="E50" t="str">
            <v>Fundente para soldadura de plata, Flux.</v>
          </cell>
        </row>
        <row r="51">
          <cell r="E51" t="str">
            <v>Gas MAPP,temperatura de llama 2700°C. Para soldarduras de cobre en refrigeración.</v>
          </cell>
        </row>
        <row r="52">
          <cell r="E52" t="str">
            <v>Pegante Boxer, presentacion de medio litro.</v>
          </cell>
        </row>
        <row r="53">
          <cell r="E53" t="str">
            <v>Nitrogeno, cilindro por 6m3.</v>
          </cell>
        </row>
        <row r="54">
          <cell r="E54" t="str">
            <v>Tuberia EMT. Diametro 3/4".</v>
          </cell>
        </row>
        <row r="55">
          <cell r="E55" t="str">
            <v>Caja de registro EMT, diametro 3/4", Tipo T, con tornillo de acople en los extremos.</v>
          </cell>
        </row>
        <row r="56">
          <cell r="E56" t="str">
            <v>Codo de 90° EMT, diametro 3/4" con tornillo de acople en los extremos</v>
          </cell>
        </row>
        <row r="57">
          <cell r="E57" t="str">
            <v>Union cople EMT, diametro 3/4" con tornillo de acople en los extremos.</v>
          </cell>
        </row>
        <row r="58">
          <cell r="E58" t="str">
            <v>Abrazadera EMT de 3/4", bosa por 100 Unds.</v>
          </cell>
        </row>
        <row r="59">
          <cell r="E59" t="str">
            <v>Tablero trifásico RETIE Certificado por CIDET. Con puerta y chapa plástica,Modelo TWP-18BO, capacidad 200 Amp, 18 Circuitos.</v>
          </cell>
        </row>
        <row r="60">
          <cell r="E60" t="str">
            <v>Breaker cortacircuitos termomagnéticos enchufable, Bipolar, Modelo DSE-2030, corriente nominal 30 Amps.</v>
          </cell>
        </row>
        <row r="61">
          <cell r="E61" t="str">
            <v>Conectores terminales EMT , Union lisa con tornillo - Rosca con arandela. Diametro de 3/4".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D93F0-B9EC-406B-B9D8-5742F93F6D66}">
  <sheetPr>
    <pageSetUpPr fitToPage="1"/>
  </sheetPr>
  <dimension ref="B1:G21"/>
  <sheetViews>
    <sheetView tabSelected="1" view="pageBreakPreview" zoomScaleNormal="90" zoomScaleSheetLayoutView="100" workbookViewId="0">
      <selection activeCell="D13" sqref="D13"/>
    </sheetView>
  </sheetViews>
  <sheetFormatPr baseColWidth="10" defaultColWidth="11.5703125" defaultRowHeight="15" x14ac:dyDescent="0.25"/>
  <cols>
    <col min="1" max="1" width="2.5703125" style="2" customWidth="1"/>
    <col min="2" max="2" width="22.5703125" style="1" customWidth="1"/>
    <col min="3" max="3" width="122.28515625" style="2" customWidth="1"/>
    <col min="4" max="4" width="13" style="2" customWidth="1"/>
    <col min="5" max="6" width="18.42578125" style="1" customWidth="1"/>
    <col min="7" max="7" width="18.42578125" style="2" customWidth="1"/>
    <col min="8" max="16384" width="11.5703125" style="2"/>
  </cols>
  <sheetData>
    <row r="1" spans="2:7" ht="10.5" customHeight="1" thickBot="1" x14ac:dyDescent="0.3"/>
    <row r="2" spans="2:7" ht="42.75" customHeight="1" x14ac:dyDescent="0.25">
      <c r="B2" s="29"/>
      <c r="C2" s="23" t="s">
        <v>5</v>
      </c>
      <c r="D2" s="23"/>
      <c r="E2" s="23"/>
      <c r="F2" s="23"/>
      <c r="G2" s="24"/>
    </row>
    <row r="3" spans="2:7" ht="42.75" customHeight="1" thickBot="1" x14ac:dyDescent="0.3">
      <c r="B3" s="30"/>
      <c r="C3" s="25"/>
      <c r="D3" s="25"/>
      <c r="E3" s="25"/>
      <c r="F3" s="25"/>
      <c r="G3" s="26"/>
    </row>
    <row r="4" spans="2:7" ht="23.25" customHeight="1" thickBot="1" x14ac:dyDescent="0.3">
      <c r="B4" s="31"/>
      <c r="C4" s="27" t="s">
        <v>6</v>
      </c>
      <c r="D4" s="27"/>
      <c r="E4" s="27"/>
      <c r="F4" s="27"/>
      <c r="G4" s="28"/>
    </row>
    <row r="5" spans="2:7" ht="45" customHeight="1" thickBot="1" x14ac:dyDescent="0.3">
      <c r="B5" s="37" t="s">
        <v>23</v>
      </c>
      <c r="C5" s="38"/>
      <c r="D5" s="38"/>
      <c r="E5" s="38"/>
      <c r="F5" s="38"/>
      <c r="G5" s="39"/>
    </row>
    <row r="6" spans="2:7" ht="30.75" thickBot="1" x14ac:dyDescent="0.3">
      <c r="B6" s="7" t="s">
        <v>0</v>
      </c>
      <c r="C6" s="8" t="s">
        <v>1</v>
      </c>
      <c r="D6" s="9" t="s">
        <v>2</v>
      </c>
      <c r="E6" s="7" t="s">
        <v>3</v>
      </c>
      <c r="F6" s="9" t="s">
        <v>10</v>
      </c>
      <c r="G6" s="10" t="s">
        <v>11</v>
      </c>
    </row>
    <row r="7" spans="2:7" ht="15.75" thickBot="1" x14ac:dyDescent="0.3">
      <c r="B7" s="34" t="s">
        <v>24</v>
      </c>
      <c r="C7" s="35"/>
      <c r="D7" s="35"/>
      <c r="E7" s="35"/>
      <c r="F7" s="35"/>
      <c r="G7" s="36"/>
    </row>
    <row r="8" spans="2:7" x14ac:dyDescent="0.25">
      <c r="B8" s="3">
        <v>1</v>
      </c>
      <c r="C8" s="4" t="s">
        <v>14</v>
      </c>
      <c r="D8" s="3" t="s">
        <v>7</v>
      </c>
      <c r="E8" s="3">
        <v>1</v>
      </c>
      <c r="F8" s="11">
        <v>0</v>
      </c>
      <c r="G8" s="13">
        <f t="shared" ref="G8:G16" si="0">E8*F8</f>
        <v>0</v>
      </c>
    </row>
    <row r="9" spans="2:7" x14ac:dyDescent="0.25">
      <c r="B9" s="5">
        <v>2</v>
      </c>
      <c r="C9" s="6" t="s">
        <v>15</v>
      </c>
      <c r="D9" s="5" t="s">
        <v>7</v>
      </c>
      <c r="E9" s="5">
        <v>1</v>
      </c>
      <c r="F9" s="12">
        <v>0</v>
      </c>
      <c r="G9" s="13">
        <f t="shared" si="0"/>
        <v>0</v>
      </c>
    </row>
    <row r="10" spans="2:7" x14ac:dyDescent="0.25">
      <c r="B10" s="5">
        <v>3</v>
      </c>
      <c r="C10" s="6" t="s">
        <v>16</v>
      </c>
      <c r="D10" s="5" t="s">
        <v>7</v>
      </c>
      <c r="E10" s="5">
        <v>1</v>
      </c>
      <c r="F10" s="12">
        <v>0</v>
      </c>
      <c r="G10" s="13">
        <f t="shared" si="0"/>
        <v>0</v>
      </c>
    </row>
    <row r="11" spans="2:7" ht="30" x14ac:dyDescent="0.25">
      <c r="B11" s="5">
        <v>4</v>
      </c>
      <c r="C11" s="6" t="s">
        <v>17</v>
      </c>
      <c r="D11" s="5" t="s">
        <v>25</v>
      </c>
      <c r="E11" s="5">
        <v>1</v>
      </c>
      <c r="F11" s="12">
        <v>0</v>
      </c>
      <c r="G11" s="13">
        <f t="shared" si="0"/>
        <v>0</v>
      </c>
    </row>
    <row r="12" spans="2:7" ht="30" x14ac:dyDescent="0.25">
      <c r="B12" s="5">
        <v>5</v>
      </c>
      <c r="C12" s="6" t="s">
        <v>19</v>
      </c>
      <c r="D12" s="5" t="s">
        <v>25</v>
      </c>
      <c r="E12" s="5">
        <v>1</v>
      </c>
      <c r="F12" s="12">
        <v>0</v>
      </c>
      <c r="G12" s="13">
        <f t="shared" si="0"/>
        <v>0</v>
      </c>
    </row>
    <row r="13" spans="2:7" x14ac:dyDescent="0.25">
      <c r="B13" s="5">
        <v>6</v>
      </c>
      <c r="C13" s="6" t="s">
        <v>18</v>
      </c>
      <c r="D13" s="5" t="s">
        <v>7</v>
      </c>
      <c r="E13" s="5">
        <v>1</v>
      </c>
      <c r="F13" s="12">
        <v>0</v>
      </c>
      <c r="G13" s="13">
        <f t="shared" si="0"/>
        <v>0</v>
      </c>
    </row>
    <row r="14" spans="2:7" ht="210" x14ac:dyDescent="0.25">
      <c r="B14" s="5">
        <v>7</v>
      </c>
      <c r="C14" s="6" t="s">
        <v>20</v>
      </c>
      <c r="D14" s="5" t="s">
        <v>7</v>
      </c>
      <c r="E14" s="5">
        <v>1</v>
      </c>
      <c r="F14" s="12">
        <v>0</v>
      </c>
      <c r="G14" s="13">
        <f t="shared" si="0"/>
        <v>0</v>
      </c>
    </row>
    <row r="15" spans="2:7" ht="225" x14ac:dyDescent="0.25">
      <c r="B15" s="17">
        <v>8</v>
      </c>
      <c r="C15" s="6" t="s">
        <v>21</v>
      </c>
      <c r="D15" s="17" t="s">
        <v>7</v>
      </c>
      <c r="E15" s="17">
        <v>1</v>
      </c>
      <c r="F15" s="18">
        <v>0</v>
      </c>
      <c r="G15" s="13">
        <f t="shared" si="0"/>
        <v>0</v>
      </c>
    </row>
    <row r="16" spans="2:7" ht="240.75" thickBot="1" x14ac:dyDescent="0.3">
      <c r="B16" s="5">
        <v>9</v>
      </c>
      <c r="C16" s="6" t="s">
        <v>22</v>
      </c>
      <c r="D16" s="5" t="s">
        <v>7</v>
      </c>
      <c r="E16" s="5">
        <v>1</v>
      </c>
      <c r="F16" s="12">
        <v>0</v>
      </c>
      <c r="G16" s="13">
        <f t="shared" si="0"/>
        <v>0</v>
      </c>
    </row>
    <row r="17" spans="2:7" ht="20.25" customHeight="1" thickBot="1" x14ac:dyDescent="0.3">
      <c r="B17" s="32" t="s">
        <v>8</v>
      </c>
      <c r="C17" s="33"/>
      <c r="D17" s="33"/>
      <c r="E17" s="33"/>
      <c r="F17" s="33"/>
      <c r="G17" s="14">
        <f>SUM(G8:G16)</f>
        <v>0</v>
      </c>
    </row>
    <row r="18" spans="2:7" ht="20.25" customHeight="1" thickBot="1" x14ac:dyDescent="0.3">
      <c r="B18" s="19" t="s">
        <v>12</v>
      </c>
      <c r="C18" s="20"/>
      <c r="D18" s="20"/>
      <c r="E18" s="20"/>
      <c r="F18" s="20"/>
      <c r="G18" s="15">
        <f>G17*0.15</f>
        <v>0</v>
      </c>
    </row>
    <row r="19" spans="2:7" ht="20.25" customHeight="1" thickBot="1" x14ac:dyDescent="0.3">
      <c r="B19" s="19" t="s">
        <v>13</v>
      </c>
      <c r="C19" s="20"/>
      <c r="D19" s="20"/>
      <c r="E19" s="20"/>
      <c r="F19" s="20"/>
      <c r="G19" s="15">
        <f>G17*0.05</f>
        <v>0</v>
      </c>
    </row>
    <row r="20" spans="2:7" ht="20.25" customHeight="1" thickBot="1" x14ac:dyDescent="0.3">
      <c r="B20" s="19" t="s">
        <v>9</v>
      </c>
      <c r="C20" s="20"/>
      <c r="D20" s="20"/>
      <c r="E20" s="20"/>
      <c r="F20" s="20"/>
      <c r="G20" s="15">
        <f>G19*0.19</f>
        <v>0</v>
      </c>
    </row>
    <row r="21" spans="2:7" ht="20.25" customHeight="1" thickBot="1" x14ac:dyDescent="0.3">
      <c r="B21" s="21" t="s">
        <v>4</v>
      </c>
      <c r="C21" s="22"/>
      <c r="D21" s="22"/>
      <c r="E21" s="22"/>
      <c r="F21" s="22"/>
      <c r="G21" s="16">
        <f>SUM(G17:G20)</f>
        <v>0</v>
      </c>
    </row>
  </sheetData>
  <mergeCells count="10">
    <mergeCell ref="B18:F18"/>
    <mergeCell ref="B19:F19"/>
    <mergeCell ref="B21:F21"/>
    <mergeCell ref="B20:F20"/>
    <mergeCell ref="C2:G3"/>
    <mergeCell ref="C4:G4"/>
    <mergeCell ref="B2:B4"/>
    <mergeCell ref="B17:F17"/>
    <mergeCell ref="B7:G7"/>
    <mergeCell ref="B5:G5"/>
  </mergeCells>
  <printOptions horizontalCentered="1" verticalCentered="1"/>
  <pageMargins left="0.25" right="0.25" top="0.75" bottom="0.75" header="0.3" footer="0.3"/>
  <pageSetup paperSize="145" scale="5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Johana Rueda Tellez</dc:creator>
  <cp:lastModifiedBy>Manuel Alejandro Albarracin Pedraza</cp:lastModifiedBy>
  <cp:lastPrinted>2026-04-21T23:07:07Z</cp:lastPrinted>
  <dcterms:created xsi:type="dcterms:W3CDTF">2025-04-27T19:18:08Z</dcterms:created>
  <dcterms:modified xsi:type="dcterms:W3CDTF">2026-07-24T20:15:38Z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2025-04-30T14:58:07Z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5ba7fedf-36a0-4155-bebf-b018c8958148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