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C:\Users\User\Documents\01. ISVIMED\2026\Contratos minima cuantia\Avaluos\"/>
    </mc:Choice>
  </mc:AlternateContent>
  <xr:revisionPtr revIDLastSave="0" documentId="8_{EF7D721B-331E-424A-9340-2E02E02B2AC4}" xr6:coauthVersionLast="47" xr6:coauthVersionMax="47" xr10:uidLastSave="{00000000-0000-0000-0000-000000000000}"/>
  <bookViews>
    <workbookView xWindow="-108" yWindow="-108" windowWidth="23256" windowHeight="12456" tabRatio="780" xr2:uid="{00000000-000D-0000-FFFF-FFFF00000000}"/>
  </bookViews>
  <sheets>
    <sheet name="AVALUO COMERCIAL Y CORPORATIVOS" sheetId="16" r:id="rId1"/>
    <sheet name="AVALUO CORPORATIVO" sheetId="17" r:id="rId2"/>
  </sheets>
  <definedNames>
    <definedName name="_xlnm.Print_Area" localSheetId="0">'AVALUO COMERCIAL Y CORPORATIVOS'!$A$1:$N$45</definedName>
    <definedName name="_xlnm.Print_Titles" localSheetId="0">'AVALUO COMERCIAL Y CORPORATIVOS'!$1:$13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 i="16" l="1"/>
  <c r="H22" i="16"/>
  <c r="H32" i="16" s="1"/>
  <c r="L32" i="16"/>
  <c r="K32" i="16"/>
  <c r="J32" i="16"/>
  <c r="I32" i="16"/>
  <c r="J31" i="16"/>
  <c r="G31" i="16"/>
  <c r="H31" i="16" s="1"/>
  <c r="J30" i="16"/>
  <c r="G30" i="16"/>
  <c r="I30" i="16" s="1"/>
  <c r="J29" i="16"/>
  <c r="G29" i="16"/>
  <c r="I29" i="16" s="1"/>
  <c r="J28" i="16"/>
  <c r="G28" i="16"/>
  <c r="I28" i="16" s="1"/>
  <c r="J27" i="16"/>
  <c r="G27" i="16"/>
  <c r="I27" i="16" s="1"/>
  <c r="J26" i="16"/>
  <c r="G26" i="16"/>
  <c r="H26" i="16" s="1"/>
  <c r="J25" i="16"/>
  <c r="G25" i="16"/>
  <c r="H25" i="16" s="1"/>
  <c r="J24" i="16"/>
  <c r="G24" i="16"/>
  <c r="I24" i="16" s="1"/>
  <c r="J23" i="16"/>
  <c r="G23" i="16"/>
  <c r="I23" i="16" s="1"/>
  <c r="J22" i="16"/>
  <c r="G22" i="16"/>
  <c r="J21" i="16"/>
  <c r="G21" i="16"/>
  <c r="H21" i="16" s="1"/>
  <c r="J20" i="16"/>
  <c r="G20" i="16"/>
  <c r="I20" i="16" s="1"/>
  <c r="G26" i="17"/>
  <c r="H26" i="17"/>
  <c r="I26" i="17"/>
  <c r="J26" i="17"/>
  <c r="L26" i="17"/>
  <c r="J25" i="17"/>
  <c r="G25" i="17"/>
  <c r="I25" i="17" s="1"/>
  <c r="J24" i="17"/>
  <c r="G24" i="17"/>
  <c r="I24" i="17" s="1"/>
  <c r="J23" i="17"/>
  <c r="G23" i="17"/>
  <c r="I23" i="17" s="1"/>
  <c r="J22" i="17"/>
  <c r="K22" i="17" s="1"/>
  <c r="I22" i="17"/>
  <c r="G22" i="17"/>
  <c r="H22" i="17" s="1"/>
  <c r="J21" i="17"/>
  <c r="G21" i="17"/>
  <c r="I21" i="17" s="1"/>
  <c r="J20" i="17"/>
  <c r="G20" i="17"/>
  <c r="I20" i="17" s="1"/>
  <c r="K20" i="17" s="1"/>
  <c r="J19" i="17"/>
  <c r="K19" i="17" s="1"/>
  <c r="I19" i="17"/>
  <c r="H19" i="17"/>
  <c r="G19" i="17"/>
  <c r="J18" i="17"/>
  <c r="G18" i="17"/>
  <c r="I18" i="17" s="1"/>
  <c r="J17" i="17"/>
  <c r="G17" i="17"/>
  <c r="I17" i="17" s="1"/>
  <c r="J16" i="17"/>
  <c r="G16" i="17"/>
  <c r="J15" i="17"/>
  <c r="G15" i="17"/>
  <c r="I15" i="17" s="1"/>
  <c r="J14" i="17"/>
  <c r="K14" i="17" s="1"/>
  <c r="I14" i="17"/>
  <c r="G14" i="17"/>
  <c r="H14" i="17" s="1"/>
  <c r="J19" i="16"/>
  <c r="G19" i="16"/>
  <c r="H19" i="16" s="1"/>
  <c r="J18" i="16"/>
  <c r="G18" i="16"/>
  <c r="I18" i="16" s="1"/>
  <c r="J17" i="16"/>
  <c r="G17" i="16"/>
  <c r="I17" i="16" s="1"/>
  <c r="J16" i="16"/>
  <c r="G16" i="16"/>
  <c r="H16" i="16" s="1"/>
  <c r="J15" i="16"/>
  <c r="G15" i="16"/>
  <c r="I15" i="16" s="1"/>
  <c r="J14" i="16"/>
  <c r="G14" i="16"/>
  <c r="I14" i="16" s="1"/>
  <c r="K17" i="16" l="1"/>
  <c r="K23" i="16"/>
  <c r="G32" i="16"/>
  <c r="K27" i="16"/>
  <c r="K28" i="16"/>
  <c r="I31" i="16"/>
  <c r="K31" i="16" s="1"/>
  <c r="H27" i="16"/>
  <c r="I25" i="16"/>
  <c r="K25" i="16" s="1"/>
  <c r="K29" i="16"/>
  <c r="K24" i="16"/>
  <c r="K30" i="16"/>
  <c r="H24" i="16"/>
  <c r="I26" i="16"/>
  <c r="K26" i="16" s="1"/>
  <c r="H30" i="16"/>
  <c r="H28" i="16"/>
  <c r="H23" i="16"/>
  <c r="H29" i="16"/>
  <c r="I22" i="16"/>
  <c r="K20" i="16"/>
  <c r="H20" i="16"/>
  <c r="I21" i="16"/>
  <c r="K21" i="16" s="1"/>
  <c r="I19" i="16"/>
  <c r="K19" i="16" s="1"/>
  <c r="K23" i="17"/>
  <c r="K21" i="17"/>
  <c r="K17" i="17"/>
  <c r="K24" i="17"/>
  <c r="K25" i="17"/>
  <c r="K18" i="17"/>
  <c r="K15" i="17"/>
  <c r="H24" i="17"/>
  <c r="I16" i="17"/>
  <c r="H16" i="17"/>
  <c r="H21" i="17"/>
  <c r="H18" i="17"/>
  <c r="H15" i="17"/>
  <c r="H23" i="17"/>
  <c r="H20" i="17"/>
  <c r="H17" i="17"/>
  <c r="H25" i="17"/>
  <c r="K18" i="16"/>
  <c r="H18" i="16"/>
  <c r="H17" i="16"/>
  <c r="I16" i="16"/>
  <c r="K14" i="16"/>
  <c r="K15" i="16"/>
  <c r="H15" i="16"/>
  <c r="H14" i="16"/>
  <c r="K16" i="16" l="1"/>
  <c r="K16" i="17"/>
  <c r="K26" i="17" s="1"/>
</calcChain>
</file>

<file path=xl/sharedStrings.xml><?xml version="1.0" encoding="utf-8"?>
<sst xmlns="http://schemas.openxmlformats.org/spreadsheetml/2006/main" count="150" uniqueCount="68">
  <si>
    <t xml:space="preserve">ANEXO 3 - PROPUESTA ECONÓMICA </t>
  </si>
  <si>
    <t xml:space="preserve">CÓDIGO: </t>
  </si>
  <si>
    <t>VERSIÓN: 01</t>
  </si>
  <si>
    <t xml:space="preserve">FECHA: </t>
  </si>
  <si>
    <t>PÁGINA:1</t>
  </si>
  <si>
    <t>OBJETO:</t>
  </si>
  <si>
    <t>“Prestación de servicios de Corte y retiro de material heterogéneo, construcción de muro de cerramiento en los predios identificados con matrículas inmobiliarias n°001-719233 y n°001-719235 de propiedad de ISVIMED y la ejecución de mantenimientos locativos en la calle 41 # 44-35, contiguo a los predios”.</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</si>
  <si>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</si>
  <si>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</si>
  <si>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</si>
  <si>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</si>
  <si>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</si>
  <si>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</si>
  <si>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</si>
  <si>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</si>
  <si>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</si>
  <si>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</si>
  <si>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</si>
  <si>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t xml:space="preserve">DESCRIPCIÓN
</t>
    </r>
    <r>
      <rPr>
        <b/>
        <i/>
        <sz val="12"/>
        <rFont val="Arial Narrow"/>
        <family val="2"/>
      </rPr>
      <t>(Ver detalle en ficha técnica publicada por la entidad)</t>
    </r>
  </si>
  <si>
    <t>UNIDAD DE MANEJO</t>
  </si>
  <si>
    <t>CANTIDAD</t>
  </si>
  <si>
    <t>PROPUESTA ECONÓMICA</t>
  </si>
  <si>
    <r>
      <t xml:space="preserve">VALOR UNITARIO ANTES DE IVA 
</t>
    </r>
    <r>
      <rPr>
        <b/>
        <i/>
        <sz val="12"/>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</si>
  <si>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</si>
  <si>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</si>
  <si>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</si>
  <si>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</si>
  <si>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</si>
  <si>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</si>
  <si>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</si>
  <si>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SERVICIO</t>
  </si>
  <si>
    <t>TOTALES</t>
  </si>
  <si>
    <t>Observaciones:</t>
  </si>
  <si>
    <t>Campos que deberan ser diligenciados por el oferente (Tener en cuenta porcentaje del IVA según el artículo a cotizar, al igual que el AU, ReteICA, Estampillas exigidas)</t>
  </si>
  <si>
    <t>Todos los requerimientos para dicho proceso se deberan verificar en el pliego de condiciones el cual esta publicada en la plataforma SECOP II</t>
  </si>
  <si>
    <t>El contratista se compromete a mantener los precios fijos de los bienes y/o servicios presentados en su oferta, en la cual están comprendidos todos los costos directos e indirectos incluidos gastos de envío, impuestos, tasa, embalajes y/o seguros que se presenten antes cumplimiento del contrato.</t>
  </si>
  <si>
    <t xml:space="preserve">Tener en cuenta los Valores Asociados al Contrato según el Estatuto Tributario Distrital, como los decretos y resolucion en la materia </t>
  </si>
  <si>
    <t>Plazo de Entrega:</t>
  </si>
  <si>
    <t>SEGÚN LA INDICADA EN EL PLIEGO DE CONDICIONES</t>
  </si>
  <si>
    <t>Forma de Pago:</t>
  </si>
  <si>
    <t>_________________________________________________________</t>
  </si>
  <si>
    <t>Firma del Representante Legal</t>
  </si>
  <si>
    <t>Los precios unitarios a ofertar en la propuesta económica para cada ítem no podrán superar el precio techo  establecido por la entidad so pena de causal de rechazo de la propuesta. 
El contrato se adjudicara por el valor total del presupuesto debido a que el proceso es tipo bolsa y se cancelara segun las cantidades necesarias por la entidad.</t>
  </si>
  <si>
    <t>PRESUPUESTO OFICIAL
$48.888.000
IVA INCLUIDO</t>
  </si>
  <si>
    <t>Avalúos corprativos  -URBANO 0-100mt2</t>
  </si>
  <si>
    <t>Avalúos corprativos  -URBANO 101-300mt2</t>
  </si>
  <si>
    <t>Avalúos corprativos -URBANO 301-500mt2</t>
  </si>
  <si>
    <t>Avalúos corprativos  -URBANO &gt;501mt2</t>
  </si>
  <si>
    <t>Avalúos corprativos -  RURAL  0-100mt2</t>
  </si>
  <si>
    <t>Avalúos corprativos  -  RURAL  101-300mt2</t>
  </si>
  <si>
    <t>Avalúos corprativos  -  RURAL  301-500mt2</t>
  </si>
  <si>
    <t>Avalúos corprativos -  RURAL  &gt;501mt2</t>
  </si>
  <si>
    <t>Avalúos corprativos - INMUEBLES ESPECIALES 0-100mt2</t>
  </si>
  <si>
    <t>Avalúos corprativos - INMUEBLES ESPECIALES 101-300mt2</t>
  </si>
  <si>
    <t>Avalúos corprativos - INMUEBLES ESPECIALES 301-500mt2</t>
  </si>
  <si>
    <t>Avalúos corprativos - INMUEBLES ESPECIALES &gt;500mt2</t>
  </si>
  <si>
    <t>IP-011-2026</t>
  </si>
  <si>
    <t>Avalúos comerciales  -URBANO 0-100mt2</t>
  </si>
  <si>
    <t>Avalúos comerciales -URBANO 101-300mt2</t>
  </si>
  <si>
    <t>Avalúos comerciales -URBANO 301-500mt2</t>
  </si>
  <si>
    <t>Avalúos comerciales -  RURAL  0-100mt2</t>
  </si>
  <si>
    <t>Avalúos comerciales -  RURAL  101-300mt2</t>
  </si>
  <si>
    <t>Avalúos comerciales -  RURAL  301-500mt2</t>
  </si>
  <si>
    <t>Avalúos comerciales - INMUEBLES ESPECIALES 0-100mt2</t>
  </si>
  <si>
    <t>Avalúos comerciales - INMUEBLES ESPECIALES 101-300mt2</t>
  </si>
  <si>
    <t>Avalúos comerciales - INMUEBLES ESPECIALES 301-500mt2</t>
  </si>
  <si>
    <t>“REALIZAR LOS AVALÚOS COMERCIALES Y CORPORATIVOS REQUERIDOS POR LA ENTIDAD EN EL
MARCO DE LOS PROCESOS, PROGRAMAS Y PROYECTOS QUE EJECUTA EL INSTITUTO SOCIAL DE
VIVIENDA Y HABITAT DE MEDELLIN - ISVIMED”.</t>
  </si>
  <si>
    <t>PRESUPUESTO OFICIAL
$45.953.851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</si>
</sst>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164" formatCode="&quot;$&quot;\ #,##0_);[Red]\(&quot;$&quot;\ #,##0\)"/>
    <numFmt numFmtId="165" formatCode="&quot;$&quot;\ #,##0.00"/>
    <numFmt numFmtId="166" formatCode="&quot;$&quot;\ #,##0"/>
    <numFmt numFmtId="167" formatCode="0.0%"/>
    <numFmt numFmtId="168" formatCode="_-[$$-409]* #,##0.00_ ;_-[$$-409]* \-#,##0.00\ ;_-[$$-409]* &quot;-&quot;??_ ;_-@_ "/>
    <numFmt numFmtId="169" formatCode="[$$-409]#,##0_ ;\-[$$-409]#,##0\ "/>
  </numFmts>
  <fonts count="14"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1"/>
      <color theme="3"/>
      <name val="Calibri"/>
      <family val="2"/>
      <scheme val="minor"/>
    </font>
    <font>
      <b/>
      <sz val="11"/>
      <color theme="1"/>
      <name val="Calibri"/>
      <family val="2"/>
      <scheme val="minor"/>
    </font>
    <font>
      <b/>
      <sz val="12"/>
      <color theme="1"/>
      <name val="Arial Narrow"/>
      <family val="2"/>
    </font>
    <font>
      <b/>
      <i/>
      <sz val="12"/>
      <name val="Arial Narrow"/>
      <family val="2"/>
    </font>
    <font>
      <b/>
      <sz val="12"/>
      <color theme="3"/>
      <name val="Arial Narrow"/>
      <family val="2"/>
    </font>
    <font>
      <b/>
      <u/>
      <sz val="12"/>
      <color rgb="FF0000FF"/>
      <name val="Arial Narrow"/>
      <family val="2"/>
    </font>
    <font>
      <b/>
      <i/>
      <sz val="13"/>
      <color rgb="FF000000"/>
      <name val="Arial Narrow"/>
      <family val="2"/>
    </font>
    <font>
      <sz val="10"/>
      <color rgb="FF000000"/>
      <name val="Arial"/>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59999389629810485"/>
        <bgColor indexed="64"/>
      </patternFill>
    </fill>
    <fill>
      <patternFill patternType="solid">
        <fgColor rgb="FFD8E4BC"/>
        <bgColor rgb="FF000000"/>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bottom style="double">
        <color theme="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right style="thin">
        <color indexed="64"/>
      </right>
      <top style="double">
        <color theme="4"/>
      </top>
      <bottom style="double">
        <color theme="4"/>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6" fillId="0" borderId="1" applyNumberFormat="0" applyFill="0" applyAlignment="0" applyProtection="0"/>
    <xf numFmtId="0" fontId="7" fillId="0" borderId="2" applyNumberFormat="0" applyFill="0" applyAlignment="0" applyProtection="0"/>
  </cellStyleXfs>
  <cellXfs count="98">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8" fillId="0" borderId="25" xfId="7" applyFont="1" applyBorder="1" applyAlignment="1">
      <alignment horizontal="left" vertical="center"/>
    </xf>
    <xf numFmtId="0" fontId="8" fillId="0" borderId="26" xfId="7" applyFont="1" applyBorder="1" applyAlignment="1">
      <alignment horizontal="left" vertical="center"/>
    </xf>
    <xf numFmtId="0" fontId="8" fillId="4" borderId="2" xfId="7" applyFont="1" applyFill="1" applyAlignment="1">
      <alignment horizontal="left" vertical="center"/>
    </xf>
    <xf numFmtId="0" fontId="8" fillId="4" borderId="14" xfId="7" applyFont="1" applyFill="1" applyBorder="1" applyAlignment="1">
      <alignment horizontal="left" vertical="center"/>
    </xf>
    <xf numFmtId="0" fontId="8" fillId="4" borderId="12" xfId="7" applyFont="1" applyFill="1" applyBorder="1" applyAlignment="1">
      <alignment vertical="center"/>
    </xf>
    <xf numFmtId="165" fontId="4" fillId="6" borderId="1" xfId="6" applyNumberFormat="1" applyFont="1" applyFill="1" applyAlignment="1">
      <alignment horizontal="center" vertical="center"/>
    </xf>
    <xf numFmtId="166" fontId="4" fillId="6" borderId="1" xfId="6" applyNumberFormat="1" applyFont="1" applyFill="1" applyAlignment="1">
      <alignment horizontal="center" vertical="center"/>
    </xf>
    <xf numFmtId="0" fontId="5" fillId="0" borderId="18" xfId="0" applyFont="1" applyBorder="1" applyAlignment="1">
      <alignment vertical="center"/>
    </xf>
    <xf numFmtId="0" fontId="4" fillId="0" borderId="0" xfId="0" applyFont="1" applyAlignment="1">
      <alignment vertical="center"/>
    </xf>
    <xf numFmtId="0" fontId="8" fillId="0" borderId="28" xfId="7" applyFont="1" applyBorder="1" applyAlignment="1">
      <alignment horizontal="center" vertical="center"/>
    </xf>
    <xf numFmtId="0" fontId="8" fillId="2" borderId="28" xfId="7" applyFont="1" applyFill="1" applyBorder="1" applyAlignment="1">
      <alignment horizontal="center" vertical="center" wrapText="1"/>
    </xf>
    <xf numFmtId="4" fontId="8" fillId="2" borderId="28" xfId="7" applyNumberFormat="1" applyFont="1" applyFill="1" applyBorder="1" applyAlignment="1">
      <alignment horizontal="center" vertical="center" wrapText="1"/>
    </xf>
    <xf numFmtId="165" fontId="8" fillId="4" borderId="28" xfId="7" applyNumberFormat="1" applyFont="1" applyFill="1" applyBorder="1" applyAlignment="1" applyProtection="1">
      <alignment horizontal="center" vertical="center" wrapText="1"/>
    </xf>
    <xf numFmtId="167" fontId="8" fillId="4" borderId="28" xfId="2" applyNumberFormat="1" applyFont="1" applyFill="1" applyBorder="1" applyAlignment="1">
      <alignment horizontal="center" vertical="center"/>
    </xf>
    <xf numFmtId="165" fontId="8" fillId="0" borderId="28" xfId="7" applyNumberFormat="1" applyFont="1" applyBorder="1" applyAlignment="1">
      <alignment horizontal="center" vertical="center" wrapText="1"/>
    </xf>
    <xf numFmtId="165" fontId="8" fillId="0" borderId="28" xfId="7" applyNumberFormat="1" applyFont="1" applyBorder="1" applyAlignment="1" applyProtection="1">
      <alignment horizontal="center" vertical="center" wrapText="1"/>
    </xf>
    <xf numFmtId="165" fontId="8" fillId="5" borderId="28" xfId="7" applyNumberFormat="1" applyFont="1" applyFill="1" applyBorder="1" applyAlignment="1">
      <alignment horizontal="center" vertical="center" wrapText="1"/>
    </xf>
    <xf numFmtId="0" fontId="4" fillId="7" borderId="0" xfId="6" applyFont="1" applyFill="1" applyBorder="1" applyAlignment="1">
      <alignment horizontal="center" vertical="center" wrapText="1"/>
    </xf>
    <xf numFmtId="1" fontId="4" fillId="7" borderId="0" xfId="6" applyNumberFormat="1" applyFont="1" applyFill="1" applyBorder="1" applyAlignment="1">
      <alignment horizontal="center" vertical="center"/>
    </xf>
    <xf numFmtId="0" fontId="4" fillId="7" borderId="19" xfId="6" applyFont="1" applyFill="1" applyBorder="1" applyAlignment="1">
      <alignment horizontal="center" vertical="center" wrapText="1"/>
    </xf>
    <xf numFmtId="168" fontId="5" fillId="0" borderId="0" xfId="0" applyNumberFormat="1" applyFont="1" applyAlignment="1">
      <alignment vertical="center"/>
    </xf>
    <xf numFmtId="4" fontId="5" fillId="0" borderId="0" xfId="0" applyNumberFormat="1" applyFont="1" applyAlignment="1">
      <alignment vertical="center"/>
    </xf>
    <xf numFmtId="8" fontId="8" fillId="5" borderId="28" xfId="7" applyNumberFormat="1" applyFont="1" applyFill="1" applyBorder="1" applyAlignment="1">
      <alignment horizontal="center" vertical="center" wrapText="1"/>
    </xf>
    <xf numFmtId="169" fontId="10" fillId="4" borderId="17" xfId="6" applyNumberFormat="1" applyFont="1" applyFill="1" applyBorder="1" applyAlignment="1">
      <alignment horizontal="center" vertical="center"/>
    </xf>
    <xf numFmtId="0" fontId="13" fillId="0" borderId="28" xfId="0" applyFont="1" applyBorder="1" applyAlignment="1">
      <alignment horizontal="center" vertical="center" wrapText="1"/>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8" fillId="0" borderId="2" xfId="7" applyFont="1" applyAlignment="1">
      <alignment horizontal="left" vertical="center"/>
    </xf>
    <xf numFmtId="0" fontId="8" fillId="0" borderId="12" xfId="7" applyFont="1" applyBorder="1" applyAlignment="1">
      <alignment horizontal="left"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8" fillId="0" borderId="11" xfId="7" applyFont="1" applyBorder="1" applyAlignment="1">
      <alignment horizontal="left" vertical="center"/>
    </xf>
    <xf numFmtId="0" fontId="4" fillId="0" borderId="18" xfId="0" applyFont="1" applyBorder="1" applyAlignment="1">
      <alignment horizontal="left" vertical="center"/>
    </xf>
    <xf numFmtId="0" fontId="4" fillId="0" borderId="0" xfId="0" applyFont="1" applyAlignment="1">
      <alignment horizontal="left" vertical="center"/>
    </xf>
    <xf numFmtId="0" fontId="4" fillId="0" borderId="19" xfId="0" applyFont="1" applyBorder="1" applyAlignment="1">
      <alignment horizontal="left" vertical="center"/>
    </xf>
    <xf numFmtId="0" fontId="5" fillId="0" borderId="18" xfId="0" applyFont="1" applyBorder="1" applyAlignment="1">
      <alignment horizontal="left"/>
    </xf>
    <xf numFmtId="0" fontId="5" fillId="0" borderId="0" xfId="0" applyFont="1" applyAlignment="1">
      <alignment horizontal="left"/>
    </xf>
    <xf numFmtId="0" fontId="5" fillId="0" borderId="19" xfId="0" applyFont="1" applyBorder="1" applyAlignment="1">
      <alignment horizontal="left"/>
    </xf>
    <xf numFmtId="0" fontId="11" fillId="2" borderId="11" xfId="7" applyFont="1" applyFill="1" applyBorder="1" applyAlignment="1">
      <alignment vertical="center"/>
    </xf>
    <xf numFmtId="0" fontId="11" fillId="2" borderId="2" xfId="7" applyFont="1" applyFill="1" applyAlignment="1">
      <alignment vertical="center"/>
    </xf>
    <xf numFmtId="0" fontId="11" fillId="2" borderId="12" xfId="7" applyFont="1" applyFill="1" applyBorder="1" applyAlignment="1">
      <alignment vertical="center"/>
    </xf>
    <xf numFmtId="0" fontId="8" fillId="4" borderId="11" xfId="7" applyFont="1" applyFill="1" applyBorder="1" applyAlignment="1">
      <alignment horizontal="left" vertical="center"/>
    </xf>
    <xf numFmtId="0" fontId="8" fillId="4" borderId="2" xfId="7" applyFont="1" applyFill="1" applyAlignment="1">
      <alignment horizontal="left" vertical="center"/>
    </xf>
    <xf numFmtId="0" fontId="4" fillId="7" borderId="1" xfId="6" applyFont="1" applyFill="1" applyAlignment="1">
      <alignment horizontal="center" vertical="center"/>
    </xf>
    <xf numFmtId="0" fontId="4" fillId="7" borderId="17" xfId="6" applyFont="1" applyFill="1" applyBorder="1" applyAlignment="1">
      <alignment horizontal="center" vertical="center"/>
    </xf>
    <xf numFmtId="0" fontId="4" fillId="7" borderId="1" xfId="6" applyFont="1" applyFill="1" applyAlignment="1">
      <alignment horizontal="center" vertical="center" wrapText="1"/>
    </xf>
    <xf numFmtId="0" fontId="4" fillId="7" borderId="0" xfId="6" applyFont="1" applyFill="1" applyBorder="1" applyAlignment="1">
      <alignment horizontal="center" vertical="center" wrapText="1"/>
    </xf>
    <xf numFmtId="0" fontId="4" fillId="7" borderId="16" xfId="6" applyFont="1" applyFill="1" applyBorder="1" applyAlignment="1">
      <alignment horizontal="center" vertical="center" wrapText="1"/>
    </xf>
    <xf numFmtId="0" fontId="4" fillId="7" borderId="18" xfId="6" applyFont="1" applyFill="1" applyBorder="1" applyAlignment="1">
      <alignment horizontal="center" vertical="center" wrapText="1"/>
    </xf>
    <xf numFmtId="0" fontId="8" fillId="4" borderId="12" xfId="7" applyFont="1" applyFill="1" applyBorder="1" applyAlignment="1">
      <alignment horizontal="left" vertical="center"/>
    </xf>
    <xf numFmtId="0" fontId="8" fillId="0" borderId="11" xfId="7" applyFont="1" applyFill="1" applyBorder="1" applyAlignment="1">
      <alignment horizontal="left" vertical="center"/>
    </xf>
    <xf numFmtId="0" fontId="8" fillId="0" borderId="2" xfId="7" applyFont="1" applyFill="1" applyAlignment="1">
      <alignment horizontal="left" vertical="center"/>
    </xf>
    <xf numFmtId="0" fontId="8" fillId="0" borderId="12" xfId="7" applyFont="1" applyFill="1" applyBorder="1" applyAlignment="1">
      <alignment horizontal="left" vertical="center"/>
    </xf>
    <xf numFmtId="0" fontId="8" fillId="4" borderId="11" xfId="7" applyFont="1" applyFill="1" applyBorder="1" applyAlignment="1">
      <alignment horizontal="justify" vertical="center" wrapText="1"/>
    </xf>
    <xf numFmtId="0" fontId="8" fillId="4" borderId="2" xfId="7" applyFont="1" applyFill="1" applyAlignment="1">
      <alignment horizontal="justify" vertical="center" wrapText="1"/>
    </xf>
    <xf numFmtId="0" fontId="8" fillId="4" borderId="12" xfId="7" applyFont="1" applyFill="1" applyBorder="1" applyAlignment="1">
      <alignment horizontal="justify" vertical="center" wrapText="1"/>
    </xf>
    <xf numFmtId="0" fontId="5" fillId="0" borderId="18"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8" fillId="3" borderId="11" xfId="7" applyFont="1" applyFill="1" applyBorder="1" applyAlignment="1">
      <alignment horizontal="left" vertical="center"/>
    </xf>
    <xf numFmtId="0" fontId="8" fillId="3" borderId="2" xfId="7" applyFont="1" applyFill="1" applyAlignment="1">
      <alignment horizontal="left" vertical="center"/>
    </xf>
    <xf numFmtId="0" fontId="8" fillId="3" borderId="12" xfId="7" applyFont="1" applyFill="1" applyBorder="1" applyAlignment="1">
      <alignment horizontal="left" vertical="center"/>
    </xf>
    <xf numFmtId="0" fontId="4" fillId="6" borderId="16" xfId="6" applyFont="1" applyFill="1" applyBorder="1" applyAlignment="1">
      <alignment horizontal="right" vertical="center" wrapText="1"/>
    </xf>
    <xf numFmtId="0" fontId="4" fillId="6" borderId="1" xfId="6" applyFont="1" applyFill="1" applyAlignment="1">
      <alignment horizontal="right" vertical="center" wrapText="1"/>
    </xf>
    <xf numFmtId="0" fontId="8" fillId="4" borderId="6" xfId="7" applyFont="1" applyFill="1" applyBorder="1" applyAlignment="1">
      <alignment horizontal="left" vertical="center"/>
    </xf>
    <xf numFmtId="0" fontId="8" fillId="5" borderId="11" xfId="7" applyFont="1" applyFill="1" applyBorder="1" applyAlignment="1">
      <alignment horizontal="left" vertical="center" wrapText="1"/>
    </xf>
    <xf numFmtId="0" fontId="8" fillId="5" borderId="2" xfId="7" applyFont="1" applyFill="1" applyAlignment="1">
      <alignment horizontal="left" vertical="center" wrapText="1"/>
    </xf>
    <xf numFmtId="0" fontId="8" fillId="5" borderId="12" xfId="7" applyFont="1" applyFill="1" applyBorder="1" applyAlignment="1">
      <alignment horizontal="left" vertical="center" wrapText="1"/>
    </xf>
    <xf numFmtId="0" fontId="8" fillId="4" borderId="3" xfId="7" applyFont="1" applyFill="1" applyBorder="1" applyAlignment="1">
      <alignment horizontal="left" vertical="center"/>
    </xf>
    <xf numFmtId="0" fontId="8" fillId="4" borderId="15" xfId="7" applyFont="1" applyFill="1" applyBorder="1" applyAlignment="1">
      <alignment horizontal="left" vertical="center"/>
    </xf>
    <xf numFmtId="0" fontId="8" fillId="0" borderId="9" xfId="7" applyFont="1" applyBorder="1" applyAlignment="1">
      <alignment horizontal="left" vertical="center"/>
    </xf>
    <xf numFmtId="0" fontId="8" fillId="0" borderId="10" xfId="7" applyFont="1" applyBorder="1" applyAlignment="1">
      <alignment horizontal="left" vertical="center"/>
    </xf>
    <xf numFmtId="0" fontId="8" fillId="0" borderId="6" xfId="7" applyFont="1" applyBorder="1" applyAlignment="1">
      <alignment horizontal="left" vertical="center"/>
    </xf>
    <xf numFmtId="164" fontId="8" fillId="8" borderId="5" xfId="7" applyNumberFormat="1" applyFont="1" applyFill="1" applyBorder="1" applyAlignment="1">
      <alignment horizontal="center" vertical="center" wrapText="1"/>
    </xf>
    <xf numFmtId="164" fontId="8" fillId="8" borderId="13" xfId="7" applyNumberFormat="1" applyFont="1" applyFill="1" applyBorder="1" applyAlignment="1">
      <alignment horizontal="center" vertical="center" wrapText="1"/>
    </xf>
    <xf numFmtId="164" fontId="8" fillId="8" borderId="6" xfId="7" applyNumberFormat="1" applyFont="1" applyFill="1" applyBorder="1" applyAlignment="1">
      <alignment horizontal="center" vertical="center" wrapText="1"/>
    </xf>
    <xf numFmtId="164" fontId="8" fillId="8" borderId="12" xfId="7" applyNumberFormat="1" applyFont="1" applyFill="1" applyBorder="1" applyAlignment="1">
      <alignment horizontal="center" vertical="center" wrapText="1"/>
    </xf>
    <xf numFmtId="0" fontId="8" fillId="4" borderId="4" xfId="7" applyFont="1" applyFill="1" applyBorder="1" applyAlignment="1">
      <alignment horizontal="left" vertical="center"/>
    </xf>
    <xf numFmtId="0" fontId="8" fillId="0" borderId="7" xfId="7" applyFont="1" applyBorder="1" applyAlignment="1">
      <alignment horizontal="center" vertical="center"/>
    </xf>
    <xf numFmtId="0" fontId="8" fillId="0" borderId="8" xfId="7" applyFont="1" applyBorder="1" applyAlignment="1">
      <alignment horizontal="center" vertical="center"/>
    </xf>
    <xf numFmtId="0" fontId="8" fillId="0" borderId="23" xfId="7" applyFont="1" applyBorder="1" applyAlignment="1">
      <alignment horizontal="center" vertical="center"/>
    </xf>
    <xf numFmtId="0" fontId="8" fillId="0" borderId="24" xfId="7" applyFont="1" applyBorder="1" applyAlignment="1">
      <alignment horizontal="center" vertical="center"/>
    </xf>
    <xf numFmtId="0" fontId="8" fillId="0" borderId="11" xfId="7" applyFont="1" applyBorder="1" applyAlignment="1">
      <alignment horizontal="center" vertical="center"/>
    </xf>
    <xf numFmtId="0" fontId="8" fillId="0" borderId="2" xfId="7" applyFont="1" applyAlignment="1">
      <alignment horizontal="center" vertical="center"/>
    </xf>
    <xf numFmtId="0" fontId="8" fillId="8" borderId="11" xfId="7" applyFont="1" applyFill="1" applyBorder="1" applyAlignment="1">
      <alignment horizontal="left" vertical="center"/>
    </xf>
    <xf numFmtId="0" fontId="8" fillId="8" borderId="2" xfId="7" applyFont="1" applyFill="1" applyAlignment="1">
      <alignment horizontal="left" vertical="center"/>
    </xf>
    <xf numFmtId="0" fontId="8" fillId="0" borderId="8" xfId="7" applyFont="1" applyBorder="1" applyAlignment="1">
      <alignment horizontal="center" vertical="center" wrapText="1"/>
    </xf>
    <xf numFmtId="0" fontId="8" fillId="0" borderId="24" xfId="7" applyFont="1" applyBorder="1" applyAlignment="1">
      <alignment horizontal="center" vertical="center" wrapText="1"/>
    </xf>
    <xf numFmtId="0" fontId="8" fillId="0" borderId="2" xfId="7" applyFont="1" applyAlignment="1">
      <alignment horizontal="center" vertical="center" wrapText="1"/>
    </xf>
    <xf numFmtId="0" fontId="12" fillId="9" borderId="3"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12" fillId="9" borderId="27" xfId="0" applyFont="1" applyFill="1" applyBorder="1" applyAlignment="1">
      <alignment horizontal="center" vertical="center" wrapText="1"/>
    </xf>
    <xf numFmtId="0" fontId="8" fillId="8" borderId="3" xfId="7" applyFont="1" applyFill="1" applyBorder="1" applyAlignment="1">
      <alignment horizontal="center" vertical="center"/>
    </xf>
    <xf numFmtId="0" fontId="8" fillId="8" borderId="4" xfId="7" applyFont="1" applyFill="1" applyBorder="1" applyAlignment="1">
      <alignment horizontal="center"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4</xdr:row>
      <xdr:rowOff>131573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0</xdr:col>
      <xdr:colOff>154213</xdr:colOff>
      <xdr:row>0</xdr:row>
      <xdr:rowOff>63502</xdr:rowOff>
    </xdr:from>
    <xdr:to>
      <xdr:col>1</xdr:col>
      <xdr:colOff>1088571</xdr:colOff>
      <xdr:row>3</xdr:row>
      <xdr:rowOff>149311</xdr:rowOff>
    </xdr:to>
    <xdr:pic>
      <xdr:nvPicPr>
        <xdr:cNvPr id="5" name="Imagen 4">
          <a:extLst>
            <a:ext uri="{FF2B5EF4-FFF2-40B4-BE49-F238E27FC236}">
              <a16:creationId xmlns:a16="http://schemas.microsoft.com/office/drawing/2014/main" id="{B5B2D080-8490-0CCD-49E5-8FFC29C9A0A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4213" y="63502"/>
          <a:ext cx="1324429" cy="8568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3BB21EF4-B732-3D4A-8537-8D7BD8FD15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1546225</xdr:colOff>
      <xdr:row>0</xdr:row>
      <xdr:rowOff>66675</xdr:rowOff>
    </xdr:to>
    <xdr:pic>
      <xdr:nvPicPr>
        <xdr:cNvPr id="3" name="Picture 4">
          <a:extLst>
            <a:ext uri="{FF2B5EF4-FFF2-40B4-BE49-F238E27FC236}">
              <a16:creationId xmlns:a16="http://schemas.microsoft.com/office/drawing/2014/main" id="{22518B11-178C-EF42-B26B-9CE1CE3C3C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14525" y="66675"/>
          <a:ext cx="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4</xdr:row>
      <xdr:rowOff>156973</xdr:rowOff>
    </xdr:to>
    <xdr:pic>
      <xdr:nvPicPr>
        <xdr:cNvPr id="4" name="Picture 4">
          <a:extLst>
            <a:ext uri="{FF2B5EF4-FFF2-40B4-BE49-F238E27FC236}">
              <a16:creationId xmlns:a16="http://schemas.microsoft.com/office/drawing/2014/main" id="{1A417DFF-2AEA-8A4E-B38B-8BB5E27DB4B2}"/>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33500" y="762000"/>
          <a:ext cx="0" cy="322073"/>
        </a:xfrm>
        <a:prstGeom prst="rect">
          <a:avLst/>
        </a:prstGeom>
        <a:noFill/>
        <a:ln w="9525">
          <a:noFill/>
          <a:miter lim="800000"/>
          <a:headEnd/>
          <a:tailEnd/>
        </a:ln>
      </xdr:spPr>
    </xdr:pic>
    <xdr:clientData/>
  </xdr:twoCellAnchor>
  <xdr:twoCellAnchor editAs="oneCell">
    <xdr:from>
      <xdr:col>0</xdr:col>
      <xdr:colOff>154213</xdr:colOff>
      <xdr:row>0</xdr:row>
      <xdr:rowOff>63502</xdr:rowOff>
    </xdr:from>
    <xdr:to>
      <xdr:col>1</xdr:col>
      <xdr:colOff>1139371</xdr:colOff>
      <xdr:row>5</xdr:row>
      <xdr:rowOff>85811</xdr:rowOff>
    </xdr:to>
    <xdr:pic>
      <xdr:nvPicPr>
        <xdr:cNvPr id="5" name="Imagen 4">
          <a:extLst>
            <a:ext uri="{FF2B5EF4-FFF2-40B4-BE49-F238E27FC236}">
              <a16:creationId xmlns:a16="http://schemas.microsoft.com/office/drawing/2014/main" id="{DD6E6BD9-9D80-184D-8F8B-0B8EDD85252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4213" y="63502"/>
          <a:ext cx="1353458" cy="847809"/>
        </a:xfrm>
        <a:prstGeom prst="rect">
          <a:avLst/>
        </a:prstGeom>
        <a:noFill/>
        <a:ln>
          <a:noFill/>
        </a:ln>
      </xdr:spPr>
    </xdr:pic>
    <xdr:clientData/>
  </xdr:twoCellAnchor>
  <xdr:twoCellAnchor editAs="oneCell">
    <xdr:from>
      <xdr:col>1</xdr:col>
      <xdr:colOff>381000</xdr:colOff>
      <xdr:row>0</xdr:row>
      <xdr:rowOff>76200</xdr:rowOff>
    </xdr:from>
    <xdr:to>
      <xdr:col>1</xdr:col>
      <xdr:colOff>762000</xdr:colOff>
      <xdr:row>0</xdr:row>
      <xdr:rowOff>76200</xdr:rowOff>
    </xdr:to>
    <xdr:pic>
      <xdr:nvPicPr>
        <xdr:cNvPr id="6" name="Picture 4">
          <a:extLst>
            <a:ext uri="{FF2B5EF4-FFF2-40B4-BE49-F238E27FC236}">
              <a16:creationId xmlns:a16="http://schemas.microsoft.com/office/drawing/2014/main" id="{5E5A874A-964B-1C45-A089-9EFEBB89E6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7" name="Picture 4">
          <a:extLst>
            <a:ext uri="{FF2B5EF4-FFF2-40B4-BE49-F238E27FC236}">
              <a16:creationId xmlns:a16="http://schemas.microsoft.com/office/drawing/2014/main" id="{2889AB5C-BBB1-094D-8214-09F99EE214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14525" y="66675"/>
          <a:ext cx="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4</xdr:row>
      <xdr:rowOff>131573</xdr:rowOff>
    </xdr:to>
    <xdr:pic>
      <xdr:nvPicPr>
        <xdr:cNvPr id="8" name="Picture 4">
          <a:extLst>
            <a:ext uri="{FF2B5EF4-FFF2-40B4-BE49-F238E27FC236}">
              <a16:creationId xmlns:a16="http://schemas.microsoft.com/office/drawing/2014/main" id="{8B3EA4B1-385A-B540-A6D5-199799E73D5A}"/>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33500" y="762000"/>
          <a:ext cx="0" cy="322073"/>
        </a:xfrm>
        <a:prstGeom prst="rect">
          <a:avLst/>
        </a:prstGeom>
        <a:noFill/>
        <a:ln w="9525">
          <a:noFill/>
          <a:miter lim="800000"/>
          <a:headEnd/>
          <a:tailEnd/>
        </a:ln>
      </xdr:spPr>
    </xdr:pic>
    <xdr:clientData/>
  </xdr:twoCellAnchor>
  <xdr:twoCellAnchor editAs="oneCell">
    <xdr:from>
      <xdr:col>0</xdr:col>
      <xdr:colOff>154213</xdr:colOff>
      <xdr:row>0</xdr:row>
      <xdr:rowOff>63502</xdr:rowOff>
    </xdr:from>
    <xdr:to>
      <xdr:col>1</xdr:col>
      <xdr:colOff>1088571</xdr:colOff>
      <xdr:row>3</xdr:row>
      <xdr:rowOff>149311</xdr:rowOff>
    </xdr:to>
    <xdr:pic>
      <xdr:nvPicPr>
        <xdr:cNvPr id="9" name="Imagen 8">
          <a:extLst>
            <a:ext uri="{FF2B5EF4-FFF2-40B4-BE49-F238E27FC236}">
              <a16:creationId xmlns:a16="http://schemas.microsoft.com/office/drawing/2014/main" id="{DB500C5D-C65A-694C-A487-A7381043B87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4213" y="63502"/>
          <a:ext cx="1353458" cy="847809"/>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5"/>
  <sheetViews>
    <sheetView showGridLines="0" tabSelected="1" defaultGridColor="0" topLeftCell="A29" colorId="44" zoomScale="80" zoomScaleNormal="80" zoomScaleSheetLayoutView="90" workbookViewId="0">
      <selection activeCell="N19" sqref="N19"/>
    </sheetView>
  </sheetViews>
  <sheetFormatPr baseColWidth="10" defaultColWidth="11.44140625" defaultRowHeight="15.6" x14ac:dyDescent="0.25"/>
  <cols>
    <col min="1" max="1" width="5.44140625" style="1" customWidth="1"/>
    <col min="2" max="2" width="47.109375" style="1" customWidth="1"/>
    <col min="3" max="3" width="11.33203125" style="1" customWidth="1"/>
    <col min="4" max="4" width="11.77734375" style="1" customWidth="1"/>
    <col min="5" max="5" width="19" style="1" customWidth="1"/>
    <col min="6" max="6" width="7" style="2" customWidth="1"/>
    <col min="7" max="7" width="13.33203125" style="2" customWidth="1"/>
    <col min="8" max="10" width="17.109375" style="2" customWidth="1"/>
    <col min="11" max="11" width="17.109375" style="1" customWidth="1"/>
    <col min="12" max="12" width="17" style="1" customWidth="1"/>
    <col min="13" max="13" width="12.77734375" style="1" customWidth="1"/>
    <col min="14" max="16384" width="11.44140625" style="1"/>
  </cols>
  <sheetData>
    <row r="1" spans="1:14" ht="22.05" customHeight="1" thickBot="1" x14ac:dyDescent="0.3">
      <c r="A1" s="82"/>
      <c r="B1" s="83"/>
      <c r="C1" s="90" t="s">
        <v>0</v>
      </c>
      <c r="D1" s="90"/>
      <c r="E1" s="90"/>
      <c r="F1" s="90"/>
      <c r="G1" s="90"/>
      <c r="H1" s="90"/>
      <c r="I1" s="90"/>
      <c r="J1" s="90"/>
      <c r="K1" s="74" t="s">
        <v>1</v>
      </c>
      <c r="L1" s="75"/>
    </row>
    <row r="2" spans="1:14" ht="18.75" customHeight="1" thickTop="1" thickBot="1" x14ac:dyDescent="0.3">
      <c r="A2" s="84"/>
      <c r="B2" s="85"/>
      <c r="C2" s="91"/>
      <c r="D2" s="91"/>
      <c r="E2" s="91"/>
      <c r="F2" s="91"/>
      <c r="G2" s="91"/>
      <c r="H2" s="91"/>
      <c r="I2" s="91"/>
      <c r="J2" s="91"/>
      <c r="K2" s="3" t="s">
        <v>2</v>
      </c>
      <c r="L2" s="4"/>
    </row>
    <row r="3" spans="1:14" ht="20.25" customHeight="1" thickTop="1" thickBot="1" x14ac:dyDescent="0.3">
      <c r="A3" s="84"/>
      <c r="B3" s="85"/>
      <c r="C3" s="91"/>
      <c r="D3" s="91"/>
      <c r="E3" s="91"/>
      <c r="F3" s="91"/>
      <c r="G3" s="91"/>
      <c r="H3" s="91"/>
      <c r="I3" s="91"/>
      <c r="J3" s="91"/>
      <c r="K3" s="3" t="s">
        <v>3</v>
      </c>
      <c r="L3" s="4"/>
    </row>
    <row r="4" spans="1:14" ht="15" customHeight="1" thickTop="1" thickBot="1" x14ac:dyDescent="0.3">
      <c r="A4" s="86"/>
      <c r="B4" s="87"/>
      <c r="C4" s="92"/>
      <c r="D4" s="92"/>
      <c r="E4" s="92"/>
      <c r="F4" s="92"/>
      <c r="G4" s="92"/>
      <c r="H4" s="92"/>
      <c r="I4" s="92"/>
      <c r="J4" s="92"/>
      <c r="K4" s="76" t="s">
        <v>4</v>
      </c>
      <c r="L4" s="32"/>
    </row>
    <row r="5" spans="1:14" ht="107.25" customHeight="1" thickTop="1" thickBot="1" x14ac:dyDescent="0.3">
      <c r="A5" s="88" t="s">
        <v>5</v>
      </c>
      <c r="B5" s="89"/>
      <c r="C5" s="93" t="s">
        <v>66</v>
      </c>
      <c r="D5" s="94"/>
      <c r="E5" s="94"/>
      <c r="F5" s="94"/>
      <c r="G5" s="94"/>
      <c r="H5" s="94"/>
      <c r="I5" s="94"/>
      <c r="J5" s="95"/>
      <c r="K5" s="77" t="s">
        <v>67</v>
      </c>
      <c r="L5" s="78"/>
    </row>
    <row r="6" spans="1:14" ht="21.3" customHeight="1" thickTop="1" thickBot="1" x14ac:dyDescent="0.3">
      <c r="A6" s="88" t="s">
        <v>7</v>
      </c>
      <c r="B6" s="89"/>
      <c r="C6" s="96" t="s">
        <v>56</v>
      </c>
      <c r="D6" s="97"/>
      <c r="E6" s="97"/>
      <c r="F6" s="97"/>
      <c r="G6" s="97"/>
      <c r="H6" s="97"/>
      <c r="I6" s="97"/>
      <c r="J6" s="97"/>
      <c r="K6" s="79"/>
      <c r="L6" s="80"/>
    </row>
    <row r="7" spans="1:14" ht="21.3" customHeight="1" thickTop="1" thickBot="1" x14ac:dyDescent="0.3">
      <c r="A7" s="45" t="s">
        <v>8</v>
      </c>
      <c r="B7" s="46"/>
      <c r="C7" s="72"/>
      <c r="D7" s="81"/>
      <c r="E7" s="81"/>
      <c r="F7" s="81"/>
      <c r="G7" s="81"/>
      <c r="H7" s="81"/>
      <c r="I7" s="81"/>
      <c r="J7" s="81"/>
      <c r="K7" s="5" t="s">
        <v>9</v>
      </c>
      <c r="L7" s="6"/>
    </row>
    <row r="8" spans="1:14" ht="21.3" customHeight="1" thickTop="1" thickBot="1" x14ac:dyDescent="0.3">
      <c r="A8" s="45" t="s">
        <v>10</v>
      </c>
      <c r="B8" s="46"/>
      <c r="C8" s="68"/>
      <c r="D8" s="46"/>
      <c r="E8" s="46"/>
      <c r="F8" s="46"/>
      <c r="G8" s="46"/>
      <c r="H8" s="46"/>
      <c r="I8" s="46"/>
      <c r="J8" s="46"/>
      <c r="K8" s="5" t="s">
        <v>11</v>
      </c>
      <c r="L8" s="6"/>
    </row>
    <row r="9" spans="1:14" ht="21.3" customHeight="1" thickTop="1" thickBot="1" x14ac:dyDescent="0.3">
      <c r="A9" s="45" t="s">
        <v>12</v>
      </c>
      <c r="B9" s="46"/>
      <c r="C9" s="68"/>
      <c r="D9" s="46"/>
      <c r="E9" s="46"/>
      <c r="F9" s="46"/>
      <c r="G9" s="46"/>
      <c r="H9" s="46"/>
      <c r="I9" s="46"/>
      <c r="J9" s="46"/>
      <c r="K9" s="5" t="s">
        <v>13</v>
      </c>
      <c r="L9" s="7"/>
    </row>
    <row r="10" spans="1:14" ht="21.3" customHeight="1" thickTop="1" thickBot="1" x14ac:dyDescent="0.3">
      <c r="A10" s="45" t="s">
        <v>14</v>
      </c>
      <c r="B10" s="46"/>
      <c r="C10" s="68"/>
      <c r="D10" s="46"/>
      <c r="E10" s="46"/>
      <c r="F10" s="46"/>
      <c r="G10" s="46"/>
      <c r="H10" s="46"/>
      <c r="I10" s="46"/>
      <c r="J10" s="46"/>
      <c r="K10" s="72"/>
      <c r="L10" s="73"/>
    </row>
    <row r="11" spans="1:14" ht="21.3" customHeight="1" thickTop="1" thickBot="1" x14ac:dyDescent="0.3">
      <c r="A11" s="45" t="s">
        <v>15</v>
      </c>
      <c r="B11" s="46"/>
      <c r="C11" s="46" t="s">
        <v>16</v>
      </c>
      <c r="D11" s="46"/>
      <c r="E11" s="46"/>
      <c r="F11" s="46"/>
      <c r="G11" s="46"/>
      <c r="H11" s="46"/>
      <c r="I11" s="46"/>
      <c r="J11" s="46"/>
      <c r="K11" s="46"/>
      <c r="L11" s="53"/>
    </row>
    <row r="12" spans="1:14" ht="21.3" customHeight="1" x14ac:dyDescent="0.25">
      <c r="A12" s="51" t="s">
        <v>17</v>
      </c>
      <c r="B12" s="49" t="s">
        <v>18</v>
      </c>
      <c r="C12" s="49" t="s">
        <v>19</v>
      </c>
      <c r="D12" s="49" t="s">
        <v>20</v>
      </c>
      <c r="E12" s="47" t="s">
        <v>21</v>
      </c>
      <c r="F12" s="47"/>
      <c r="G12" s="47"/>
      <c r="H12" s="47"/>
      <c r="I12" s="47"/>
      <c r="J12" s="47"/>
      <c r="K12" s="47"/>
      <c r="L12" s="48"/>
    </row>
    <row r="13" spans="1:14" ht="64.5" customHeight="1" x14ac:dyDescent="0.25">
      <c r="A13" s="52"/>
      <c r="B13" s="50"/>
      <c r="C13" s="50"/>
      <c r="D13" s="50"/>
      <c r="E13" s="20" t="s">
        <v>22</v>
      </c>
      <c r="F13" s="21" t="s">
        <v>23</v>
      </c>
      <c r="G13" s="20" t="s">
        <v>24</v>
      </c>
      <c r="H13" s="20" t="s">
        <v>25</v>
      </c>
      <c r="I13" s="20" t="s">
        <v>26</v>
      </c>
      <c r="J13" s="20" t="s">
        <v>27</v>
      </c>
      <c r="K13" s="20" t="s">
        <v>28</v>
      </c>
      <c r="L13" s="22" t="s">
        <v>29</v>
      </c>
    </row>
    <row r="14" spans="1:14" x14ac:dyDescent="0.25">
      <c r="A14" s="12">
        <v>1</v>
      </c>
      <c r="B14" s="27" t="s">
        <v>57</v>
      </c>
      <c r="C14" s="13" t="s">
        <v>30</v>
      </c>
      <c r="D14" s="14">
        <v>1</v>
      </c>
      <c r="E14" s="15"/>
      <c r="F14" s="16"/>
      <c r="G14" s="17">
        <f>SUM(E14*F14)</f>
        <v>0</v>
      </c>
      <c r="H14" s="18">
        <f>SUM(E14+G14)</f>
        <v>0</v>
      </c>
      <c r="I14" s="18">
        <f>G14*D14</f>
        <v>0</v>
      </c>
      <c r="J14" s="18">
        <f>E14*D14</f>
        <v>0</v>
      </c>
      <c r="K14" s="18">
        <f>J14+I14</f>
        <v>0</v>
      </c>
      <c r="L14" s="19">
        <v>690200</v>
      </c>
      <c r="N14" s="24"/>
    </row>
    <row r="15" spans="1:14" x14ac:dyDescent="0.25">
      <c r="A15" s="12">
        <v>2</v>
      </c>
      <c r="B15" s="27" t="s">
        <v>58</v>
      </c>
      <c r="C15" s="13" t="s">
        <v>30</v>
      </c>
      <c r="D15" s="14">
        <v>1</v>
      </c>
      <c r="E15" s="15"/>
      <c r="F15" s="16"/>
      <c r="G15" s="17">
        <f t="shared" ref="G15:G16" si="0">SUM(E15*F15)</f>
        <v>0</v>
      </c>
      <c r="H15" s="18">
        <f t="shared" ref="H15:H16" si="1">SUM(E15+G15)</f>
        <v>0</v>
      </c>
      <c r="I15" s="18">
        <f t="shared" ref="I15:I16" si="2">G15*D15</f>
        <v>0</v>
      </c>
      <c r="J15" s="18">
        <f t="shared" ref="J15:J16" si="3">E15*D15</f>
        <v>0</v>
      </c>
      <c r="K15" s="18">
        <f t="shared" ref="K15:K16" si="4">J15+I15</f>
        <v>0</v>
      </c>
      <c r="L15" s="19">
        <v>1082900</v>
      </c>
    </row>
    <row r="16" spans="1:14" x14ac:dyDescent="0.25">
      <c r="A16" s="12">
        <v>3</v>
      </c>
      <c r="B16" s="27" t="s">
        <v>59</v>
      </c>
      <c r="C16" s="13" t="s">
        <v>30</v>
      </c>
      <c r="D16" s="14">
        <v>1</v>
      </c>
      <c r="E16" s="15"/>
      <c r="F16" s="16"/>
      <c r="G16" s="17">
        <f t="shared" si="0"/>
        <v>0</v>
      </c>
      <c r="H16" s="18">
        <f t="shared" si="1"/>
        <v>0</v>
      </c>
      <c r="I16" s="18">
        <f t="shared" si="2"/>
        <v>0</v>
      </c>
      <c r="J16" s="18">
        <f t="shared" si="3"/>
        <v>0</v>
      </c>
      <c r="K16" s="18">
        <f t="shared" si="4"/>
        <v>0</v>
      </c>
      <c r="L16" s="25">
        <v>2017050</v>
      </c>
    </row>
    <row r="17" spans="1:14" x14ac:dyDescent="0.25">
      <c r="A17" s="12">
        <v>4</v>
      </c>
      <c r="B17" s="27" t="s">
        <v>60</v>
      </c>
      <c r="C17" s="13" t="s">
        <v>30</v>
      </c>
      <c r="D17" s="14">
        <v>1</v>
      </c>
      <c r="E17" s="15"/>
      <c r="F17" s="16"/>
      <c r="G17" s="17">
        <f t="shared" ref="G17:G19" si="5">SUM(E17*F17)</f>
        <v>0</v>
      </c>
      <c r="H17" s="18">
        <f t="shared" ref="H17:H19" si="6">SUM(E17+G17)</f>
        <v>0</v>
      </c>
      <c r="I17" s="18">
        <f t="shared" ref="I17:I19" si="7">G17*D17</f>
        <v>0</v>
      </c>
      <c r="J17" s="18">
        <f t="shared" ref="J17:J19" si="8">E17*D17</f>
        <v>0</v>
      </c>
      <c r="K17" s="18">
        <f t="shared" ref="K17:K19" si="9">J17+I17</f>
        <v>0</v>
      </c>
      <c r="L17" s="19">
        <v>837958</v>
      </c>
    </row>
    <row r="18" spans="1:14" x14ac:dyDescent="0.25">
      <c r="A18" s="12">
        <v>5</v>
      </c>
      <c r="B18" s="27" t="s">
        <v>61</v>
      </c>
      <c r="C18" s="13" t="s">
        <v>30</v>
      </c>
      <c r="D18" s="14">
        <v>1</v>
      </c>
      <c r="E18" s="15"/>
      <c r="F18" s="16"/>
      <c r="G18" s="17">
        <f t="shared" si="5"/>
        <v>0</v>
      </c>
      <c r="H18" s="18">
        <f t="shared" si="6"/>
        <v>0</v>
      </c>
      <c r="I18" s="18">
        <f t="shared" si="7"/>
        <v>0</v>
      </c>
      <c r="J18" s="18">
        <f t="shared" si="8"/>
        <v>0</v>
      </c>
      <c r="K18" s="18">
        <f t="shared" si="9"/>
        <v>0</v>
      </c>
      <c r="L18" s="19">
        <v>1504358</v>
      </c>
    </row>
    <row r="19" spans="1:14" x14ac:dyDescent="0.25">
      <c r="A19" s="12">
        <v>6</v>
      </c>
      <c r="B19" s="27" t="s">
        <v>62</v>
      </c>
      <c r="C19" s="13" t="s">
        <v>30</v>
      </c>
      <c r="D19" s="14">
        <v>1</v>
      </c>
      <c r="E19" s="15"/>
      <c r="F19" s="16"/>
      <c r="G19" s="17">
        <f t="shared" si="5"/>
        <v>0</v>
      </c>
      <c r="H19" s="18">
        <f t="shared" si="6"/>
        <v>0</v>
      </c>
      <c r="I19" s="18">
        <f t="shared" si="7"/>
        <v>0</v>
      </c>
      <c r="J19" s="18">
        <f t="shared" si="8"/>
        <v>0</v>
      </c>
      <c r="K19" s="18">
        <f t="shared" si="9"/>
        <v>0</v>
      </c>
      <c r="L19" s="19">
        <v>2729067</v>
      </c>
    </row>
    <row r="20" spans="1:14" ht="26.4" x14ac:dyDescent="0.25">
      <c r="A20" s="12">
        <v>7</v>
      </c>
      <c r="B20" s="27" t="s">
        <v>63</v>
      </c>
      <c r="C20" s="13" t="s">
        <v>30</v>
      </c>
      <c r="D20" s="14">
        <v>1</v>
      </c>
      <c r="E20" s="15"/>
      <c r="F20" s="16"/>
      <c r="G20" s="17">
        <f>SUM(E20*F20)</f>
        <v>0</v>
      </c>
      <c r="H20" s="18">
        <f>SUM(E20+G20)</f>
        <v>0</v>
      </c>
      <c r="I20" s="18">
        <f>G20*D20</f>
        <v>0</v>
      </c>
      <c r="J20" s="18">
        <f>E20*D20</f>
        <v>0</v>
      </c>
      <c r="K20" s="18">
        <f>J20+I20</f>
        <v>0</v>
      </c>
      <c r="L20" s="19">
        <v>1785992</v>
      </c>
      <c r="N20" s="24"/>
    </row>
    <row r="21" spans="1:14" ht="26.4" x14ac:dyDescent="0.25">
      <c r="A21" s="12">
        <v>8</v>
      </c>
      <c r="B21" s="27" t="s">
        <v>64</v>
      </c>
      <c r="C21" s="13" t="s">
        <v>30</v>
      </c>
      <c r="D21" s="14">
        <v>1</v>
      </c>
      <c r="E21" s="15"/>
      <c r="F21" s="16"/>
      <c r="G21" s="17">
        <f t="shared" ref="G21:G22" si="10">SUM(E21*F21)</f>
        <v>0</v>
      </c>
      <c r="H21" s="18">
        <f t="shared" ref="H21:H22" si="11">SUM(E21+G21)</f>
        <v>0</v>
      </c>
      <c r="I21" s="18">
        <f t="shared" ref="I21:I22" si="12">G21*D21</f>
        <v>0</v>
      </c>
      <c r="J21" s="18">
        <f t="shared" ref="J21:J22" si="13">E21*D21</f>
        <v>0</v>
      </c>
      <c r="K21" s="18">
        <f t="shared" ref="K21:K22" si="14">J21+I21</f>
        <v>0</v>
      </c>
      <c r="L21" s="19">
        <v>2314550</v>
      </c>
    </row>
    <row r="22" spans="1:14" ht="26.4" x14ac:dyDescent="0.25">
      <c r="A22" s="12">
        <v>9</v>
      </c>
      <c r="B22" s="27" t="s">
        <v>65</v>
      </c>
      <c r="C22" s="13" t="s">
        <v>30</v>
      </c>
      <c r="D22" s="14">
        <v>1</v>
      </c>
      <c r="E22" s="15"/>
      <c r="F22" s="16"/>
      <c r="G22" s="17">
        <f t="shared" si="10"/>
        <v>0</v>
      </c>
      <c r="H22" s="18">
        <f>SUM(E22+G22)</f>
        <v>0</v>
      </c>
      <c r="I22" s="18">
        <f t="shared" si="12"/>
        <v>0</v>
      </c>
      <c r="J22" s="18">
        <f t="shared" si="13"/>
        <v>0</v>
      </c>
      <c r="K22" s="18">
        <f>J22+I22</f>
        <v>0</v>
      </c>
      <c r="L22" s="25">
        <v>2994833</v>
      </c>
    </row>
    <row r="23" spans="1:14" x14ac:dyDescent="0.25">
      <c r="A23" s="12">
        <v>10</v>
      </c>
      <c r="B23" s="27" t="s">
        <v>44</v>
      </c>
      <c r="C23" s="13" t="s">
        <v>30</v>
      </c>
      <c r="D23" s="14">
        <v>1</v>
      </c>
      <c r="E23" s="15"/>
      <c r="F23" s="16"/>
      <c r="G23" s="17">
        <f>SUM(E23*F23)</f>
        <v>0</v>
      </c>
      <c r="H23" s="18">
        <f>SUM(E23+G23)</f>
        <v>0</v>
      </c>
      <c r="I23" s="18">
        <f>G23*D23</f>
        <v>0</v>
      </c>
      <c r="J23" s="18">
        <f>E23*D23</f>
        <v>0</v>
      </c>
      <c r="K23" s="18">
        <f>J23+I23</f>
        <v>0</v>
      </c>
      <c r="L23" s="19">
        <v>1249500</v>
      </c>
      <c r="N23" s="24"/>
    </row>
    <row r="24" spans="1:14" x14ac:dyDescent="0.25">
      <c r="A24" s="12">
        <v>11</v>
      </c>
      <c r="B24" s="27" t="s">
        <v>45</v>
      </c>
      <c r="C24" s="13" t="s">
        <v>30</v>
      </c>
      <c r="D24" s="14">
        <v>1</v>
      </c>
      <c r="E24" s="15"/>
      <c r="F24" s="16"/>
      <c r="G24" s="17">
        <f t="shared" ref="G24:G28" si="15">SUM(E24*F24)</f>
        <v>0</v>
      </c>
      <c r="H24" s="18">
        <f t="shared" ref="H24:H28" si="16">SUM(E24+G24)</f>
        <v>0</v>
      </c>
      <c r="I24" s="18">
        <f t="shared" ref="I24:I28" si="17">G24*D24</f>
        <v>0</v>
      </c>
      <c r="J24" s="18">
        <f t="shared" ref="J24:J28" si="18">E24*D24</f>
        <v>0</v>
      </c>
      <c r="K24" s="18">
        <f t="shared" ref="K24:K28" si="19">J24+I24</f>
        <v>0</v>
      </c>
      <c r="L24" s="19">
        <v>1472625</v>
      </c>
    </row>
    <row r="25" spans="1:14" x14ac:dyDescent="0.25">
      <c r="A25" s="12">
        <v>12</v>
      </c>
      <c r="B25" s="27" t="s">
        <v>46</v>
      </c>
      <c r="C25" s="13" t="s">
        <v>30</v>
      </c>
      <c r="D25" s="14">
        <v>1</v>
      </c>
      <c r="E25" s="15"/>
      <c r="F25" s="16"/>
      <c r="G25" s="17">
        <f t="shared" si="15"/>
        <v>0</v>
      </c>
      <c r="H25" s="18">
        <f t="shared" si="16"/>
        <v>0</v>
      </c>
      <c r="I25" s="18">
        <f t="shared" si="17"/>
        <v>0</v>
      </c>
      <c r="J25" s="18">
        <f t="shared" si="18"/>
        <v>0</v>
      </c>
      <c r="K25" s="18">
        <f t="shared" si="19"/>
        <v>0</v>
      </c>
      <c r="L25" s="25">
        <v>1912925</v>
      </c>
    </row>
    <row r="26" spans="1:14" x14ac:dyDescent="0.25">
      <c r="A26" s="12">
        <v>13</v>
      </c>
      <c r="B26" s="27" t="s">
        <v>48</v>
      </c>
      <c r="C26" s="13" t="s">
        <v>30</v>
      </c>
      <c r="D26" s="14">
        <v>1</v>
      </c>
      <c r="E26" s="15"/>
      <c r="F26" s="16"/>
      <c r="G26" s="17">
        <f t="shared" si="15"/>
        <v>0</v>
      </c>
      <c r="H26" s="18">
        <f t="shared" si="16"/>
        <v>0</v>
      </c>
      <c r="I26" s="18">
        <f t="shared" si="17"/>
        <v>0</v>
      </c>
      <c r="J26" s="18">
        <f t="shared" si="18"/>
        <v>0</v>
      </c>
      <c r="K26" s="18">
        <f t="shared" si="19"/>
        <v>0</v>
      </c>
      <c r="L26" s="19">
        <v>1487500</v>
      </c>
    </row>
    <row r="27" spans="1:14" x14ac:dyDescent="0.25">
      <c r="A27" s="12">
        <v>14</v>
      </c>
      <c r="B27" s="27" t="s">
        <v>49</v>
      </c>
      <c r="C27" s="13" t="s">
        <v>30</v>
      </c>
      <c r="D27" s="14">
        <v>1</v>
      </c>
      <c r="E27" s="15"/>
      <c r="F27" s="16"/>
      <c r="G27" s="17">
        <f t="shared" si="15"/>
        <v>0</v>
      </c>
      <c r="H27" s="18">
        <f t="shared" si="16"/>
        <v>0</v>
      </c>
      <c r="I27" s="18">
        <f t="shared" si="17"/>
        <v>0</v>
      </c>
      <c r="J27" s="18">
        <f t="shared" si="18"/>
        <v>0</v>
      </c>
      <c r="K27" s="18">
        <f t="shared" si="19"/>
        <v>0</v>
      </c>
      <c r="L27" s="19">
        <v>1692775</v>
      </c>
    </row>
    <row r="28" spans="1:14" x14ac:dyDescent="0.25">
      <c r="A28" s="12">
        <v>15</v>
      </c>
      <c r="B28" s="27" t="s">
        <v>50</v>
      </c>
      <c r="C28" s="13" t="s">
        <v>30</v>
      </c>
      <c r="D28" s="14">
        <v>1</v>
      </c>
      <c r="E28" s="15"/>
      <c r="F28" s="16"/>
      <c r="G28" s="17">
        <f t="shared" si="15"/>
        <v>0</v>
      </c>
      <c r="H28" s="18">
        <f t="shared" si="16"/>
        <v>0</v>
      </c>
      <c r="I28" s="18">
        <f t="shared" si="17"/>
        <v>0</v>
      </c>
      <c r="J28" s="18">
        <f t="shared" si="18"/>
        <v>0</v>
      </c>
      <c r="K28" s="18">
        <f t="shared" si="19"/>
        <v>0</v>
      </c>
      <c r="L28" s="19">
        <v>2380000</v>
      </c>
    </row>
    <row r="29" spans="1:14" ht="26.4" x14ac:dyDescent="0.25">
      <c r="A29" s="12">
        <v>16</v>
      </c>
      <c r="B29" s="27" t="s">
        <v>52</v>
      </c>
      <c r="C29" s="13" t="s">
        <v>30</v>
      </c>
      <c r="D29" s="14">
        <v>1</v>
      </c>
      <c r="E29" s="15"/>
      <c r="F29" s="16"/>
      <c r="G29" s="17">
        <f>SUM(E29*F29)</f>
        <v>0</v>
      </c>
      <c r="H29" s="18">
        <f>SUM(E29+G29)</f>
        <v>0</v>
      </c>
      <c r="I29" s="18">
        <f>G29*D29</f>
        <v>0</v>
      </c>
      <c r="J29" s="18">
        <f>E29*D29</f>
        <v>0</v>
      </c>
      <c r="K29" s="18">
        <f>J29+I29</f>
        <v>0</v>
      </c>
      <c r="L29" s="19">
        <v>2142000</v>
      </c>
      <c r="N29" s="24"/>
    </row>
    <row r="30" spans="1:14" ht="26.4" x14ac:dyDescent="0.25">
      <c r="A30" s="12">
        <v>17</v>
      </c>
      <c r="B30" s="27" t="s">
        <v>53</v>
      </c>
      <c r="C30" s="13" t="s">
        <v>30</v>
      </c>
      <c r="D30" s="14">
        <v>1</v>
      </c>
      <c r="E30" s="15"/>
      <c r="F30" s="16"/>
      <c r="G30" s="17">
        <f t="shared" ref="G30:G31" si="20">SUM(E30*F30)</f>
        <v>0</v>
      </c>
      <c r="H30" s="18">
        <f t="shared" ref="H30:H31" si="21">SUM(E30+G30)</f>
        <v>0</v>
      </c>
      <c r="I30" s="18">
        <f t="shared" ref="I30:I31" si="22">G30*D30</f>
        <v>0</v>
      </c>
      <c r="J30" s="18">
        <f t="shared" ref="J30:J31" si="23">E30*D30</f>
        <v>0</v>
      </c>
      <c r="K30" s="18">
        <f t="shared" ref="K30:K31" si="24">J30+I30</f>
        <v>0</v>
      </c>
      <c r="L30" s="19">
        <v>2707250</v>
      </c>
    </row>
    <row r="31" spans="1:14" ht="26.4" x14ac:dyDescent="0.25">
      <c r="A31" s="12">
        <v>18</v>
      </c>
      <c r="B31" s="27" t="s">
        <v>54</v>
      </c>
      <c r="C31" s="13" t="s">
        <v>30</v>
      </c>
      <c r="D31" s="14">
        <v>1</v>
      </c>
      <c r="E31" s="15"/>
      <c r="F31" s="16"/>
      <c r="G31" s="17">
        <f t="shared" si="20"/>
        <v>0</v>
      </c>
      <c r="H31" s="18">
        <f t="shared" si="21"/>
        <v>0</v>
      </c>
      <c r="I31" s="18">
        <f t="shared" si="22"/>
        <v>0</v>
      </c>
      <c r="J31" s="18">
        <f t="shared" si="23"/>
        <v>0</v>
      </c>
      <c r="K31" s="18">
        <f t="shared" si="24"/>
        <v>0</v>
      </c>
      <c r="L31" s="25">
        <v>3198125</v>
      </c>
    </row>
    <row r="32" spans="1:14" ht="29.25" customHeight="1" thickBot="1" x14ac:dyDescent="0.3">
      <c r="A32" s="66" t="s">
        <v>31</v>
      </c>
      <c r="B32" s="67"/>
      <c r="C32" s="67"/>
      <c r="D32" s="67"/>
      <c r="E32" s="67"/>
      <c r="F32" s="67"/>
      <c r="G32" s="8">
        <f>SUM(G14:G31)</f>
        <v>0</v>
      </c>
      <c r="H32" s="8">
        <f>SUM(H14:H31)</f>
        <v>0</v>
      </c>
      <c r="I32" s="8">
        <f>SUM(I14:I31)</f>
        <v>0</v>
      </c>
      <c r="J32" s="8">
        <f>SUM(J14:J31)</f>
        <v>0</v>
      </c>
      <c r="K32" s="9">
        <f>SUM(K14:K31)</f>
        <v>0</v>
      </c>
      <c r="L32" s="26">
        <f>+SUM(L14:L31)</f>
        <v>34199608</v>
      </c>
      <c r="M32" s="23"/>
    </row>
    <row r="33" spans="1:12" ht="34.5" customHeight="1" x14ac:dyDescent="0.25">
      <c r="A33" s="60"/>
      <c r="B33" s="61"/>
      <c r="C33" s="61"/>
      <c r="D33" s="61"/>
      <c r="E33" s="61"/>
      <c r="F33" s="61"/>
      <c r="G33" s="61"/>
      <c r="H33" s="61"/>
      <c r="I33" s="61"/>
      <c r="J33" s="61"/>
      <c r="K33" s="61"/>
      <c r="L33" s="62"/>
    </row>
    <row r="34" spans="1:12" ht="24.45" customHeight="1" thickBot="1" x14ac:dyDescent="0.3">
      <c r="A34" s="54" t="s">
        <v>32</v>
      </c>
      <c r="B34" s="55"/>
      <c r="C34" s="55"/>
      <c r="D34" s="55"/>
      <c r="E34" s="55"/>
      <c r="F34" s="55"/>
      <c r="G34" s="55"/>
      <c r="H34" s="55"/>
      <c r="I34" s="55"/>
      <c r="J34" s="55"/>
      <c r="K34" s="55"/>
      <c r="L34" s="56"/>
    </row>
    <row r="35" spans="1:12" ht="26.55" customHeight="1" thickTop="1" thickBot="1" x14ac:dyDescent="0.3">
      <c r="A35" s="69" t="s">
        <v>42</v>
      </c>
      <c r="B35" s="70"/>
      <c r="C35" s="70"/>
      <c r="D35" s="70"/>
      <c r="E35" s="70"/>
      <c r="F35" s="70"/>
      <c r="G35" s="70"/>
      <c r="H35" s="70"/>
      <c r="I35" s="70"/>
      <c r="J35" s="70"/>
      <c r="K35" s="70"/>
      <c r="L35" s="71"/>
    </row>
    <row r="36" spans="1:12" ht="27.75" customHeight="1" thickTop="1" thickBot="1" x14ac:dyDescent="0.3">
      <c r="A36" s="63" t="s">
        <v>33</v>
      </c>
      <c r="B36" s="64"/>
      <c r="C36" s="64"/>
      <c r="D36" s="64"/>
      <c r="E36" s="64"/>
      <c r="F36" s="64"/>
      <c r="G36" s="64"/>
      <c r="H36" s="64"/>
      <c r="I36" s="64"/>
      <c r="J36" s="64"/>
      <c r="K36" s="64"/>
      <c r="L36" s="65"/>
    </row>
    <row r="37" spans="1:12" ht="35.549999999999997" customHeight="1" thickTop="1" thickBot="1" x14ac:dyDescent="0.3">
      <c r="A37" s="57" t="s">
        <v>34</v>
      </c>
      <c r="B37" s="58"/>
      <c r="C37" s="58"/>
      <c r="D37" s="58"/>
      <c r="E37" s="58"/>
      <c r="F37" s="58"/>
      <c r="G37" s="58"/>
      <c r="H37" s="58"/>
      <c r="I37" s="58"/>
      <c r="J37" s="58"/>
      <c r="K37" s="58"/>
      <c r="L37" s="59"/>
    </row>
    <row r="38" spans="1:12" ht="34.049999999999997" customHeight="1" thickTop="1" thickBot="1" x14ac:dyDescent="0.3">
      <c r="A38" s="57" t="s">
        <v>35</v>
      </c>
      <c r="B38" s="58"/>
      <c r="C38" s="58"/>
      <c r="D38" s="58"/>
      <c r="E38" s="58"/>
      <c r="F38" s="58"/>
      <c r="G38" s="58"/>
      <c r="H38" s="58"/>
      <c r="I38" s="58"/>
      <c r="J38" s="58"/>
      <c r="K38" s="58"/>
      <c r="L38" s="59"/>
    </row>
    <row r="39" spans="1:12" ht="26.55" customHeight="1" thickTop="1" thickBot="1" x14ac:dyDescent="0.3">
      <c r="A39" s="42" t="s">
        <v>36</v>
      </c>
      <c r="B39" s="43"/>
      <c r="C39" s="43"/>
      <c r="D39" s="43"/>
      <c r="E39" s="43"/>
      <c r="F39" s="43"/>
      <c r="G39" s="43"/>
      <c r="H39" s="43"/>
      <c r="I39" s="43"/>
      <c r="J39" s="43"/>
      <c r="K39" s="43"/>
      <c r="L39" s="44"/>
    </row>
    <row r="40" spans="1:12" ht="21.3" customHeight="1" thickTop="1" thickBot="1" x14ac:dyDescent="0.3">
      <c r="A40" s="35" t="s">
        <v>37</v>
      </c>
      <c r="B40" s="31"/>
      <c r="C40" s="31" t="s">
        <v>38</v>
      </c>
      <c r="D40" s="31"/>
      <c r="E40" s="31"/>
      <c r="F40" s="31"/>
      <c r="G40" s="31"/>
      <c r="H40" s="31"/>
      <c r="I40" s="31"/>
      <c r="J40" s="31"/>
      <c r="K40" s="31"/>
      <c r="L40" s="32"/>
    </row>
    <row r="41" spans="1:12" ht="21.3" customHeight="1" thickTop="1" thickBot="1" x14ac:dyDescent="0.3">
      <c r="A41" s="35" t="s">
        <v>39</v>
      </c>
      <c r="B41" s="31"/>
      <c r="C41" s="31" t="s">
        <v>38</v>
      </c>
      <c r="D41" s="31"/>
      <c r="E41" s="31"/>
      <c r="F41" s="31"/>
      <c r="G41" s="31"/>
      <c r="H41" s="31"/>
      <c r="I41" s="31"/>
      <c r="J41" s="31"/>
      <c r="K41" s="31"/>
      <c r="L41" s="32"/>
    </row>
    <row r="42" spans="1:12" ht="16.2" thickTop="1" x14ac:dyDescent="0.25">
      <c r="A42" s="10"/>
      <c r="B42" s="11"/>
      <c r="C42" s="33"/>
      <c r="D42" s="33"/>
      <c r="E42" s="33"/>
      <c r="F42" s="33"/>
      <c r="G42" s="33"/>
      <c r="H42" s="33"/>
      <c r="I42" s="33"/>
      <c r="J42" s="33"/>
      <c r="K42" s="33"/>
      <c r="L42" s="34"/>
    </row>
    <row r="43" spans="1:12" ht="28.5" customHeight="1" x14ac:dyDescent="0.3">
      <c r="A43" s="39" t="s">
        <v>40</v>
      </c>
      <c r="B43" s="40"/>
      <c r="C43" s="40"/>
      <c r="D43" s="40"/>
      <c r="E43" s="40"/>
      <c r="F43" s="40"/>
      <c r="G43" s="40"/>
      <c r="H43" s="40"/>
      <c r="I43" s="40"/>
      <c r="J43" s="40"/>
      <c r="K43" s="40"/>
      <c r="L43" s="41"/>
    </row>
    <row r="44" spans="1:12" x14ac:dyDescent="0.25">
      <c r="A44" s="36" t="s">
        <v>41</v>
      </c>
      <c r="B44" s="37"/>
      <c r="C44" s="37"/>
      <c r="D44" s="37"/>
      <c r="E44" s="37"/>
      <c r="F44" s="37"/>
      <c r="G44" s="37"/>
      <c r="H44" s="37"/>
      <c r="I44" s="37"/>
      <c r="J44" s="37"/>
      <c r="K44" s="37"/>
      <c r="L44" s="38"/>
    </row>
    <row r="45" spans="1:12" ht="16.2" thickBot="1" x14ac:dyDescent="0.3">
      <c r="A45" s="28"/>
      <c r="B45" s="29"/>
      <c r="C45" s="29"/>
      <c r="D45" s="29"/>
      <c r="E45" s="29"/>
      <c r="F45" s="29"/>
      <c r="G45" s="29"/>
      <c r="H45" s="29"/>
      <c r="I45" s="29"/>
      <c r="J45" s="29"/>
      <c r="K45" s="29"/>
      <c r="L45" s="30"/>
    </row>
  </sheetData>
  <protectedRanges>
    <protectedRange sqref="C7:J10 K10 C11 L7:L9 E14:F22" name="DATOS"/>
    <protectedRange sqref="E23:F31" name="DATOS_1"/>
  </protectedRanges>
  <mergeCells count="42">
    <mergeCell ref="K1:L1"/>
    <mergeCell ref="K4:L4"/>
    <mergeCell ref="K5:L6"/>
    <mergeCell ref="C7:J7"/>
    <mergeCell ref="A1:B4"/>
    <mergeCell ref="A5:B5"/>
    <mergeCell ref="A6:B6"/>
    <mergeCell ref="C1:J4"/>
    <mergeCell ref="C5:J5"/>
    <mergeCell ref="C6:J6"/>
    <mergeCell ref="A40:B40"/>
    <mergeCell ref="A7:B7"/>
    <mergeCell ref="A8:B8"/>
    <mergeCell ref="A9:B9"/>
    <mergeCell ref="A10:B10"/>
    <mergeCell ref="A36:L36"/>
    <mergeCell ref="A32:F32"/>
    <mergeCell ref="C8:J8"/>
    <mergeCell ref="C9:J9"/>
    <mergeCell ref="C10:F10"/>
    <mergeCell ref="A35:L35"/>
    <mergeCell ref="K10:L10"/>
    <mergeCell ref="B12:B13"/>
    <mergeCell ref="A38:L38"/>
    <mergeCell ref="G10:J10"/>
    <mergeCell ref="C40:L40"/>
    <mergeCell ref="A39:L39"/>
    <mergeCell ref="A11:B11"/>
    <mergeCell ref="E12:L12"/>
    <mergeCell ref="C12:C13"/>
    <mergeCell ref="A12:A13"/>
    <mergeCell ref="C11:L11"/>
    <mergeCell ref="A34:L34"/>
    <mergeCell ref="A37:L37"/>
    <mergeCell ref="A33:L33"/>
    <mergeCell ref="D12:D13"/>
    <mergeCell ref="A45:L45"/>
    <mergeCell ref="C41:L41"/>
    <mergeCell ref="C42:L42"/>
    <mergeCell ref="A41:B41"/>
    <mergeCell ref="A44:L44"/>
    <mergeCell ref="A43:L43"/>
  </mergeCells>
  <conditionalFormatting sqref="H14:H31">
    <cfRule type="cellIs" dxfId="5" priority="4" operator="equal">
      <formula>L14</formula>
    </cfRule>
    <cfRule type="cellIs" dxfId="4" priority="5" operator="lessThan">
      <formula>L14</formula>
    </cfRule>
    <cfRule type="cellIs" dxfId="3" priority="6" operator="greaterThan">
      <formula>L14</formula>
    </cfRule>
  </conditionalFormatting>
  <hyperlinks>
    <hyperlink ref="A39:L39"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F19F5-837F-CE45-B6C6-D95606C35F92}">
  <dimension ref="A1:N39"/>
  <sheetViews>
    <sheetView topLeftCell="A5" workbookViewId="0">
      <selection activeCell="A14" sqref="A14:XFD25"/>
    </sheetView>
  </sheetViews>
  <sheetFormatPr baseColWidth="10" defaultColWidth="11.44140625" defaultRowHeight="15.6" x14ac:dyDescent="0.25"/>
  <cols>
    <col min="1" max="1" width="5.44140625" style="1" customWidth="1"/>
    <col min="2" max="2" width="47.109375" style="1" customWidth="1"/>
    <col min="3" max="3" width="11.33203125" style="1" customWidth="1"/>
    <col min="4" max="4" width="11.77734375" style="1" customWidth="1"/>
    <col min="5" max="5" width="19" style="1" customWidth="1"/>
    <col min="6" max="6" width="7" style="2" customWidth="1"/>
    <col min="7" max="7" width="13.33203125" style="2" customWidth="1"/>
    <col min="8" max="10" width="17.109375" style="2" customWidth="1"/>
    <col min="11" max="11" width="17.109375" style="1" customWidth="1"/>
    <col min="12" max="12" width="17" style="1" customWidth="1"/>
    <col min="13" max="13" width="12.77734375" style="1" customWidth="1"/>
    <col min="14" max="16384" width="11.44140625" style="1"/>
  </cols>
  <sheetData>
    <row r="1" spans="1:14" ht="22.05" customHeight="1" thickBot="1" x14ac:dyDescent="0.3">
      <c r="A1" s="82"/>
      <c r="B1" s="83"/>
      <c r="C1" s="90" t="s">
        <v>0</v>
      </c>
      <c r="D1" s="90"/>
      <c r="E1" s="90"/>
      <c r="F1" s="90"/>
      <c r="G1" s="90"/>
      <c r="H1" s="90"/>
      <c r="I1" s="90"/>
      <c r="J1" s="90"/>
      <c r="K1" s="74" t="s">
        <v>1</v>
      </c>
      <c r="L1" s="75"/>
    </row>
    <row r="2" spans="1:14" ht="18.75" customHeight="1" thickTop="1" thickBot="1" x14ac:dyDescent="0.3">
      <c r="A2" s="84"/>
      <c r="B2" s="85"/>
      <c r="C2" s="91"/>
      <c r="D2" s="91"/>
      <c r="E2" s="91"/>
      <c r="F2" s="91"/>
      <c r="G2" s="91"/>
      <c r="H2" s="91"/>
      <c r="I2" s="91"/>
      <c r="J2" s="91"/>
      <c r="K2" s="3" t="s">
        <v>2</v>
      </c>
      <c r="L2" s="4"/>
    </row>
    <row r="3" spans="1:14" ht="20.25" customHeight="1" thickTop="1" thickBot="1" x14ac:dyDescent="0.3">
      <c r="A3" s="84"/>
      <c r="B3" s="85"/>
      <c r="C3" s="91"/>
      <c r="D3" s="91"/>
      <c r="E3" s="91"/>
      <c r="F3" s="91"/>
      <c r="G3" s="91"/>
      <c r="H3" s="91"/>
      <c r="I3" s="91"/>
      <c r="J3" s="91"/>
      <c r="K3" s="3" t="s">
        <v>3</v>
      </c>
      <c r="L3" s="4"/>
    </row>
    <row r="4" spans="1:14" ht="15" customHeight="1" thickTop="1" thickBot="1" x14ac:dyDescent="0.3">
      <c r="A4" s="86"/>
      <c r="B4" s="87"/>
      <c r="C4" s="92"/>
      <c r="D4" s="92"/>
      <c r="E4" s="92"/>
      <c r="F4" s="92"/>
      <c r="G4" s="92"/>
      <c r="H4" s="92"/>
      <c r="I4" s="92"/>
      <c r="J4" s="92"/>
      <c r="K4" s="76" t="s">
        <v>4</v>
      </c>
      <c r="L4" s="32"/>
    </row>
    <row r="5" spans="1:14" ht="107.25" customHeight="1" thickTop="1" thickBot="1" x14ac:dyDescent="0.3">
      <c r="A5" s="88" t="s">
        <v>5</v>
      </c>
      <c r="B5" s="89"/>
      <c r="C5" s="93" t="s">
        <v>6</v>
      </c>
      <c r="D5" s="94"/>
      <c r="E5" s="94"/>
      <c r="F5" s="94"/>
      <c r="G5" s="94"/>
      <c r="H5" s="94"/>
      <c r="I5" s="94"/>
      <c r="J5" s="95"/>
      <c r="K5" s="77" t="s">
        <v>43</v>
      </c>
      <c r="L5" s="78"/>
    </row>
    <row r="6" spans="1:14" ht="21.3" customHeight="1" thickTop="1" thickBot="1" x14ac:dyDescent="0.3">
      <c r="A6" s="88" t="s">
        <v>7</v>
      </c>
      <c r="B6" s="89"/>
      <c r="C6" s="96" t="s">
        <v>56</v>
      </c>
      <c r="D6" s="97"/>
      <c r="E6" s="97"/>
      <c r="F6" s="97"/>
      <c r="G6" s="97"/>
      <c r="H6" s="97"/>
      <c r="I6" s="97"/>
      <c r="J6" s="97"/>
      <c r="K6" s="79"/>
      <c r="L6" s="80"/>
    </row>
    <row r="7" spans="1:14" ht="21.3" customHeight="1" thickTop="1" thickBot="1" x14ac:dyDescent="0.3">
      <c r="A7" s="45" t="s">
        <v>8</v>
      </c>
      <c r="B7" s="46"/>
      <c r="C7" s="72"/>
      <c r="D7" s="81"/>
      <c r="E7" s="81"/>
      <c r="F7" s="81"/>
      <c r="G7" s="81"/>
      <c r="H7" s="81"/>
      <c r="I7" s="81"/>
      <c r="J7" s="81"/>
      <c r="K7" s="5" t="s">
        <v>9</v>
      </c>
      <c r="L7" s="6"/>
    </row>
    <row r="8" spans="1:14" ht="21.3" customHeight="1" thickTop="1" thickBot="1" x14ac:dyDescent="0.3">
      <c r="A8" s="45" t="s">
        <v>10</v>
      </c>
      <c r="B8" s="46"/>
      <c r="C8" s="68"/>
      <c r="D8" s="46"/>
      <c r="E8" s="46"/>
      <c r="F8" s="46"/>
      <c r="G8" s="46"/>
      <c r="H8" s="46"/>
      <c r="I8" s="46"/>
      <c r="J8" s="46"/>
      <c r="K8" s="5" t="s">
        <v>11</v>
      </c>
      <c r="L8" s="6"/>
    </row>
    <row r="9" spans="1:14" ht="21.3" customHeight="1" thickTop="1" thickBot="1" x14ac:dyDescent="0.3">
      <c r="A9" s="45" t="s">
        <v>12</v>
      </c>
      <c r="B9" s="46"/>
      <c r="C9" s="68"/>
      <c r="D9" s="46"/>
      <c r="E9" s="46"/>
      <c r="F9" s="46"/>
      <c r="G9" s="46"/>
      <c r="H9" s="46"/>
      <c r="I9" s="46"/>
      <c r="J9" s="46"/>
      <c r="K9" s="5" t="s">
        <v>13</v>
      </c>
      <c r="L9" s="7"/>
    </row>
    <row r="10" spans="1:14" ht="21.3" customHeight="1" thickTop="1" thickBot="1" x14ac:dyDescent="0.3">
      <c r="A10" s="45" t="s">
        <v>14</v>
      </c>
      <c r="B10" s="46"/>
      <c r="C10" s="68"/>
      <c r="D10" s="46"/>
      <c r="E10" s="46"/>
      <c r="F10" s="46"/>
      <c r="G10" s="46"/>
      <c r="H10" s="46"/>
      <c r="I10" s="46"/>
      <c r="J10" s="46"/>
      <c r="K10" s="72"/>
      <c r="L10" s="73"/>
    </row>
    <row r="11" spans="1:14" ht="21.3" customHeight="1" thickTop="1" thickBot="1" x14ac:dyDescent="0.3">
      <c r="A11" s="45" t="s">
        <v>15</v>
      </c>
      <c r="B11" s="46"/>
      <c r="C11" s="46" t="s">
        <v>16</v>
      </c>
      <c r="D11" s="46"/>
      <c r="E11" s="46"/>
      <c r="F11" s="46"/>
      <c r="G11" s="46"/>
      <c r="H11" s="46"/>
      <c r="I11" s="46"/>
      <c r="J11" s="46"/>
      <c r="K11" s="46"/>
      <c r="L11" s="53"/>
    </row>
    <row r="12" spans="1:14" ht="21.3" customHeight="1" thickTop="1" thickBot="1" x14ac:dyDescent="0.3">
      <c r="A12" s="51" t="s">
        <v>17</v>
      </c>
      <c r="B12" s="49" t="s">
        <v>18</v>
      </c>
      <c r="C12" s="49" t="s">
        <v>19</v>
      </c>
      <c r="D12" s="49" t="s">
        <v>20</v>
      </c>
      <c r="E12" s="47" t="s">
        <v>21</v>
      </c>
      <c r="F12" s="47"/>
      <c r="G12" s="47"/>
      <c r="H12" s="47"/>
      <c r="I12" s="47"/>
      <c r="J12" s="47"/>
      <c r="K12" s="47"/>
      <c r="L12" s="48"/>
    </row>
    <row r="13" spans="1:14" ht="64.5" customHeight="1" x14ac:dyDescent="0.25">
      <c r="A13" s="52"/>
      <c r="B13" s="50"/>
      <c r="C13" s="50"/>
      <c r="D13" s="50"/>
      <c r="E13" s="20" t="s">
        <v>22</v>
      </c>
      <c r="F13" s="21" t="s">
        <v>23</v>
      </c>
      <c r="G13" s="20" t="s">
        <v>24</v>
      </c>
      <c r="H13" s="20" t="s">
        <v>25</v>
      </c>
      <c r="I13" s="20" t="s">
        <v>26</v>
      </c>
      <c r="J13" s="20" t="s">
        <v>27</v>
      </c>
      <c r="K13" s="20" t="s">
        <v>28</v>
      </c>
      <c r="L13" s="22" t="s">
        <v>29</v>
      </c>
    </row>
    <row r="14" spans="1:14" x14ac:dyDescent="0.25">
      <c r="A14" s="12">
        <v>1</v>
      </c>
      <c r="B14" s="27" t="s">
        <v>44</v>
      </c>
      <c r="C14" s="13" t="s">
        <v>30</v>
      </c>
      <c r="D14" s="14">
        <v>1</v>
      </c>
      <c r="E14" s="15"/>
      <c r="F14" s="16"/>
      <c r="G14" s="17">
        <f>SUM(E14*F14)</f>
        <v>0</v>
      </c>
      <c r="H14" s="18">
        <f>SUM(E14+G14)</f>
        <v>0</v>
      </c>
      <c r="I14" s="18">
        <f>G14*D14</f>
        <v>0</v>
      </c>
      <c r="J14" s="18">
        <f>E14*D14</f>
        <v>0</v>
      </c>
      <c r="K14" s="18">
        <f>J14+I14</f>
        <v>0</v>
      </c>
      <c r="L14" s="19">
        <v>1249500</v>
      </c>
      <c r="N14" s="24"/>
    </row>
    <row r="15" spans="1:14" x14ac:dyDescent="0.25">
      <c r="A15" s="12">
        <v>2</v>
      </c>
      <c r="B15" s="27" t="s">
        <v>45</v>
      </c>
      <c r="C15" s="13" t="s">
        <v>30</v>
      </c>
      <c r="D15" s="14">
        <v>1</v>
      </c>
      <c r="E15" s="15"/>
      <c r="F15" s="16"/>
      <c r="G15" s="17">
        <f t="shared" ref="G15:G21" si="0">SUM(E15*F15)</f>
        <v>0</v>
      </c>
      <c r="H15" s="18">
        <f t="shared" ref="H15:H21" si="1">SUM(E15+G15)</f>
        <v>0</v>
      </c>
      <c r="I15" s="18">
        <f t="shared" ref="I15:I21" si="2">G15*D15</f>
        <v>0</v>
      </c>
      <c r="J15" s="18">
        <f t="shared" ref="J15:J21" si="3">E15*D15</f>
        <v>0</v>
      </c>
      <c r="K15" s="18">
        <f t="shared" ref="K15:K21" si="4">J15+I15</f>
        <v>0</v>
      </c>
      <c r="L15" s="19">
        <v>1472625</v>
      </c>
    </row>
    <row r="16" spans="1:14" x14ac:dyDescent="0.25">
      <c r="A16" s="12">
        <v>3</v>
      </c>
      <c r="B16" s="27" t="s">
        <v>46</v>
      </c>
      <c r="C16" s="13" t="s">
        <v>30</v>
      </c>
      <c r="D16" s="14">
        <v>1</v>
      </c>
      <c r="E16" s="15"/>
      <c r="F16" s="16"/>
      <c r="G16" s="17">
        <f t="shared" si="0"/>
        <v>0</v>
      </c>
      <c r="H16" s="18">
        <f t="shared" si="1"/>
        <v>0</v>
      </c>
      <c r="I16" s="18">
        <f t="shared" si="2"/>
        <v>0</v>
      </c>
      <c r="J16" s="18">
        <f t="shared" si="3"/>
        <v>0</v>
      </c>
      <c r="K16" s="18">
        <f t="shared" si="4"/>
        <v>0</v>
      </c>
      <c r="L16" s="25">
        <v>1912925</v>
      </c>
    </row>
    <row r="17" spans="1:14" x14ac:dyDescent="0.25">
      <c r="A17" s="12">
        <v>4</v>
      </c>
      <c r="B17" s="27" t="s">
        <v>47</v>
      </c>
      <c r="C17" s="13" t="s">
        <v>30</v>
      </c>
      <c r="D17" s="14">
        <v>1</v>
      </c>
      <c r="E17" s="15"/>
      <c r="F17" s="16"/>
      <c r="G17" s="17">
        <f t="shared" si="0"/>
        <v>0</v>
      </c>
      <c r="H17" s="18">
        <f t="shared" si="1"/>
        <v>0</v>
      </c>
      <c r="I17" s="18">
        <f t="shared" si="2"/>
        <v>0</v>
      </c>
      <c r="J17" s="18">
        <f t="shared" si="3"/>
        <v>0</v>
      </c>
      <c r="K17" s="18">
        <f t="shared" si="4"/>
        <v>0</v>
      </c>
      <c r="L17" s="19">
        <v>2403800</v>
      </c>
    </row>
    <row r="18" spans="1:14" x14ac:dyDescent="0.25">
      <c r="A18" s="12">
        <v>5</v>
      </c>
      <c r="B18" s="27" t="s">
        <v>48</v>
      </c>
      <c r="C18" s="13" t="s">
        <v>30</v>
      </c>
      <c r="D18" s="14">
        <v>1</v>
      </c>
      <c r="E18" s="15"/>
      <c r="F18" s="16"/>
      <c r="G18" s="17">
        <f t="shared" si="0"/>
        <v>0</v>
      </c>
      <c r="H18" s="18">
        <f t="shared" si="1"/>
        <v>0</v>
      </c>
      <c r="I18" s="18">
        <f t="shared" si="2"/>
        <v>0</v>
      </c>
      <c r="J18" s="18">
        <f t="shared" si="3"/>
        <v>0</v>
      </c>
      <c r="K18" s="18">
        <f t="shared" si="4"/>
        <v>0</v>
      </c>
      <c r="L18" s="19">
        <v>1487500</v>
      </c>
    </row>
    <row r="19" spans="1:14" x14ac:dyDescent="0.25">
      <c r="A19" s="12">
        <v>6</v>
      </c>
      <c r="B19" s="27" t="s">
        <v>49</v>
      </c>
      <c r="C19" s="13" t="s">
        <v>30</v>
      </c>
      <c r="D19" s="14">
        <v>1</v>
      </c>
      <c r="E19" s="15"/>
      <c r="F19" s="16"/>
      <c r="G19" s="17">
        <f t="shared" si="0"/>
        <v>0</v>
      </c>
      <c r="H19" s="18">
        <f t="shared" si="1"/>
        <v>0</v>
      </c>
      <c r="I19" s="18">
        <f t="shared" si="2"/>
        <v>0</v>
      </c>
      <c r="J19" s="18">
        <f t="shared" si="3"/>
        <v>0</v>
      </c>
      <c r="K19" s="18">
        <f t="shared" si="4"/>
        <v>0</v>
      </c>
      <c r="L19" s="19">
        <v>1692775</v>
      </c>
    </row>
    <row r="20" spans="1:14" x14ac:dyDescent="0.25">
      <c r="A20" s="12">
        <v>7</v>
      </c>
      <c r="B20" s="27" t="s">
        <v>50</v>
      </c>
      <c r="C20" s="13" t="s">
        <v>30</v>
      </c>
      <c r="D20" s="14">
        <v>1</v>
      </c>
      <c r="E20" s="15"/>
      <c r="F20" s="16"/>
      <c r="G20" s="17">
        <f t="shared" si="0"/>
        <v>0</v>
      </c>
      <c r="H20" s="18">
        <f t="shared" si="1"/>
        <v>0</v>
      </c>
      <c r="I20" s="18">
        <f t="shared" si="2"/>
        <v>0</v>
      </c>
      <c r="J20" s="18">
        <f t="shared" si="3"/>
        <v>0</v>
      </c>
      <c r="K20" s="18">
        <f t="shared" si="4"/>
        <v>0</v>
      </c>
      <c r="L20" s="19">
        <v>2380000</v>
      </c>
    </row>
    <row r="21" spans="1:14" x14ac:dyDescent="0.25">
      <c r="A21" s="12">
        <v>8</v>
      </c>
      <c r="B21" s="27" t="s">
        <v>51</v>
      </c>
      <c r="C21" s="13" t="s">
        <v>30</v>
      </c>
      <c r="D21" s="14">
        <v>1</v>
      </c>
      <c r="E21" s="15"/>
      <c r="F21" s="16"/>
      <c r="G21" s="17">
        <f t="shared" si="0"/>
        <v>0</v>
      </c>
      <c r="H21" s="18">
        <f t="shared" si="1"/>
        <v>0</v>
      </c>
      <c r="I21" s="18">
        <f t="shared" si="2"/>
        <v>0</v>
      </c>
      <c r="J21" s="18">
        <f t="shared" si="3"/>
        <v>0</v>
      </c>
      <c r="K21" s="18">
        <f t="shared" si="4"/>
        <v>0</v>
      </c>
      <c r="L21" s="19">
        <v>3570000</v>
      </c>
    </row>
    <row r="22" spans="1:14" ht="26.4" x14ac:dyDescent="0.25">
      <c r="A22" s="12">
        <v>9</v>
      </c>
      <c r="B22" s="27" t="s">
        <v>52</v>
      </c>
      <c r="C22" s="13" t="s">
        <v>30</v>
      </c>
      <c r="D22" s="14">
        <v>1</v>
      </c>
      <c r="E22" s="15"/>
      <c r="F22" s="16"/>
      <c r="G22" s="17">
        <f>SUM(E22*F22)</f>
        <v>0</v>
      </c>
      <c r="H22" s="18">
        <f>SUM(E22+G22)</f>
        <v>0</v>
      </c>
      <c r="I22" s="18">
        <f>G22*D22</f>
        <v>0</v>
      </c>
      <c r="J22" s="18">
        <f>E22*D22</f>
        <v>0</v>
      </c>
      <c r="K22" s="18">
        <f>J22+I22</f>
        <v>0</v>
      </c>
      <c r="L22" s="19">
        <v>2142000</v>
      </c>
      <c r="N22" s="24"/>
    </row>
    <row r="23" spans="1:14" ht="26.4" x14ac:dyDescent="0.25">
      <c r="A23" s="12">
        <v>10</v>
      </c>
      <c r="B23" s="27" t="s">
        <v>53</v>
      </c>
      <c r="C23" s="13" t="s">
        <v>30</v>
      </c>
      <c r="D23" s="14">
        <v>1</v>
      </c>
      <c r="E23" s="15"/>
      <c r="F23" s="16"/>
      <c r="G23" s="17">
        <f t="shared" ref="G23:G25" si="5">SUM(E23*F23)</f>
        <v>0</v>
      </c>
      <c r="H23" s="18">
        <f t="shared" ref="H23:H25" si="6">SUM(E23+G23)</f>
        <v>0</v>
      </c>
      <c r="I23" s="18">
        <f t="shared" ref="I23:I25" si="7">G23*D23</f>
        <v>0</v>
      </c>
      <c r="J23" s="18">
        <f t="shared" ref="J23:J25" si="8">E23*D23</f>
        <v>0</v>
      </c>
      <c r="K23" s="18">
        <f t="shared" ref="K23:K25" si="9">J23+I23</f>
        <v>0</v>
      </c>
      <c r="L23" s="19">
        <v>2707250</v>
      </c>
    </row>
    <row r="24" spans="1:14" ht="26.4" x14ac:dyDescent="0.25">
      <c r="A24" s="12">
        <v>11</v>
      </c>
      <c r="B24" s="27" t="s">
        <v>54</v>
      </c>
      <c r="C24" s="13" t="s">
        <v>30</v>
      </c>
      <c r="D24" s="14">
        <v>1</v>
      </c>
      <c r="E24" s="15"/>
      <c r="F24" s="16"/>
      <c r="G24" s="17">
        <f t="shared" si="5"/>
        <v>0</v>
      </c>
      <c r="H24" s="18">
        <f t="shared" si="6"/>
        <v>0</v>
      </c>
      <c r="I24" s="18">
        <f t="shared" si="7"/>
        <v>0</v>
      </c>
      <c r="J24" s="18">
        <f t="shared" si="8"/>
        <v>0</v>
      </c>
      <c r="K24" s="18">
        <f t="shared" si="9"/>
        <v>0</v>
      </c>
      <c r="L24" s="25">
        <v>3198125</v>
      </c>
    </row>
    <row r="25" spans="1:14" ht="26.4" x14ac:dyDescent="0.25">
      <c r="A25" s="12">
        <v>12</v>
      </c>
      <c r="B25" s="27" t="s">
        <v>55</v>
      </c>
      <c r="C25" s="13" t="s">
        <v>30</v>
      </c>
      <c r="D25" s="14">
        <v>1</v>
      </c>
      <c r="E25" s="15"/>
      <c r="F25" s="16"/>
      <c r="G25" s="17">
        <f t="shared" si="5"/>
        <v>0</v>
      </c>
      <c r="H25" s="18">
        <f t="shared" si="6"/>
        <v>0</v>
      </c>
      <c r="I25" s="18">
        <f t="shared" si="7"/>
        <v>0</v>
      </c>
      <c r="J25" s="18">
        <f t="shared" si="8"/>
        <v>0</v>
      </c>
      <c r="K25" s="18">
        <f t="shared" si="9"/>
        <v>0</v>
      </c>
      <c r="L25" s="19">
        <v>4908750</v>
      </c>
    </row>
    <row r="26" spans="1:14" ht="29.25" customHeight="1" thickBot="1" x14ac:dyDescent="0.3">
      <c r="A26" s="66" t="s">
        <v>31</v>
      </c>
      <c r="B26" s="67"/>
      <c r="C26" s="67"/>
      <c r="D26" s="67"/>
      <c r="E26" s="67"/>
      <c r="F26" s="67"/>
      <c r="G26" s="8">
        <f>SUM(G14:G25)</f>
        <v>0</v>
      </c>
      <c r="H26" s="8">
        <f>SUM(H14:H25)</f>
        <v>0</v>
      </c>
      <c r="I26" s="8">
        <f>SUM(I14:I25)</f>
        <v>0</v>
      </c>
      <c r="J26" s="8">
        <f>SUM(J14:J25)</f>
        <v>0</v>
      </c>
      <c r="K26" s="9">
        <f>SUM(K14:K25)</f>
        <v>0</v>
      </c>
      <c r="L26" s="26">
        <f>+SUM(L14:L25)</f>
        <v>29125250</v>
      </c>
      <c r="M26" s="23"/>
    </row>
    <row r="27" spans="1:14" ht="34.5" customHeight="1" x14ac:dyDescent="0.25">
      <c r="A27" s="60"/>
      <c r="B27" s="61"/>
      <c r="C27" s="61"/>
      <c r="D27" s="61"/>
      <c r="E27" s="61"/>
      <c r="F27" s="61"/>
      <c r="G27" s="61"/>
      <c r="H27" s="61"/>
      <c r="I27" s="61"/>
      <c r="J27" s="61"/>
      <c r="K27" s="61"/>
      <c r="L27" s="62"/>
    </row>
    <row r="28" spans="1:14" ht="24.45" customHeight="1" thickBot="1" x14ac:dyDescent="0.3">
      <c r="A28" s="54" t="s">
        <v>32</v>
      </c>
      <c r="B28" s="55"/>
      <c r="C28" s="55"/>
      <c r="D28" s="55"/>
      <c r="E28" s="55"/>
      <c r="F28" s="55"/>
      <c r="G28" s="55"/>
      <c r="H28" s="55"/>
      <c r="I28" s="55"/>
      <c r="J28" s="55"/>
      <c r="K28" s="55"/>
      <c r="L28" s="56"/>
    </row>
    <row r="29" spans="1:14" ht="26.55" customHeight="1" thickTop="1" thickBot="1" x14ac:dyDescent="0.3">
      <c r="A29" s="69" t="s">
        <v>42</v>
      </c>
      <c r="B29" s="70"/>
      <c r="C29" s="70"/>
      <c r="D29" s="70"/>
      <c r="E29" s="70"/>
      <c r="F29" s="70"/>
      <c r="G29" s="70"/>
      <c r="H29" s="70"/>
      <c r="I29" s="70"/>
      <c r="J29" s="70"/>
      <c r="K29" s="70"/>
      <c r="L29" s="71"/>
    </row>
    <row r="30" spans="1:14" ht="27.75" customHeight="1" thickTop="1" thickBot="1" x14ac:dyDescent="0.3">
      <c r="A30" s="63" t="s">
        <v>33</v>
      </c>
      <c r="B30" s="64"/>
      <c r="C30" s="64"/>
      <c r="D30" s="64"/>
      <c r="E30" s="64"/>
      <c r="F30" s="64"/>
      <c r="G30" s="64"/>
      <c r="H30" s="64"/>
      <c r="I30" s="64"/>
      <c r="J30" s="64"/>
      <c r="K30" s="64"/>
      <c r="L30" s="65"/>
    </row>
    <row r="31" spans="1:14" ht="35.549999999999997" customHeight="1" thickTop="1" thickBot="1" x14ac:dyDescent="0.3">
      <c r="A31" s="57" t="s">
        <v>34</v>
      </c>
      <c r="B31" s="58"/>
      <c r="C31" s="58"/>
      <c r="D31" s="58"/>
      <c r="E31" s="58"/>
      <c r="F31" s="58"/>
      <c r="G31" s="58"/>
      <c r="H31" s="58"/>
      <c r="I31" s="58"/>
      <c r="J31" s="58"/>
      <c r="K31" s="58"/>
      <c r="L31" s="59"/>
    </row>
    <row r="32" spans="1:14" ht="34.049999999999997" customHeight="1" thickTop="1" thickBot="1" x14ac:dyDescent="0.3">
      <c r="A32" s="57" t="s">
        <v>35</v>
      </c>
      <c r="B32" s="58"/>
      <c r="C32" s="58"/>
      <c r="D32" s="58"/>
      <c r="E32" s="58"/>
      <c r="F32" s="58"/>
      <c r="G32" s="58"/>
      <c r="H32" s="58"/>
      <c r="I32" s="58"/>
      <c r="J32" s="58"/>
      <c r="K32" s="58"/>
      <c r="L32" s="59"/>
    </row>
    <row r="33" spans="1:12" ht="26.55" customHeight="1" thickTop="1" thickBot="1" x14ac:dyDescent="0.3">
      <c r="A33" s="42" t="s">
        <v>36</v>
      </c>
      <c r="B33" s="43"/>
      <c r="C33" s="43"/>
      <c r="D33" s="43"/>
      <c r="E33" s="43"/>
      <c r="F33" s="43"/>
      <c r="G33" s="43"/>
      <c r="H33" s="43"/>
      <c r="I33" s="43"/>
      <c r="J33" s="43"/>
      <c r="K33" s="43"/>
      <c r="L33" s="44"/>
    </row>
    <row r="34" spans="1:12" ht="21.3" customHeight="1" thickTop="1" thickBot="1" x14ac:dyDescent="0.3">
      <c r="A34" s="35" t="s">
        <v>37</v>
      </c>
      <c r="B34" s="31"/>
      <c r="C34" s="31" t="s">
        <v>38</v>
      </c>
      <c r="D34" s="31"/>
      <c r="E34" s="31"/>
      <c r="F34" s="31"/>
      <c r="G34" s="31"/>
      <c r="H34" s="31"/>
      <c r="I34" s="31"/>
      <c r="J34" s="31"/>
      <c r="K34" s="31"/>
      <c r="L34" s="32"/>
    </row>
    <row r="35" spans="1:12" ht="21.3" customHeight="1" thickTop="1" thickBot="1" x14ac:dyDescent="0.3">
      <c r="A35" s="35" t="s">
        <v>39</v>
      </c>
      <c r="B35" s="31"/>
      <c r="C35" s="31" t="s">
        <v>38</v>
      </c>
      <c r="D35" s="31"/>
      <c r="E35" s="31"/>
      <c r="F35" s="31"/>
      <c r="G35" s="31"/>
      <c r="H35" s="31"/>
      <c r="I35" s="31"/>
      <c r="J35" s="31"/>
      <c r="K35" s="31"/>
      <c r="L35" s="32"/>
    </row>
    <row r="36" spans="1:12" ht="16.2" thickTop="1" x14ac:dyDescent="0.25">
      <c r="A36" s="10"/>
      <c r="B36" s="11"/>
      <c r="C36" s="33"/>
      <c r="D36" s="33"/>
      <c r="E36" s="33"/>
      <c r="F36" s="33"/>
      <c r="G36" s="33"/>
      <c r="H36" s="33"/>
      <c r="I36" s="33"/>
      <c r="J36" s="33"/>
      <c r="K36" s="33"/>
      <c r="L36" s="34"/>
    </row>
    <row r="37" spans="1:12" ht="28.5" customHeight="1" x14ac:dyDescent="0.3">
      <c r="A37" s="39" t="s">
        <v>40</v>
      </c>
      <c r="B37" s="40"/>
      <c r="C37" s="40"/>
      <c r="D37" s="40"/>
      <c r="E37" s="40"/>
      <c r="F37" s="40"/>
      <c r="G37" s="40"/>
      <c r="H37" s="40"/>
      <c r="I37" s="40"/>
      <c r="J37" s="40"/>
      <c r="K37" s="40"/>
      <c r="L37" s="41"/>
    </row>
    <row r="38" spans="1:12" x14ac:dyDescent="0.25">
      <c r="A38" s="36" t="s">
        <v>41</v>
      </c>
      <c r="B38" s="37"/>
      <c r="C38" s="37"/>
      <c r="D38" s="37"/>
      <c r="E38" s="37"/>
      <c r="F38" s="37"/>
      <c r="G38" s="37"/>
      <c r="H38" s="37"/>
      <c r="I38" s="37"/>
      <c r="J38" s="37"/>
      <c r="K38" s="37"/>
      <c r="L38" s="38"/>
    </row>
    <row r="39" spans="1:12" ht="16.2" thickBot="1" x14ac:dyDescent="0.3">
      <c r="A39" s="28"/>
      <c r="B39" s="29"/>
      <c r="C39" s="29"/>
      <c r="D39" s="29"/>
      <c r="E39" s="29"/>
      <c r="F39" s="29"/>
      <c r="G39" s="29"/>
      <c r="H39" s="29"/>
      <c r="I39" s="29"/>
      <c r="J39" s="29"/>
      <c r="K39" s="29"/>
      <c r="L39" s="30"/>
    </row>
  </sheetData>
  <protectedRanges>
    <protectedRange sqref="C7:J10 K10 C11 L7:L9 E14:F25" name="DATOS_1"/>
  </protectedRanges>
  <mergeCells count="42">
    <mergeCell ref="A37:L37"/>
    <mergeCell ref="A38:L38"/>
    <mergeCell ref="A39:L39"/>
    <mergeCell ref="A33:L33"/>
    <mergeCell ref="A34:B34"/>
    <mergeCell ref="C34:L34"/>
    <mergeCell ref="A35:B35"/>
    <mergeCell ref="C35:L35"/>
    <mergeCell ref="C36:L36"/>
    <mergeCell ref="A30:L30"/>
    <mergeCell ref="A31:L31"/>
    <mergeCell ref="A32:L32"/>
    <mergeCell ref="A26:F26"/>
    <mergeCell ref="A27:L27"/>
    <mergeCell ref="A28:L28"/>
    <mergeCell ref="A29:L29"/>
    <mergeCell ref="A12:A13"/>
    <mergeCell ref="B12:B13"/>
    <mergeCell ref="C12:C13"/>
    <mergeCell ref="D12:D13"/>
    <mergeCell ref="E12:L12"/>
    <mergeCell ref="A10:B10"/>
    <mergeCell ref="C10:F10"/>
    <mergeCell ref="G10:J10"/>
    <mergeCell ref="K10:L10"/>
    <mergeCell ref="A11:B11"/>
    <mergeCell ref="C11:L11"/>
    <mergeCell ref="A7:B7"/>
    <mergeCell ref="C7:J7"/>
    <mergeCell ref="A8:B8"/>
    <mergeCell ref="C8:J8"/>
    <mergeCell ref="A9:B9"/>
    <mergeCell ref="C9:J9"/>
    <mergeCell ref="A1:B4"/>
    <mergeCell ref="C1:J4"/>
    <mergeCell ref="K1:L1"/>
    <mergeCell ref="K4:L4"/>
    <mergeCell ref="A5:B5"/>
    <mergeCell ref="C5:J5"/>
    <mergeCell ref="K5:L6"/>
    <mergeCell ref="A6:B6"/>
    <mergeCell ref="C6:J6"/>
  </mergeCells>
  <conditionalFormatting sqref="H14:H25">
    <cfRule type="cellIs" dxfId="2" priority="1" operator="equal">
      <formula>L14</formula>
    </cfRule>
    <cfRule type="cellIs" dxfId="1" priority="2" operator="lessThan">
      <formula>L14</formula>
    </cfRule>
    <cfRule type="cellIs" dxfId="0" priority="3" operator="greaterThan">
      <formula>L14</formula>
    </cfRule>
  </conditionalFormatting>
  <hyperlinks>
    <hyperlink ref="A33:L33" r:id="rId1" display="Tener en cuenta los Valores Asociados al Contrato según el Acuerdo Municipal 052 del 22 de diciembre de 2017 (Estatuto Tributario Municipal)  " xr:uid="{EBF578CD-CB08-3F4F-A8F6-76EC23AE6E81}"/>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activity xmlns="b23f4d78-967e-414e-961d-c5eb3cf87a8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79F8158F05D2C4F9005CE6755A23EB8" ma:contentTypeVersion="10" ma:contentTypeDescription="Crear nuevo documento." ma:contentTypeScope="" ma:versionID="435f0606df3210862311fe1e4b4663f4">
  <xsd:schema xmlns:xsd="http://www.w3.org/2001/XMLSchema" xmlns:xs="http://www.w3.org/2001/XMLSchema" xmlns:p="http://schemas.microsoft.com/office/2006/metadata/properties" xmlns:ns3="b23f4d78-967e-414e-961d-c5eb3cf87a8c" targetNamespace="http://schemas.microsoft.com/office/2006/metadata/properties" ma:root="true" ma:fieldsID="3bece312b54a37f23ec5761b2c9ac653" ns3:_="">
    <xsd:import namespace="b23f4d78-967e-414e-961d-c5eb3cf87a8c"/>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3f4d78-967e-414e-961d-c5eb3cf87a8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metadata/properties"/>
    <ds:schemaRef ds:uri="http://purl.org/dc/dcmitype/"/>
    <ds:schemaRef ds:uri="http://schemas.microsoft.com/office/2006/documentManagement/types"/>
    <ds:schemaRef ds:uri="http://purl.org/dc/terms/"/>
    <ds:schemaRef ds:uri="http://purl.org/dc/elements/1.1/"/>
    <ds:schemaRef ds:uri="http://schemas.openxmlformats.org/package/2006/metadata/core-properties"/>
    <ds:schemaRef ds:uri="http://www.w3.org/XML/1998/namespace"/>
    <ds:schemaRef ds:uri="http://schemas.microsoft.com/office/infopath/2007/PartnerControls"/>
    <ds:schemaRef ds:uri="b23f4d78-967e-414e-961d-c5eb3cf87a8c"/>
  </ds:schemaRefs>
</ds:datastoreItem>
</file>

<file path=customXml/itemProps3.xml><?xml version="1.0" encoding="utf-8"?>
<ds:datastoreItem xmlns:ds="http://schemas.openxmlformats.org/officeDocument/2006/customXml" ds:itemID="{FD7E891B-4697-4C7E-8927-5242708E93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3f4d78-967e-414e-961d-c5eb3cf87a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AVALUO COMERCIAL Y CORPORATIVOS</vt:lpstr>
      <vt:lpstr>AVALUO CORPORATIVO</vt:lpstr>
      <vt:lpstr>'AVALUO COMERCIAL Y CORPORATIVOS'!Área_de_impresión</vt:lpstr>
      <vt:lpstr>'AVALUO COMERCIAL Y CORPORATIVOS'!Títulos_a_imprimir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Daniel Martinez Mejia</cp:lastModifiedBy>
  <cp:revision/>
  <dcterms:created xsi:type="dcterms:W3CDTF">2006-11-20T19:37:40Z</dcterms:created>
  <dcterms:modified xsi:type="dcterms:W3CDTF">2026-08-28T17:13:11Z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0x010100779F8158F05D2C4F9005CE6755A23EB8</vt:lpwstr>
  </property>
  <property fmtid="{D5CDD505-2E9C-101B-9397-08002B2CF9AE}" pid="3" name="MediaServiceImageTags">
    <vt:lpwstr/>
  </property>
</Properties>
</file>