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_CONTRATOS\Desktop\CONTRATACION 2026\1. ESTUDIOS DE MERCADO 2026\4. GOBIERNO\16. ACTUALIZACION PLAN RIESGOS\"/>
    </mc:Choice>
  </mc:AlternateContent>
  <xr:revisionPtr revIDLastSave="0" documentId="13_ncr:1_{DD61B30B-AEC5-4CC1-A66F-333CCAE1EC9F}" xr6:coauthVersionLast="47" xr6:coauthVersionMax="47" xr10:uidLastSave="{00000000-0000-0000-0000-000000000000}"/>
  <bookViews>
    <workbookView xWindow="-120" yWindow="-120" windowWidth="29040" windowHeight="15840" xr2:uid="{EAB23ADB-25B1-402F-B8F7-A3E866594A67}"/>
  </bookViews>
  <sheets>
    <sheet name="Hoja 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6" i="1" l="1"/>
  <c r="W6" i="1" s="1"/>
  <c r="X6" i="1" s="1"/>
  <c r="V5" i="1"/>
  <c r="W5" i="1" s="1"/>
  <c r="X5" i="1" s="1"/>
  <c r="V4" i="1"/>
  <c r="W4" i="1" s="1"/>
  <c r="X4" i="1" s="1"/>
  <c r="L6" i="1"/>
  <c r="M6" i="1" s="1"/>
  <c r="N6" i="1" s="1"/>
  <c r="L5" i="1"/>
  <c r="M5" i="1" s="1"/>
  <c r="N5" i="1" s="1"/>
  <c r="L4" i="1"/>
  <c r="M4" i="1" s="1"/>
  <c r="N4" i="1" s="1"/>
  <c r="G4" i="1"/>
  <c r="H4" i="1" s="1"/>
  <c r="I4" i="1" s="1"/>
  <c r="Q6" i="1"/>
  <c r="R6" i="1" s="1"/>
  <c r="S6" i="1" s="1"/>
  <c r="Q5" i="1"/>
  <c r="R5" i="1" s="1"/>
  <c r="S5" i="1" s="1"/>
  <c r="Q4" i="1"/>
  <c r="R4" i="1" s="1"/>
  <c r="S4" i="1" s="1"/>
  <c r="AA5" i="1"/>
  <c r="AA6" i="1"/>
  <c r="AA4" i="1"/>
  <c r="Z5" i="1"/>
  <c r="Z6" i="1"/>
  <c r="Z4" i="1"/>
  <c r="AB5" i="1"/>
  <c r="AB6" i="1"/>
  <c r="AB4" i="1"/>
  <c r="Y5" i="1"/>
  <c r="Y6" i="1"/>
  <c r="Y4" i="1"/>
  <c r="G5" i="1"/>
  <c r="H5" i="1" s="1"/>
  <c r="I5" i="1" s="1"/>
  <c r="G6" i="1"/>
  <c r="H6" i="1" s="1"/>
  <c r="I6" i="1" s="1"/>
  <c r="AC4" i="1" l="1"/>
  <c r="AC6" i="1"/>
  <c r="AC5" i="1"/>
  <c r="X7" i="1"/>
  <c r="AD4" i="1"/>
  <c r="AD6" i="1"/>
  <c r="AD5" i="1"/>
  <c r="N7" i="1"/>
  <c r="S7" i="1"/>
  <c r="I7" i="1"/>
  <c r="AD7" i="1" l="1"/>
</calcChain>
</file>

<file path=xl/sharedStrings.xml><?xml version="1.0" encoding="utf-8"?>
<sst xmlns="http://schemas.openxmlformats.org/spreadsheetml/2006/main" count="50" uniqueCount="27">
  <si>
    <t>Ítem</t>
  </si>
  <si>
    <t>Unidad de medida</t>
  </si>
  <si>
    <t>Can</t>
  </si>
  <si>
    <t>Valor Unitario</t>
  </si>
  <si>
    <t>Valor IVA</t>
  </si>
  <si>
    <t>Descripción</t>
  </si>
  <si>
    <t>Unidad de Medida</t>
  </si>
  <si>
    <t>TOTALES</t>
  </si>
  <si>
    <t>(%) IVA</t>
  </si>
  <si>
    <t>Sub Total (Uni+IVA)</t>
  </si>
  <si>
    <t>Valor Total</t>
  </si>
  <si>
    <t>TOTAL</t>
  </si>
  <si>
    <t>MUNICIPIO DE ANAPOIMA</t>
  </si>
  <si>
    <r>
      <rPr>
        <b/>
        <sz val="8"/>
        <color theme="1"/>
        <rFont val="Calibri"/>
        <family val="2"/>
        <scheme val="minor"/>
      </rPr>
      <t xml:space="preserve">Elaboró: </t>
    </r>
    <r>
      <rPr>
        <sz val="8"/>
        <color theme="1"/>
        <rFont val="Calibri"/>
        <family val="2"/>
        <scheme val="minor"/>
      </rPr>
      <t>Camila Moreno Sánchez - Profesional Universitario - Secretaría de Contratación</t>
    </r>
  </si>
  <si>
    <r>
      <rPr>
        <b/>
        <sz val="8"/>
        <color theme="1"/>
        <rFont val="Calibri"/>
        <family val="2"/>
        <scheme val="minor"/>
      </rPr>
      <t xml:space="preserve">Aprobó: </t>
    </r>
    <r>
      <rPr>
        <sz val="8"/>
        <color theme="1"/>
        <rFont val="Calibri"/>
        <family val="2"/>
        <scheme val="minor"/>
      </rPr>
      <t>Yaned Garzón Chaparro - Secretaria de Despacho - Secretaría de Contratación</t>
    </r>
  </si>
  <si>
    <t>PRESUPUESTO OFICIAL ALCALDÍA DE ANAPOIMA</t>
  </si>
  <si>
    <t>MINIMA 2026</t>
  </si>
  <si>
    <t xml:space="preserve">ACTUALIZACION DEL PLAN MUNICIPAL DE GESTIÓN DEL RIESGO DE DESASTRES DEBE CONTAR MÍNIMO CON LO SIGUIENTE:
1.  La misión, visión, objetivos estratégicos del PMGRD.
2.  El autodiagnóstico en términos de la Gestión del Riesgo de Desastres - capacidades.
3.  Las instancias previas y premisas para la formulación del PMGRD.
4.  Descripción general del municipio y su entorno.
5.  La identificación y priorización de escenarios de riesgo de desastres.
6.  Caracterice los escenarios de riesgo de desastres en donde se incluya:
a)  Los antecedentes históricos.
b)  Caracterice la amenaza
c)  Caracterice los elementos expuestos y su vulnerabilidad
d)  Identifique la probabilidad de daños y pérdidas potenciales “riesgos de desastres”
7.  El análisis a futuro
8.  Defina medidas de intervención
9.  El componente programático
10.  Las metas y estrategias de los diferentes instrumentos de planeación del desarrollo
11.  Defina la temporalidad del PMGRD
12.  Defina objetivos, programas y acciones a implementar por el PMGRD
13.  Las fichas de acciones
14.  El cronograma de costos
15.  Definan fuentes de financiación
16.  Defina el mecanismo de seguimiento, evaluación y reporte al PMGRD.
</t>
  </si>
  <si>
    <t xml:space="preserve">Documento
PMGRD
</t>
  </si>
  <si>
    <t xml:space="preserve">ACTUALIZACION DE LA ESTRATEGIA MUNICIPAL PARA LA RESPUESTA A EMERGENCIAS DEBE CONTAR MÍNIMO CON LO SIGUIENTE:
1. Elaboración de la metodología y estructura para la elaboración de la EMRE
2. Planteamiento de los objetivos de la EMRE
|. Descripción de la realidad del municipio
4. Identificación de los niveles de emergencia
5. Identificación de los actores para la respuesta
6. Diseño del organigrama funcional y la estructura de intervención
7. Elaboración de los protocolos específicos por evento
8. Elaboración de los protocolos de servicios de respuesta y de funciones de soporte
</t>
  </si>
  <si>
    <t>JORNADAS DE CAPACITACION EN PLANES COMUNITARIOS PARA LA GESTION DEL RIESGO DE DESASTRES CON JUNTAS DE ACCION COMUNAL DEL MUNICIPIO DE ANAPOIMA.</t>
  </si>
  <si>
    <t>Jornadas</t>
  </si>
  <si>
    <t>Cotización PRORESILIENCIA SAS</t>
  </si>
  <si>
    <t>Cotización ING MARIA PAULA GOMEZ LEAL</t>
  </si>
  <si>
    <t>Cotización MSc DIEGO ALEJANDRO MESA BAQUERO</t>
  </si>
  <si>
    <t>Valor Unitario IMPUESTOS INCLUIDOS</t>
  </si>
  <si>
    <t>Cotización ING ANYI KATHERINE BECERRA PATIÑO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</si>
</sst>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&quot;$&quot;\ #,##0"/>
    <numFmt numFmtId="166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BFFEB"/>
        <bgColor indexed="64"/>
      </patternFill>
    </fill>
    <fill>
      <patternFill patternType="solid">
        <fgColor rgb="FFFFFFC9"/>
        <bgColor indexed="64"/>
      </patternFill>
    </fill>
    <fill>
      <patternFill patternType="solid">
        <fgColor rgb="FFE4F1FC"/>
        <bgColor indexed="64"/>
      </patternFill>
    </fill>
    <fill>
      <patternFill patternType="solid">
        <fgColor rgb="FFFEE2F7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8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0" xfId="0" applyFont="1" applyFill="1" applyAlignment="1">
      <alignment horizontal="center" wrapText="1"/>
    </xf>
    <xf numFmtId="0" fontId="5" fillId="2" borderId="1" xfId="0" applyFont="1" applyFill="1" applyBorder="1" applyAlignment="1">
      <alignment vertical="center" wrapText="1"/>
    </xf>
    <xf numFmtId="0" fontId="2" fillId="2" borderId="0" xfId="0" applyFont="1" applyFill="1"/>
    <xf numFmtId="0" fontId="4" fillId="2" borderId="0" xfId="0" applyFont="1" applyFill="1" applyAlignment="1">
      <alignment horizontal="center" vertical="center"/>
    </xf>
    <xf numFmtId="166" fontId="4" fillId="2" borderId="0" xfId="2" applyNumberFormat="1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9" fontId="4" fillId="2" borderId="0" xfId="0" applyNumberFormat="1" applyFont="1" applyFill="1" applyAlignment="1">
      <alignment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166" fontId="3" fillId="4" borderId="7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9" fontId="5" fillId="4" borderId="1" xfId="1" applyFont="1" applyFill="1" applyBorder="1" applyAlignment="1">
      <alignment horizontal="center" vertical="center"/>
    </xf>
    <xf numFmtId="166" fontId="3" fillId="5" borderId="7" xfId="2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9" fontId="5" fillId="5" borderId="1" xfId="1" applyFont="1" applyFill="1" applyBorder="1" applyAlignment="1">
      <alignment horizontal="center" vertical="center"/>
    </xf>
    <xf numFmtId="165" fontId="4" fillId="4" borderId="7" xfId="2" applyNumberFormat="1" applyFont="1" applyFill="1" applyBorder="1" applyAlignment="1">
      <alignment horizontal="right" vertical="center"/>
    </xf>
    <xf numFmtId="165" fontId="4" fillId="4" borderId="1" xfId="2" applyNumberFormat="1" applyFont="1" applyFill="1" applyBorder="1" applyAlignment="1">
      <alignment horizontal="right" vertical="center"/>
    </xf>
    <xf numFmtId="165" fontId="4" fillId="4" borderId="8" xfId="2" applyNumberFormat="1" applyFont="1" applyFill="1" applyBorder="1" applyAlignment="1">
      <alignment horizontal="right" vertical="center"/>
    </xf>
    <xf numFmtId="165" fontId="4" fillId="5" borderId="7" xfId="2" applyNumberFormat="1" applyFont="1" applyFill="1" applyBorder="1" applyAlignment="1">
      <alignment horizontal="right" vertical="center"/>
    </xf>
    <xf numFmtId="165" fontId="4" fillId="5" borderId="1" xfId="2" applyNumberFormat="1" applyFont="1" applyFill="1" applyBorder="1" applyAlignment="1">
      <alignment horizontal="right" vertical="center"/>
    </xf>
    <xf numFmtId="165" fontId="2" fillId="4" borderId="9" xfId="0" applyNumberFormat="1" applyFont="1" applyFill="1" applyBorder="1" applyAlignment="1">
      <alignment horizontal="right" vertical="center"/>
    </xf>
    <xf numFmtId="166" fontId="3" fillId="3" borderId="1" xfId="2" applyNumberFormat="1" applyFont="1" applyFill="1" applyBorder="1" applyAlignment="1">
      <alignment horizontal="center" vertical="center" wrapText="1"/>
    </xf>
    <xf numFmtId="165" fontId="4" fillId="3" borderId="1" xfId="2" applyNumberFormat="1" applyFont="1" applyFill="1" applyBorder="1" applyAlignment="1">
      <alignment horizontal="right" vertical="center"/>
    </xf>
    <xf numFmtId="165" fontId="4" fillId="3" borderId="8" xfId="2" applyNumberFormat="1" applyFont="1" applyFill="1" applyBorder="1" applyAlignment="1">
      <alignment horizontal="right" vertical="center"/>
    </xf>
    <xf numFmtId="165" fontId="2" fillId="3" borderId="9" xfId="2" applyNumberFormat="1" applyFont="1" applyFill="1" applyBorder="1" applyAlignment="1">
      <alignment horizontal="right" vertical="center"/>
    </xf>
    <xf numFmtId="0" fontId="2" fillId="5" borderId="8" xfId="0" applyFont="1" applyFill="1" applyBorder="1" applyAlignment="1">
      <alignment horizontal="center" vertical="center" wrapText="1"/>
    </xf>
    <xf numFmtId="165" fontId="4" fillId="5" borderId="8" xfId="2" applyNumberFormat="1" applyFont="1" applyFill="1" applyBorder="1" applyAlignment="1">
      <alignment horizontal="right" vertical="center"/>
    </xf>
    <xf numFmtId="165" fontId="2" fillId="5" borderId="9" xfId="0" applyNumberFormat="1" applyFont="1" applyFill="1" applyBorder="1" applyAlignment="1">
      <alignment horizontal="right" vertical="center"/>
    </xf>
    <xf numFmtId="0" fontId="4" fillId="2" borderId="1" xfId="0" applyFont="1" applyFill="1" applyBorder="1"/>
    <xf numFmtId="164" fontId="4" fillId="0" borderId="1" xfId="2" applyFont="1" applyFill="1" applyBorder="1"/>
    <xf numFmtId="0" fontId="5" fillId="2" borderId="1" xfId="0" applyFont="1" applyFill="1" applyBorder="1" applyAlignment="1">
      <alignment horizontal="center" vertical="center" wrapText="1"/>
    </xf>
    <xf numFmtId="166" fontId="3" fillId="6" borderId="7" xfId="2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165" fontId="4" fillId="6" borderId="7" xfId="2" applyNumberFormat="1" applyFont="1" applyFill="1" applyBorder="1" applyAlignment="1">
      <alignment horizontal="right" vertical="center"/>
    </xf>
    <xf numFmtId="9" fontId="5" fillId="6" borderId="1" xfId="1" applyFont="1" applyFill="1" applyBorder="1" applyAlignment="1">
      <alignment horizontal="center" vertical="center"/>
    </xf>
    <xf numFmtId="165" fontId="4" fillId="6" borderId="1" xfId="2" applyNumberFormat="1" applyFont="1" applyFill="1" applyBorder="1" applyAlignment="1">
      <alignment horizontal="right" vertical="center"/>
    </xf>
    <xf numFmtId="165" fontId="4" fillId="6" borderId="8" xfId="2" applyNumberFormat="1" applyFont="1" applyFill="1" applyBorder="1" applyAlignment="1">
      <alignment horizontal="right" vertical="center"/>
    </xf>
    <xf numFmtId="165" fontId="2" fillId="6" borderId="9" xfId="0" applyNumberFormat="1" applyFont="1" applyFill="1" applyBorder="1" applyAlignment="1">
      <alignment horizontal="right" vertical="center"/>
    </xf>
    <xf numFmtId="165" fontId="8" fillId="6" borderId="7" xfId="2" applyNumberFormat="1" applyFont="1" applyFill="1" applyBorder="1" applyAlignment="1">
      <alignment horizontal="right" vertical="center"/>
    </xf>
    <xf numFmtId="9" fontId="8" fillId="6" borderId="1" xfId="1" applyFont="1" applyFill="1" applyBorder="1" applyAlignment="1">
      <alignment horizontal="center" vertical="center"/>
    </xf>
    <xf numFmtId="165" fontId="8" fillId="6" borderId="1" xfId="2" applyNumberFormat="1" applyFont="1" applyFill="1" applyBorder="1" applyAlignment="1">
      <alignment horizontal="right" vertical="center"/>
    </xf>
    <xf numFmtId="165" fontId="8" fillId="6" borderId="8" xfId="2" applyNumberFormat="1" applyFont="1" applyFill="1" applyBorder="1" applyAlignment="1">
      <alignment horizontal="right" vertical="center"/>
    </xf>
    <xf numFmtId="165" fontId="8" fillId="5" borderId="7" xfId="2" applyNumberFormat="1" applyFont="1" applyFill="1" applyBorder="1" applyAlignment="1">
      <alignment horizontal="right" vertical="center"/>
    </xf>
    <xf numFmtId="9" fontId="8" fillId="5" borderId="1" xfId="1" applyFont="1" applyFill="1" applyBorder="1" applyAlignment="1">
      <alignment horizontal="center" vertical="center"/>
    </xf>
    <xf numFmtId="165" fontId="8" fillId="5" borderId="1" xfId="2" applyNumberFormat="1" applyFont="1" applyFill="1" applyBorder="1" applyAlignment="1">
      <alignment horizontal="right" vertical="center"/>
    </xf>
    <xf numFmtId="166" fontId="3" fillId="7" borderId="7" xfId="2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165" fontId="4" fillId="7" borderId="7" xfId="2" applyNumberFormat="1" applyFont="1" applyFill="1" applyBorder="1" applyAlignment="1">
      <alignment horizontal="right" vertical="center"/>
    </xf>
    <xf numFmtId="9" fontId="5" fillId="7" borderId="1" xfId="1" applyFont="1" applyFill="1" applyBorder="1" applyAlignment="1">
      <alignment horizontal="center" vertical="center"/>
    </xf>
    <xf numFmtId="165" fontId="4" fillId="7" borderId="1" xfId="2" applyNumberFormat="1" applyFont="1" applyFill="1" applyBorder="1" applyAlignment="1">
      <alignment horizontal="right" vertical="center"/>
    </xf>
    <xf numFmtId="165" fontId="4" fillId="7" borderId="8" xfId="2" applyNumberFormat="1" applyFont="1" applyFill="1" applyBorder="1" applyAlignment="1">
      <alignment horizontal="right" vertical="center"/>
    </xf>
    <xf numFmtId="165" fontId="8" fillId="7" borderId="7" xfId="2" applyNumberFormat="1" applyFont="1" applyFill="1" applyBorder="1" applyAlignment="1">
      <alignment horizontal="right" vertical="center"/>
    </xf>
    <xf numFmtId="9" fontId="8" fillId="7" borderId="1" xfId="1" applyFont="1" applyFill="1" applyBorder="1" applyAlignment="1">
      <alignment horizontal="center" vertical="center"/>
    </xf>
    <xf numFmtId="165" fontId="8" fillId="7" borderId="1" xfId="2" applyNumberFormat="1" applyFont="1" applyFill="1" applyBorder="1" applyAlignment="1">
      <alignment horizontal="right" vertical="center"/>
    </xf>
    <xf numFmtId="165" fontId="2" fillId="7" borderId="9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2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right" vertical="center"/>
    </xf>
    <xf numFmtId="0" fontId="2" fillId="7" borderId="11" xfId="0" applyFont="1" applyFill="1" applyBorder="1" applyAlignment="1">
      <alignment horizontal="righ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5" fontId="2" fillId="3" borderId="10" xfId="0" applyNumberFormat="1" applyFont="1" applyFill="1" applyBorder="1" applyAlignment="1">
      <alignment horizontal="right" vertical="center"/>
    </xf>
    <xf numFmtId="165" fontId="2" fillId="3" borderId="11" xfId="0" applyNumberFormat="1" applyFont="1" applyFill="1" applyBorder="1" applyAlignment="1">
      <alignment horizontal="right" vertical="center"/>
    </xf>
    <xf numFmtId="0" fontId="2" fillId="4" borderId="10" xfId="0" applyFont="1" applyFill="1" applyBorder="1" applyAlignment="1">
      <alignment horizontal="right" vertical="center"/>
    </xf>
    <xf numFmtId="0" fontId="2" fillId="4" borderId="11" xfId="0" applyFont="1" applyFill="1" applyBorder="1" applyAlignment="1">
      <alignment horizontal="right" vertical="center"/>
    </xf>
    <xf numFmtId="0" fontId="2" fillId="5" borderId="10" xfId="0" applyFont="1" applyFill="1" applyBorder="1" applyAlignment="1">
      <alignment horizontal="right" vertical="center"/>
    </xf>
    <xf numFmtId="0" fontId="2" fillId="5" borderId="11" xfId="0" applyFont="1" applyFill="1" applyBorder="1" applyAlignment="1">
      <alignment horizontal="right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right" vertical="center"/>
    </xf>
    <xf numFmtId="0" fontId="2" fillId="6" borderId="11" xfId="0" applyFont="1" applyFill="1" applyBorder="1" applyAlignment="1">
      <alignment horizontal="right" vertical="center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FEE2F7"/>
      <color rgb="FFE4F1FC"/>
      <color rgb="FFFFFFC9"/>
      <color rgb="FFEBFFEB"/>
      <color rgb="FFFFFFB7"/>
      <color rgb="FFE5FFE5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347499</xdr:colOff>
      <xdr:row>0</xdr:row>
      <xdr:rowOff>0</xdr:rowOff>
    </xdr:from>
    <xdr:to>
      <xdr:col>1</xdr:col>
      <xdr:colOff>863163</xdr:colOff>
      <xdr:row>0</xdr:row>
      <xdr:rowOff>605747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6C5E931-5D09-EB59-71D0-20F90D761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249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29</xdr:col>
      <xdr:colOff>0</xdr:colOff>
      <xdr:row>0</xdr:row>
      <xdr:rowOff>0</xdr:rowOff>
    </xdr:from>
    <xdr:to>
      <xdr:col>29</xdr:col>
      <xdr:colOff>515664</xdr:colOff>
      <xdr:row>0</xdr:row>
      <xdr:rowOff>605747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759AAE8-4717-4F14-9020-38AEE527C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20800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5FBF4-C4FD-4BC7-8F7E-D2741413FF89}">
  <dimension ref="A1:AD12"/>
  <sheetViews>
    <sheetView tabSelected="1" topLeftCell="B1" zoomScaleNormal="100" workbookViewId="0">
      <selection activeCell="AD7" sqref="AD7"/>
    </sheetView>
  </sheetViews>
  <sheetFormatPr baseColWidth="10" defaultColWidth="11.5703125" defaultRowHeight="12.75" x14ac:dyDescent="0.2"/>
  <cols>
    <col min="1" max="1" width="4.28515625" style="4" customWidth="1"/>
    <col min="2" max="2" width="27.5703125" style="4" customWidth="1"/>
    <col min="3" max="3" width="9.5703125" style="8" customWidth="1"/>
    <col min="4" max="4" width="6.42578125" style="8" customWidth="1"/>
    <col min="5" max="5" width="13" style="9" customWidth="1"/>
    <col min="6" max="6" width="5.42578125" style="8" customWidth="1"/>
    <col min="7" max="7" width="10.85546875" style="8" customWidth="1"/>
    <col min="8" max="8" width="12" style="8" customWidth="1"/>
    <col min="9" max="9" width="12.42578125" style="8" customWidth="1"/>
    <col min="10" max="10" width="13.5703125" style="8" customWidth="1"/>
    <col min="11" max="11" width="6" style="8" customWidth="1"/>
    <col min="12" max="12" width="8.85546875" style="8" customWidth="1"/>
    <col min="13" max="14" width="13.5703125" style="8" customWidth="1"/>
    <col min="15" max="15" width="12.28515625" style="10" bestFit="1" customWidth="1"/>
    <col min="16" max="16" width="5.85546875" style="11" customWidth="1"/>
    <col min="17" max="17" width="9.42578125" style="10" customWidth="1"/>
    <col min="18" max="18" width="11.7109375" style="10" customWidth="1"/>
    <col min="19" max="20" width="12.28515625" style="10" customWidth="1"/>
    <col min="21" max="21" width="6.28515625" style="10" customWidth="1"/>
    <col min="22" max="24" width="12.28515625" style="10" customWidth="1"/>
    <col min="25" max="25" width="6.28515625" style="10" customWidth="1"/>
    <col min="26" max="26" width="23.5703125" style="10" customWidth="1"/>
    <col min="27" max="27" width="15" style="10" customWidth="1"/>
    <col min="28" max="28" width="5.5703125" style="4" customWidth="1"/>
    <col min="29" max="29" width="13.7109375" style="4" customWidth="1"/>
    <col min="30" max="30" width="15.140625" style="4" customWidth="1"/>
    <col min="31" max="16384" width="11.5703125" style="4"/>
  </cols>
  <sheetData>
    <row r="1" spans="1:30" ht="49.5" customHeight="1" thickBot="1" x14ac:dyDescent="0.25">
      <c r="C1" s="67" t="s">
        <v>12</v>
      </c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10"/>
    </row>
    <row r="2" spans="1:30" ht="26.25" customHeight="1" x14ac:dyDescent="0.2">
      <c r="A2" s="70" t="s">
        <v>0</v>
      </c>
      <c r="B2" s="70" t="s">
        <v>5</v>
      </c>
      <c r="C2" s="71" t="s">
        <v>1</v>
      </c>
      <c r="D2" s="72" t="s">
        <v>2</v>
      </c>
      <c r="E2" s="90" t="s">
        <v>22</v>
      </c>
      <c r="F2" s="91"/>
      <c r="G2" s="91"/>
      <c r="H2" s="91"/>
      <c r="I2" s="92"/>
      <c r="J2" s="93" t="s">
        <v>23</v>
      </c>
      <c r="K2" s="94"/>
      <c r="L2" s="94"/>
      <c r="M2" s="94"/>
      <c r="N2" s="95"/>
      <c r="O2" s="78" t="s">
        <v>24</v>
      </c>
      <c r="P2" s="79"/>
      <c r="Q2" s="79"/>
      <c r="R2" s="79"/>
      <c r="S2" s="80"/>
      <c r="T2" s="73" t="s">
        <v>26</v>
      </c>
      <c r="U2" s="74"/>
      <c r="V2" s="74"/>
      <c r="W2" s="74"/>
      <c r="X2" s="75"/>
      <c r="Y2" s="81" t="s">
        <v>15</v>
      </c>
      <c r="Z2" s="82"/>
      <c r="AA2" s="82"/>
      <c r="AB2" s="82"/>
      <c r="AC2" s="82"/>
      <c r="AD2" s="83"/>
    </row>
    <row r="3" spans="1:30" s="5" customFormat="1" ht="38.25" x14ac:dyDescent="0.2">
      <c r="A3" s="70"/>
      <c r="B3" s="70"/>
      <c r="C3" s="71"/>
      <c r="D3" s="72"/>
      <c r="E3" s="18" t="s">
        <v>3</v>
      </c>
      <c r="F3" s="19" t="s">
        <v>8</v>
      </c>
      <c r="G3" s="19" t="s">
        <v>4</v>
      </c>
      <c r="H3" s="19" t="s">
        <v>9</v>
      </c>
      <c r="I3" s="20" t="s">
        <v>10</v>
      </c>
      <c r="J3" s="41" t="s">
        <v>3</v>
      </c>
      <c r="K3" s="42" t="s">
        <v>8</v>
      </c>
      <c r="L3" s="42" t="s">
        <v>4</v>
      </c>
      <c r="M3" s="42" t="s">
        <v>9</v>
      </c>
      <c r="N3" s="43" t="s">
        <v>10</v>
      </c>
      <c r="O3" s="22" t="s">
        <v>3</v>
      </c>
      <c r="P3" s="23" t="s">
        <v>8</v>
      </c>
      <c r="Q3" s="23" t="s">
        <v>4</v>
      </c>
      <c r="R3" s="23" t="s">
        <v>9</v>
      </c>
      <c r="S3" s="35" t="s">
        <v>10</v>
      </c>
      <c r="T3" s="56" t="s">
        <v>3</v>
      </c>
      <c r="U3" s="57" t="s">
        <v>8</v>
      </c>
      <c r="V3" s="57" t="s">
        <v>4</v>
      </c>
      <c r="W3" s="57" t="s">
        <v>9</v>
      </c>
      <c r="X3" s="58" t="s">
        <v>10</v>
      </c>
      <c r="Y3" s="12" t="s">
        <v>0</v>
      </c>
      <c r="Z3" s="13" t="s">
        <v>5</v>
      </c>
      <c r="AA3" s="13" t="s">
        <v>6</v>
      </c>
      <c r="AB3" s="13" t="s">
        <v>2</v>
      </c>
      <c r="AC3" s="31" t="s">
        <v>25</v>
      </c>
      <c r="AD3" s="14" t="s">
        <v>10</v>
      </c>
    </row>
    <row r="4" spans="1:30" ht="12" customHeight="1" x14ac:dyDescent="0.2">
      <c r="A4" s="1">
        <v>1</v>
      </c>
      <c r="B4" s="6" t="s">
        <v>17</v>
      </c>
      <c r="C4" s="40" t="s">
        <v>18</v>
      </c>
      <c r="D4" s="3">
        <v>1</v>
      </c>
      <c r="E4" s="25">
        <v>23000000</v>
      </c>
      <c r="F4" s="21">
        <v>0.19</v>
      </c>
      <c r="G4" s="26">
        <f>E4*F4</f>
        <v>4370000</v>
      </c>
      <c r="H4" s="26">
        <f>E4+G4</f>
        <v>27370000</v>
      </c>
      <c r="I4" s="27">
        <f>H4*D4</f>
        <v>27370000</v>
      </c>
      <c r="J4" s="44">
        <v>24500000</v>
      </c>
      <c r="K4" s="45"/>
      <c r="L4" s="46">
        <f>J4*K4</f>
        <v>0</v>
      </c>
      <c r="M4" s="46">
        <f>J4+L4</f>
        <v>24500000</v>
      </c>
      <c r="N4" s="47">
        <f>M4*D4</f>
        <v>24500000</v>
      </c>
      <c r="O4" s="28">
        <v>29000000</v>
      </c>
      <c r="P4" s="24"/>
      <c r="Q4" s="29">
        <f>O4*P4</f>
        <v>0</v>
      </c>
      <c r="R4" s="29">
        <f>O4+Q4</f>
        <v>29000000</v>
      </c>
      <c r="S4" s="36">
        <f>R4*D4</f>
        <v>29000000</v>
      </c>
      <c r="T4" s="59">
        <v>30000000</v>
      </c>
      <c r="U4" s="60"/>
      <c r="V4" s="61">
        <f>T4*U4</f>
        <v>0</v>
      </c>
      <c r="W4" s="61">
        <f>T4+V4</f>
        <v>30000000</v>
      </c>
      <c r="X4" s="62">
        <f>W4*D4</f>
        <v>30000000</v>
      </c>
      <c r="Y4" s="15">
        <f>+A4</f>
        <v>1</v>
      </c>
      <c r="Z4" s="16" t="str">
        <f>+B4</f>
        <v xml:space="preserve">ACTUALIZACION DEL PLAN MUNICIPAL DE GESTIÓN DEL RIESGO DE DESASTRES DEBE CONTAR MÍNIMO CON LO SIGUIENTE:
1.  La misión, visión, objetivos estratégicos del PMGRD.
2.  El autodiagnóstico en términos de la Gestión del Riesgo de Desastres - capacidades.
3.  Las instancias previas y premisas para la formulación del PMGRD.
4.  Descripción general del municipio y su entorno.
5.  La identificación y priorización de escenarios de riesgo de desastres.
6.  Caracterice los escenarios de riesgo de desastres en donde se incluya:
a)  Los antecedentes históricos.
b)  Caracterice la amenaza
c)  Caracterice los elementos expuestos y su vulnerabilidad
d)  Identifique la probabilidad de daños y pérdidas potenciales “riesgos de desastres”
7.  El análisis a futuro
8.  Defina medidas de intervención
9.  El componente programático
10.  Las metas y estrategias de los diferentes instrumentos de planeación del desarrollo
11.  Defina la temporalidad del PMGRD
12.  Defina objetivos, programas y acciones a implementar por el PMGRD
13.  Las fichas de acciones
14.  El cronograma de costos
15.  Definan fuentes de financiación
16.  Defina el mecanismo de seguimiento, evaluación y reporte al PMGRD.
</v>
      </c>
      <c r="AA4" s="17" t="str">
        <f>+C4</f>
        <v xml:space="preserve">Documento
PMGRD
</v>
      </c>
      <c r="AB4" s="17">
        <f>+D4</f>
        <v>1</v>
      </c>
      <c r="AC4" s="32">
        <f>AVERAGE(H4,M4,R4,W4)</f>
        <v>27717500</v>
      </c>
      <c r="AD4" s="33">
        <f>+AC4*AB4</f>
        <v>27717500</v>
      </c>
    </row>
    <row r="5" spans="1:30" ht="12" customHeight="1" x14ac:dyDescent="0.2">
      <c r="A5" s="1">
        <v>2</v>
      </c>
      <c r="B5" s="6" t="s">
        <v>19</v>
      </c>
      <c r="C5" s="40" t="s">
        <v>18</v>
      </c>
      <c r="D5" s="3">
        <v>1</v>
      </c>
      <c r="E5" s="25">
        <v>15000000</v>
      </c>
      <c r="F5" s="21">
        <v>0.19</v>
      </c>
      <c r="G5" s="26">
        <f t="shared" ref="G5:G6" si="0">E5*F5</f>
        <v>2850000</v>
      </c>
      <c r="H5" s="26">
        <f t="shared" ref="H5:H6" si="1">E5+G5</f>
        <v>17850000</v>
      </c>
      <c r="I5" s="27">
        <f t="shared" ref="I5:I6" si="2">H5*D5</f>
        <v>17850000</v>
      </c>
      <c r="J5" s="49">
        <v>20500000</v>
      </c>
      <c r="K5" s="50"/>
      <c r="L5" s="51">
        <f t="shared" ref="L5:L6" si="3">J5*K5</f>
        <v>0</v>
      </c>
      <c r="M5" s="51">
        <f t="shared" ref="M5:M6" si="4">J5+L5</f>
        <v>20500000</v>
      </c>
      <c r="N5" s="52">
        <f>M5*D5</f>
        <v>20500000</v>
      </c>
      <c r="O5" s="53">
        <v>21000000</v>
      </c>
      <c r="P5" s="54"/>
      <c r="Q5" s="55">
        <f t="shared" ref="Q5:Q6" si="5">O5*P5</f>
        <v>0</v>
      </c>
      <c r="R5" s="29">
        <f t="shared" ref="R5:R6" si="6">O5+Q5</f>
        <v>21000000</v>
      </c>
      <c r="S5" s="36">
        <f>R5*D5</f>
        <v>21000000</v>
      </c>
      <c r="T5" s="63">
        <v>25000000</v>
      </c>
      <c r="U5" s="64"/>
      <c r="V5" s="65">
        <f t="shared" ref="V5:V6" si="7">T5*U5</f>
        <v>0</v>
      </c>
      <c r="W5" s="61">
        <f t="shared" ref="W5:W6" si="8">T5+V5</f>
        <v>25000000</v>
      </c>
      <c r="X5" s="62">
        <f>W5*D5</f>
        <v>25000000</v>
      </c>
      <c r="Y5" s="15">
        <f>+A5</f>
        <v>2</v>
      </c>
      <c r="Z5" s="16" t="str">
        <f>+B5</f>
        <v xml:space="preserve">ACTUALIZACION DE LA ESTRATEGIA MUNICIPAL PARA LA RESPUESTA A EMERGENCIAS DEBE CONTAR MÍNIMO CON LO SIGUIENTE:
1. Elaboración de la metodología y estructura para la elaboración de la EMRE
2. Planteamiento de los objetivos de la EMRE
|. Descripción de la realidad del municipio
4. Identificación de los niveles de emergencia
5. Identificación de los actores para la respuesta
6. Diseño del organigrama funcional y la estructura de intervención
7. Elaboración de los protocolos específicos por evento
8. Elaboración de los protocolos de servicios de respuesta y de funciones de soporte
</v>
      </c>
      <c r="AA5" s="17" t="str">
        <f>+C5</f>
        <v xml:space="preserve">Documento
PMGRD
</v>
      </c>
      <c r="AB5" s="17">
        <f>+D5</f>
        <v>1</v>
      </c>
      <c r="AC5" s="32">
        <f>AVERAGE(H5,M5,R5,W5)</f>
        <v>21087500</v>
      </c>
      <c r="AD5" s="33">
        <f t="shared" ref="AD5:AD6" si="9">+AC5*AB5</f>
        <v>21087500</v>
      </c>
    </row>
    <row r="6" spans="1:30" ht="12" customHeight="1" x14ac:dyDescent="0.2">
      <c r="A6" s="1">
        <v>3</v>
      </c>
      <c r="B6" s="6" t="s">
        <v>20</v>
      </c>
      <c r="C6" s="2" t="s">
        <v>21</v>
      </c>
      <c r="D6" s="3">
        <v>3</v>
      </c>
      <c r="E6" s="25">
        <v>1000000</v>
      </c>
      <c r="F6" s="21">
        <v>0.19</v>
      </c>
      <c r="G6" s="26">
        <f t="shared" si="0"/>
        <v>190000</v>
      </c>
      <c r="H6" s="26">
        <f t="shared" si="1"/>
        <v>1190000</v>
      </c>
      <c r="I6" s="27">
        <f t="shared" si="2"/>
        <v>3570000</v>
      </c>
      <c r="J6" s="49">
        <v>3666666.6</v>
      </c>
      <c r="K6" s="50"/>
      <c r="L6" s="51">
        <f t="shared" si="3"/>
        <v>0</v>
      </c>
      <c r="M6" s="51">
        <f t="shared" si="4"/>
        <v>3666666.6</v>
      </c>
      <c r="N6" s="52">
        <f>M6*D6</f>
        <v>10999999.800000001</v>
      </c>
      <c r="O6" s="53">
        <v>3333333.3</v>
      </c>
      <c r="P6" s="54"/>
      <c r="Q6" s="55">
        <f t="shared" si="5"/>
        <v>0</v>
      </c>
      <c r="R6" s="29">
        <f t="shared" si="6"/>
        <v>3333333.3</v>
      </c>
      <c r="S6" s="36">
        <f>R6*D6</f>
        <v>9999999.8999999985</v>
      </c>
      <c r="T6" s="63">
        <v>3000000</v>
      </c>
      <c r="U6" s="64"/>
      <c r="V6" s="65">
        <f t="shared" si="7"/>
        <v>0</v>
      </c>
      <c r="W6" s="61">
        <f t="shared" si="8"/>
        <v>3000000</v>
      </c>
      <c r="X6" s="62">
        <f>W6*D6</f>
        <v>9000000</v>
      </c>
      <c r="Y6" s="15">
        <f>+A6</f>
        <v>3</v>
      </c>
      <c r="Z6" s="16" t="str">
        <f>+B6</f>
        <v>JORNADAS DE CAPACITACION EN PLANES COMUNITARIOS PARA LA GESTION DEL RIESGO DE DESASTRES CON JUNTAS DE ACCION COMUNAL DEL MUNICIPIO DE ANAPOIMA.</v>
      </c>
      <c r="AA6" s="17" t="str">
        <f>+C6</f>
        <v>Jornadas</v>
      </c>
      <c r="AB6" s="17">
        <f>+D6</f>
        <v>3</v>
      </c>
      <c r="AC6" s="32">
        <f>AVERAGE(H6,M6,R6,W6)</f>
        <v>2797499.9749999996</v>
      </c>
      <c r="AD6" s="33">
        <f t="shared" si="9"/>
        <v>8392499.9249999989</v>
      </c>
    </row>
    <row r="7" spans="1:30" s="7" customFormat="1" ht="15.75" customHeight="1" thickBot="1" x14ac:dyDescent="0.25">
      <c r="A7" s="69"/>
      <c r="B7" s="69"/>
      <c r="C7" s="69"/>
      <c r="D7" s="69"/>
      <c r="E7" s="86" t="s">
        <v>11</v>
      </c>
      <c r="F7" s="87"/>
      <c r="G7" s="87"/>
      <c r="H7" s="87"/>
      <c r="I7" s="30">
        <f>SUM(I4:I6)</f>
        <v>48790000</v>
      </c>
      <c r="J7" s="96" t="s">
        <v>11</v>
      </c>
      <c r="K7" s="97"/>
      <c r="L7" s="97"/>
      <c r="M7" s="97"/>
      <c r="N7" s="48">
        <f>SUM(N4:N6)</f>
        <v>55999999.799999997</v>
      </c>
      <c r="O7" s="88" t="s">
        <v>11</v>
      </c>
      <c r="P7" s="89"/>
      <c r="Q7" s="89"/>
      <c r="R7" s="89"/>
      <c r="S7" s="37">
        <f>SUM(S4:S6)</f>
        <v>59999999.899999999</v>
      </c>
      <c r="T7" s="76" t="s">
        <v>11</v>
      </c>
      <c r="U7" s="77"/>
      <c r="V7" s="77"/>
      <c r="W7" s="77"/>
      <c r="X7" s="66">
        <f>SUM(X4:X6)</f>
        <v>64000000</v>
      </c>
      <c r="Y7" s="84" t="s">
        <v>7</v>
      </c>
      <c r="Z7" s="85"/>
      <c r="AA7" s="85"/>
      <c r="AB7" s="85"/>
      <c r="AC7" s="85"/>
      <c r="AD7" s="34">
        <f>SUM(AD4:AD6)</f>
        <v>57197499.924999997</v>
      </c>
    </row>
    <row r="9" spans="1:30" x14ac:dyDescent="0.2">
      <c r="AC9" s="38" t="s">
        <v>16</v>
      </c>
      <c r="AD9" s="39">
        <v>49025340</v>
      </c>
    </row>
    <row r="11" spans="1:30" x14ac:dyDescent="0.2">
      <c r="Y11" s="68" t="s">
        <v>13</v>
      </c>
      <c r="Z11" s="68"/>
      <c r="AA11" s="68"/>
      <c r="AB11" s="68"/>
      <c r="AC11" s="68"/>
      <c r="AD11" s="68"/>
    </row>
    <row r="12" spans="1:30" x14ac:dyDescent="0.2">
      <c r="Y12" s="68" t="s">
        <v>14</v>
      </c>
      <c r="Z12" s="68"/>
      <c r="AA12" s="68"/>
      <c r="AB12" s="68"/>
      <c r="AC12" s="68"/>
      <c r="AD12" s="68"/>
    </row>
  </sheetData>
  <mergeCells count="18">
    <mergeCell ref="Y12:AD12"/>
    <mergeCell ref="O2:S2"/>
    <mergeCell ref="Y2:AD2"/>
    <mergeCell ref="Y7:AC7"/>
    <mergeCell ref="E7:H7"/>
    <mergeCell ref="O7:R7"/>
    <mergeCell ref="E2:I2"/>
    <mergeCell ref="J2:N2"/>
    <mergeCell ref="J7:M7"/>
    <mergeCell ref="C1:AC1"/>
    <mergeCell ref="Y11:AD11"/>
    <mergeCell ref="A7:D7"/>
    <mergeCell ref="A2:A3"/>
    <mergeCell ref="B2:B3"/>
    <mergeCell ref="C2:C3"/>
    <mergeCell ref="D2:D3"/>
    <mergeCell ref="T2:X2"/>
    <mergeCell ref="T7:W7"/>
  </mergeCells>
  <pageMargins left="0.7" right="0.7" top="0.75" bottom="0.75" header="0.3" footer="0.3"/>
  <pageSetup paperSize="2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 CONTRATOS</dc:creator>
  <cp:lastModifiedBy>Anapoima cundinamarca</cp:lastModifiedBy>
  <cp:lastPrinted>2024-06-27T14:35:37Z</cp:lastPrinted>
  <dcterms:created xsi:type="dcterms:W3CDTF">2024-04-30T17:30:21Z</dcterms:created>
  <dcterms:modified xsi:type="dcterms:W3CDTF">2026-07-31T15:58:32Z</dcterms:modified>
</cp:coreProperties>
</file>