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natam\OneDrive\Desktop\Sena Itagui 085\"/>
    </mc:Choice>
  </mc:AlternateContent>
  <xr:revisionPtr revIDLastSave="0" documentId="8_{47C24E16-9C70-4B64-832B-8405DDA3FF84}" xr6:coauthVersionLast="47" xr6:coauthVersionMax="47" xr10:uidLastSave="{00000000-0000-0000-0000-000000000000}"/>
  <bookViews>
    <workbookView xWindow="-120" yWindow="-120" windowWidth="20730" windowHeight="11040" tabRatio="920" xr2:uid="{C8EB49E7-1AF8-4614-A87F-4CFD379FF3F9}"/>
  </bookViews>
  <sheets>
    <sheet name="Vehículo" sheetId="20"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20" l="1"/>
  <c r="G15" i="20" s="1"/>
  <c r="H15" i="20" s="1"/>
  <c r="F16" i="20"/>
  <c r="G16" i="20" s="1"/>
  <c r="H16" i="20" s="1"/>
  <c r="F17" i="20"/>
  <c r="G17" i="20" s="1"/>
  <c r="H17" i="20" s="1"/>
  <c r="F18" i="20"/>
  <c r="G18" i="20" s="1"/>
  <c r="H18" i="20" s="1"/>
  <c r="F19" i="20"/>
  <c r="G19" i="20" s="1"/>
  <c r="H19" i="20" s="1"/>
  <c r="F20" i="20"/>
  <c r="G20" i="20" s="1"/>
  <c r="H20" i="20" s="1"/>
  <c r="F21" i="20"/>
  <c r="G21" i="20" s="1"/>
  <c r="H21" i="20" s="1"/>
  <c r="F22" i="20"/>
  <c r="G22" i="20" s="1"/>
  <c r="H22" i="20" s="1"/>
  <c r="F23" i="20"/>
  <c r="G23" i="20" s="1"/>
  <c r="H23" i="20" s="1"/>
  <c r="F24" i="20"/>
  <c r="G24" i="20" s="1"/>
  <c r="H24" i="20" s="1"/>
  <c r="F25" i="20"/>
  <c r="G25" i="20" s="1"/>
  <c r="H25" i="20" s="1"/>
  <c r="F26" i="20"/>
  <c r="G26" i="20" s="1"/>
  <c r="H26" i="20" s="1"/>
  <c r="F27" i="20"/>
  <c r="G27" i="20" s="1"/>
  <c r="H27" i="20" s="1"/>
  <c r="F28" i="20"/>
  <c r="G28" i="20" s="1"/>
  <c r="H28" i="20" s="1"/>
  <c r="F29" i="20"/>
  <c r="G29" i="20" s="1"/>
  <c r="H29" i="20" s="1"/>
  <c r="F30" i="20"/>
  <c r="G30" i="20" s="1"/>
  <c r="H30" i="20" s="1"/>
  <c r="F31" i="20"/>
  <c r="G31" i="20" s="1"/>
  <c r="H31" i="20" s="1"/>
  <c r="F32" i="20"/>
  <c r="G32" i="20" s="1"/>
  <c r="H32" i="20" s="1"/>
  <c r="F33" i="20"/>
  <c r="G33" i="20" s="1"/>
  <c r="H33" i="20" s="1"/>
  <c r="F34" i="20"/>
  <c r="G34" i="20" s="1"/>
  <c r="H34" i="20" s="1"/>
  <c r="F35" i="20"/>
  <c r="G35" i="20" s="1"/>
  <c r="H35" i="20" s="1"/>
  <c r="F36" i="20"/>
  <c r="G36" i="20" s="1"/>
  <c r="H36" i="20" s="1"/>
  <c r="F37" i="20"/>
  <c r="G37" i="20" s="1"/>
  <c r="H37" i="20" s="1"/>
  <c r="F38" i="20"/>
  <c r="G38" i="20" s="1"/>
  <c r="H38" i="20" s="1"/>
  <c r="F14" i="20"/>
  <c r="G14" i="20" s="1"/>
  <c r="H14" i="20" s="1"/>
  <c r="H39" i="2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tc={70D0842E-4D8B-4957-AF0E-627FB5ED424C}</author>
  </authors>
  <commentList>
    <comment ref="F13" authorId="0" shapeId="0" xr:uid="{70D0842E-4D8B-4957-AF0E-627FB5ED424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
</t>
      </text>
    </comment>
  </commentList>
</comments>
</file>

<file path=xl/sharedStrings.xml><?xml version="1.0" encoding="utf-8"?>
<sst xmlns="http://schemas.openxmlformats.org/spreadsheetml/2006/main" count="82" uniqueCount="58">
  <si>
    <t>TOTAL</t>
  </si>
  <si>
    <t>CANTIDAD</t>
  </si>
  <si>
    <t>DESCRIPCION</t>
  </si>
  <si>
    <t>ITEM</t>
  </si>
  <si>
    <t>NIT:</t>
  </si>
  <si>
    <t>Nombre de contacto:</t>
  </si>
  <si>
    <t>Correo electrónico:</t>
  </si>
  <si>
    <t>VALOR UNITARIO</t>
  </si>
  <si>
    <t>IVA UNITARIO</t>
  </si>
  <si>
    <t>TOTAL VALOR UNITARIO MAS IVA</t>
  </si>
  <si>
    <t>VALOR TOTAL</t>
  </si>
  <si>
    <t>Nombre de la empresa</t>
  </si>
  <si>
    <t>No. Telefónico</t>
  </si>
  <si>
    <t xml:space="preserve">Referencia: </t>
  </si>
  <si>
    <t>Objeto:</t>
  </si>
  <si>
    <t>INFORMACIÓN SUMINISTRADA POR EL CENTRO DE FORMACIÓN</t>
  </si>
  <si>
    <t>INFORMACIÓN SUMINISTRADA POR EL OFERENTE</t>
  </si>
  <si>
    <t>UNIDAD DE MEDIDA</t>
  </si>
  <si>
    <t>Atentamente,</t>
  </si>
  <si>
    <t>REPRESENTANTE LEGAL</t>
  </si>
  <si>
    <t>Firma:</t>
  </si>
  <si>
    <t xml:space="preserve">OFERTA ECONOMICA </t>
  </si>
  <si>
    <t>UN</t>
  </si>
  <si>
    <t>MC-ANT-CFDCM-085-2026</t>
  </si>
  <si>
    <t>5_9202_148 PRESTAR EL SERVICIO DE MANTENIMIENTO PREVENTIVO Y CORRECTIVO CON PROVISION DE REPUESTOS Y MANO DE OBRA PARA EL VEHICULO TIPO CAMIONETA ADSCRITO AL CENTRO DE FORMACIÓN.</t>
  </si>
  <si>
    <t>MANTENIMIENTO GENERAL PREVENTIVO: incluye diagnóstico estado inicial del vehículo VOLSKWAGEN AMAROK - MODELO 2016 CC 1.968 para determinar fallas, Inspección completa de todas las áreas del vehículo como mínimo 50 puntos de control (motor (incluyendo la medición de la compresión de los cilindros), eléctrica (el cableado, la batería y el alternador) y electrónica (la computadora y los sensores), dirección, suspensión, frenos, así como una extensa revisión visual de la parte interna y externa del vehículo sus correspondientes reparaciones. Se requiere informe técnico de la valoración realizada con el fin de alimentar hoja de vida del vehículo. Realizar prueba de ruta puesta en funcionamiento.</t>
  </si>
  <si>
    <t>REVISION TECNICO - MECANICA Y DE GASES: trámite ante el organismo competente para la expedición de la certificación de Revisión Técnico-Mecánica y de Emisiones Contaminantes y entrega del certificado el cual debe ser realizado en el mes diciembre, en un Centro de Diagnostico automotriz autorizado.</t>
  </si>
  <si>
    <t>LLANTAS: Alineación y balanceo de las 4 ruedas.</t>
  </si>
  <si>
    <t>SISTEMA DE FRENOS: Revisar y Graduar (tensionar) Frenos delanteros, traseros, frenos de mano y niveles del líquido, incluye líquido de frenos.</t>
  </si>
  <si>
    <t>SISTEMA DE FRENOS: Cambio de bandas de frenos trasera, incluye mano de obra.</t>
  </si>
  <si>
    <t>SISTEMA DE FRENOS: Cambio de pastas de freno delanteros, incluye mano de obra.</t>
  </si>
  <si>
    <t>SISTEMA DE FRENOS: Revisión del Sensor ABS</t>
  </si>
  <si>
    <t>DIRECCION ASISTIDA: Revisión general del sistema de dirección, incluidas fugas de líquidos, verificación de sensores y limpieza.</t>
  </si>
  <si>
    <t>DIRECCION ASISTIDA: Revisión y cambio de bomba de presión incluido el líquido hidráulico y mano de obra.</t>
  </si>
  <si>
    <t>LAVADA DEL VEHICULO: Lavada sencilla (Incluye el lavado exterior, limpieza del interior y aspirado).</t>
  </si>
  <si>
    <t>LAVADA DEL VEHICULO: Lavada general (Incluye el lavado exterior, limpieza del interior y aspirado). y (incluye aspirado de sillas, tapetes y pisos e hidratación con silicona de paneles, puertas y el interior del vehículo, limpieza exterior de vidrios, latas, llantas. Lavada de motor y chasis). Todo lo necesario para su correcta ejecución y posterior funcionamiento.</t>
  </si>
  <si>
    <t>CARROCERIA: Cambio de estribo original. Incluye sus bases y todo para la instalación. Material fibra de vidrio. Color negro. garantía por defectos de fabricación e instalación.</t>
  </si>
  <si>
    <t>CARROCERIA: cambio de Plumillas Limpiaparabrisas. Medida de la escobilla 60,96 cm.</t>
  </si>
  <si>
    <t>MOTOR: Cambio de aceite, incluye aceite sintético 5W30, Filtro de aceite, Filtro de aire y Mano de obra.</t>
  </si>
  <si>
    <t>MOTOR: Calibración geométrica de turbo, incluida mano de obra.</t>
  </si>
  <si>
    <t>SISTEMA DE TRANSMISION: Revisión y engrase del sistema de transmisión y suspensión (incluye grasa de alta calidad y mano de obra).</t>
  </si>
  <si>
    <t>MOTOR: Sincronización de motor y limpieza de inyectores, y accesorios de ser necesario, para puesta a punto. Incluida mano de obra.</t>
  </si>
  <si>
    <t>SISTEMA DE TRANSMISION: Kit de embrague (disco, prensa, balinera) incluida la mano de obra para la instalación.</t>
  </si>
  <si>
    <t>SISTEMA ELECTRICO: Revisión del sistema eléctrico del vehículo, incluye mano de obra y repuestos de ser necesario, para la puesta a punto.</t>
  </si>
  <si>
    <t>SISTEMA ELECTRICO: Suministro y Cambio de Batería 1100</t>
  </si>
  <si>
    <t>SISTEMA SUSPENSIÓN: hacer revisión completa, incluye mano de obra y repuestos de ser necesario, para la puesta a punto.</t>
  </si>
  <si>
    <t>SISTEMA SUSPENSIÓN: Revisión y cambio de ser necesario los amortiguadores delanteros, incluye mano de obra y repuestos de ser necesario, para la puesta a punto.</t>
  </si>
  <si>
    <t>SISTEMA SUSPENSIÓN: Revisión y cambio de ser necesario los amortiguadores traseros, incluye mano de obra y repuestos de ser necesario, para la puesta a punto.</t>
  </si>
  <si>
    <t>SISTEMA REFRIGERACION: Mantenimiento completo del sistema de aire acondicionado, incluye mano de obra y repuestos de ser necesario, para la puesta a punto.</t>
  </si>
  <si>
    <t>SISTEMA REFRIGERACION: Revisión y mantenimiento del sistema, incluido el sondeado de radiador, corrección fugas y de ser necesario suministrar el líquido refrigerante y las correas de accesorios, incluye la mano de obra.</t>
  </si>
  <si>
    <t xml:space="preserve">Nombre: Verónica Marcela Zapata Arboleda </t>
  </si>
  <si>
    <t xml:space="preserve">Cedula: 1.020.415.989 de bello </t>
  </si>
  <si>
    <t>Correo electrónico: smundomotriz@gmail.com</t>
  </si>
  <si>
    <t xml:space="preserve">MUNDOMOTRIZ S.A.S </t>
  </si>
  <si>
    <t>901.810.895-9</t>
  </si>
  <si>
    <t>smundomotriz@gmail.com</t>
  </si>
  <si>
    <t>317 6439756</t>
  </si>
  <si>
    <t xml:space="preserve">Luis fernando Ramirez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</si>
</sst>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7" x14ac:knownFonts="1">
    <font>
      <sz val="11"/>
      <color theme="1"/>
      <name val="Calibri"/>
      <family val="2"/>
      <scheme val="minor"/>
    </font>
    <font>
      <sz val="11"/>
      <color theme="1"/>
      <name val="Calibri"/>
      <family val="2"/>
      <scheme val="minor"/>
    </font>
    <font>
      <sz val="10"/>
      <name val="Arial"/>
      <family val="2"/>
    </font>
    <font>
      <b/>
      <sz val="10"/>
      <color theme="1"/>
      <name val="Arial"/>
      <family val="2"/>
    </font>
    <font>
      <sz val="11"/>
      <color rgb="FF000000"/>
      <name val="Calibri"/>
      <family val="2"/>
      <scheme val="minor"/>
    </font>
    <font>
      <b/>
      <sz val="11"/>
      <color theme="1"/>
      <name val="Calibri"/>
      <family val="2"/>
      <scheme val="minor"/>
    </font>
    <font>
      <sz val="10"/>
      <color rgb="FF000000"/>
      <name val="Times New Roman"/>
      <family val="1"/>
    </font>
    <font>
      <b/>
      <sz val="14"/>
      <color theme="1"/>
      <name val="Calibri"/>
      <family val="2"/>
      <scheme val="minor"/>
    </font>
    <font>
      <b/>
      <sz val="10"/>
      <color rgb="FF000000"/>
      <name val="Arial"/>
      <family val="2"/>
    </font>
    <font>
      <sz val="10"/>
      <color theme="1"/>
      <name val="Calibri"/>
      <family val="2"/>
      <scheme val="minor"/>
    </font>
    <font>
      <sz val="9"/>
      <name val="Calibri"/>
      <family val="2"/>
      <scheme val="minor"/>
    </font>
    <font>
      <sz val="10"/>
      <color rgb="FF000000"/>
      <name val="Arial"/>
      <family val="2"/>
    </font>
    <font>
      <sz val="10"/>
      <name val="Calibri"/>
      <family val="2"/>
      <scheme val="minor"/>
    </font>
    <font>
      <sz val="11"/>
      <color rgb="FF000000"/>
      <name val="Calibri"/>
      <family val="2"/>
    </font>
    <font>
      <sz val="10"/>
      <color rgb="FF000000"/>
      <name val="Calibri"/>
      <family val="2"/>
      <scheme val="minor"/>
    </font>
    <font>
      <u/>
      <sz val="11"/>
      <color theme="10"/>
      <name val="Calibri"/>
      <family val="2"/>
      <scheme val="minor"/>
    </font>
    <font>
      <sz val="10"/>
      <color theme="1"/>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6">
    <xf numFmtId="0" fontId="0" fillId="0" borderId="0"/>
    <xf numFmtId="0" fontId="2" fillId="0" borderId="0"/>
    <xf numFmtId="0" fontId="1" fillId="0" borderId="0"/>
    <xf numFmtId="0" fontId="6" fillId="0" borderId="0"/>
    <xf numFmtId="44" fontId="1" fillId="0" borderId="0" applyFont="0" applyFill="0" applyBorder="0" applyAlignment="0" applyProtection="0"/>
    <xf numFmtId="0" fontId="15" fillId="0" borderId="0" applyNumberFormat="0" applyFill="0" applyBorder="0" applyAlignment="0" applyProtection="0"/>
  </cellStyleXfs>
  <cellXfs count="31">
    <xf numFmtId="0" fontId="0" fillId="0" borderId="0" xfId="0"/>
    <xf numFmtId="0" fontId="5" fillId="2" borderId="1" xfId="0" applyFont="1" applyFill="1" applyBorder="1" applyAlignment="1">
      <alignment horizontal="center" vertical="center"/>
    </xf>
    <xf numFmtId="49" fontId="5" fillId="2" borderId="1" xfId="2" applyNumberFormat="1" applyFont="1" applyFill="1" applyBorder="1" applyAlignment="1">
      <alignment horizontal="center" vertical="center"/>
    </xf>
    <xf numFmtId="0" fontId="5" fillId="2" borderId="1" xfId="0" applyFont="1" applyFill="1" applyBorder="1" applyAlignment="1">
      <alignment horizontal="center" vertical="center" wrapText="1"/>
    </xf>
    <xf numFmtId="164" fontId="10" fillId="0" borderId="1" xfId="4" applyNumberFormat="1" applyFont="1" applyFill="1" applyBorder="1" applyAlignment="1">
      <alignment horizontal="center" vertical="center" wrapText="1"/>
    </xf>
    <xf numFmtId="164" fontId="10" fillId="0" borderId="1" xfId="4" applyNumberFormat="1" applyFont="1" applyFill="1" applyBorder="1" applyAlignment="1">
      <alignment horizontal="center" vertical="center"/>
    </xf>
    <xf numFmtId="0" fontId="5" fillId="0" borderId="0" xfId="0" applyFont="1" applyAlignment="1">
      <alignment horizontal="center" vertical="center"/>
    </xf>
    <xf numFmtId="0" fontId="11" fillId="0" borderId="0" xfId="0" applyFont="1" applyAlignment="1">
      <alignment vertical="center"/>
    </xf>
    <xf numFmtId="0" fontId="4" fillId="0" borderId="0" xfId="0" applyFont="1" applyAlignment="1">
      <alignment vertical="center"/>
    </xf>
    <xf numFmtId="0" fontId="8" fillId="0" borderId="0" xfId="0" applyFont="1" applyAlignment="1">
      <alignment vertical="center"/>
    </xf>
    <xf numFmtId="0" fontId="12" fillId="0" borderId="1" xfId="0" applyFont="1" applyBorder="1" applyAlignment="1">
      <alignment horizontal="center" vertical="center"/>
    </xf>
    <xf numFmtId="0" fontId="14" fillId="0" borderId="1" xfId="0" applyFont="1" applyBorder="1" applyAlignment="1">
      <alignment vertical="center" wrapText="1"/>
    </xf>
    <xf numFmtId="0" fontId="13" fillId="0" borderId="0" xfId="0" applyFont="1" applyAlignment="1">
      <alignment horizontal="center" vertical="center" wrapText="1"/>
    </xf>
    <xf numFmtId="0" fontId="13"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9" fillId="0" borderId="0" xfId="0" applyFont="1" applyAlignment="1">
      <alignment vertical="center"/>
    </xf>
    <xf numFmtId="164" fontId="0" fillId="0" borderId="1" xfId="0" applyNumberFormat="1" applyBorder="1" applyAlignment="1">
      <alignment vertical="center"/>
    </xf>
    <xf numFmtId="0" fontId="0" fillId="0" borderId="0" xfId="0" applyAlignment="1">
      <alignment vertical="center"/>
    </xf>
    <xf numFmtId="0" fontId="0" fillId="0" borderId="0" xfId="0" applyAlignment="1">
      <alignment horizontal="left" vertical="center"/>
    </xf>
    <xf numFmtId="0" fontId="5" fillId="0" borderId="3" xfId="0" applyFont="1" applyBorder="1" applyAlignment="1">
      <alignment horizontal="center" vertical="center"/>
    </xf>
    <xf numFmtId="164" fontId="5" fillId="2" borderId="3" xfId="0" applyNumberFormat="1" applyFont="1" applyFill="1" applyBorder="1" applyAlignment="1">
      <alignment vertical="center"/>
    </xf>
    <xf numFmtId="0" fontId="0" fillId="0" borderId="0" xfId="0" applyAlignment="1">
      <alignment horizontal="center" vertical="center"/>
    </xf>
    <xf numFmtId="0" fontId="8" fillId="3" borderId="1" xfId="0" applyFont="1" applyFill="1" applyBorder="1" applyAlignment="1">
      <alignment horizontal="center" vertical="center" wrapText="1"/>
    </xf>
    <xf numFmtId="0" fontId="16" fillId="0" borderId="1" xfId="0" applyFont="1" applyBorder="1" applyAlignment="1">
      <alignment horizontal="left" vertical="center" wrapText="1"/>
    </xf>
    <xf numFmtId="0" fontId="7" fillId="0" borderId="0" xfId="0" applyFont="1" applyAlignment="1">
      <alignment horizontal="center" vertical="center" wrapText="1"/>
    </xf>
    <xf numFmtId="0" fontId="3" fillId="0" borderId="1" xfId="0" applyFont="1" applyBorder="1" applyAlignment="1">
      <alignment horizontal="left" vertical="center"/>
    </xf>
    <xf numFmtId="0" fontId="16" fillId="0" borderId="1" xfId="0" applyFont="1" applyBorder="1" applyAlignment="1">
      <alignment horizontal="left" vertical="center"/>
    </xf>
    <xf numFmtId="0" fontId="15" fillId="0" borderId="1" xfId="5" applyBorder="1" applyAlignment="1">
      <alignment horizontal="left" vertical="center"/>
    </xf>
    <xf numFmtId="0" fontId="3" fillId="0" borderId="1" xfId="0" applyFont="1" applyBorder="1" applyAlignment="1">
      <alignment horizontal="left" vertical="center" wrapText="1"/>
    </xf>
    <xf numFmtId="0" fontId="8" fillId="0" borderId="2" xfId="0" applyFont="1" applyBorder="1" applyAlignment="1">
      <alignment vertical="center"/>
    </xf>
    <xf numFmtId="0" fontId="8" fillId="0" borderId="0" xfId="0" applyFont="1" applyAlignment="1">
      <alignment vertical="center"/>
    </xf>
  </cellXfs>
  <cellStyles count="6">
    <cellStyle name="Hipervínculo" xfId="5" builtinId="8"/>
    <cellStyle name="Moneda" xfId="4" builtinId="4"/>
    <cellStyle name="Normal" xfId="0" builtinId="0"/>
    <cellStyle name="Normal 2" xfId="2" xr:uid="{22E81330-7070-4F09-A835-D06276C16235}"/>
    <cellStyle name="Normal 2 2" xfId="1" xr:uid="{35AA6EAF-B5C0-4F02-8F69-C388D32916A9}"/>
    <cellStyle name="Normal 2 3" xfId="3" xr:uid="{D6B0AC83-9D58-408A-BBA6-5BF3457A1064}"/>
  </cellStyles>
  <dxfs count="0"/>
  <tableStyles count="0" defaultTableStyle="TableStyleMedium2" defaultPivotStyle="PivotStyleLight16"/>
  <colors>
    <mruColors>
      <color rgb="FFFF66CC"/>
      <color rgb="FF33CCCC"/>
      <color rgb="FF9999FF"/>
      <color rgb="FFFF9999"/>
      <color rgb="FFCC00FF"/>
      <color rgb="FF00CC99"/>
      <color rgb="FFFF7C80"/>
      <color rgb="FF99FF99"/>
      <color rgb="FFCC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1857375</xdr:colOff>
      <xdr:row>40</xdr:row>
      <xdr:rowOff>71437</xdr:rowOff>
    </xdr:from>
    <xdr:to>
      <xdr:col>1</xdr:col>
      <xdr:colOff>3219450</xdr:colOff>
      <xdr:row>44</xdr:row>
      <xdr:rowOff>14287</xdr:rowOff>
    </xdr:to>
    <xdr:pic>
      <xdr:nvPicPr>
        <xdr:cNvPr id="2" name="Imagen 1" descr="Imagen en blanco y negro&#10;&#10;El contenido generado por IA puede ser incorrecto.">
          <a:extLst>
            <a:ext uri="{FF2B5EF4-FFF2-40B4-BE49-F238E27FC236}">
              <a16:creationId xmlns:a16="http://schemas.microsoft.com/office/drawing/2014/main" id="{7CABEC71-9C45-AB74-5C07-4CF895D428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74094" y="25884187"/>
          <a:ext cx="1362075" cy="70485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a Elena del Rio Martinez" id="{7F155875-B2DA-4387-9781-7FFC2AED947A}" userId="S::mrio@sena.edu.co::3ebaf49d-35fe-4690-a1c5-5eac2233de1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3" dT="2025-04-08T16:04:23.38" personId="{7F155875-B2DA-4387-9781-7FFC2AED947A}" id="{70D0842E-4D8B-4957-AF0E-627FB5ED424C}">
    <text xml:space="preserve">Si el ítem está exento de IVA, indique cero (0)
</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mundomotriz@gmail.com"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A4BB7-A8E0-4027-B825-E3C9F89C8A36}">
  <sheetPr>
    <pageSetUpPr fitToPage="1"/>
  </sheetPr>
  <dimension ref="A1:H48"/>
  <sheetViews>
    <sheetView tabSelected="1" topLeftCell="A19" zoomScale="80" zoomScaleNormal="80" workbookViewId="0">
      <selection activeCell="H39" sqref="H39"/>
    </sheetView>
  </sheetViews>
  <sheetFormatPr baseColWidth="10" defaultColWidth="11.42578125" defaultRowHeight="15" x14ac:dyDescent="0.25"/>
  <cols>
    <col min="1" max="1" width="6.28515625" style="17" bestFit="1" customWidth="1"/>
    <col min="2" max="2" width="57" style="18" customWidth="1"/>
    <col min="3" max="3" width="13.85546875" style="21" customWidth="1"/>
    <col min="4" max="4" width="13" style="17" customWidth="1"/>
    <col min="5" max="5" width="13.85546875" style="17" customWidth="1"/>
    <col min="6" max="6" width="16" style="17" customWidth="1"/>
    <col min="7" max="7" width="15" style="17" customWidth="1"/>
    <col min="8" max="8" width="17.7109375" style="17" customWidth="1"/>
    <col min="9" max="16384" width="11.42578125" style="17"/>
  </cols>
  <sheetData>
    <row r="1" spans="1:8" s="15" customFormat="1" ht="24" customHeight="1" x14ac:dyDescent="0.25">
      <c r="A1" s="24" t="s">
        <v>21</v>
      </c>
      <c r="B1" s="24"/>
      <c r="C1" s="24"/>
      <c r="D1" s="24"/>
      <c r="E1" s="24"/>
      <c r="F1" s="24"/>
      <c r="G1" s="24"/>
      <c r="H1" s="24"/>
    </row>
    <row r="2" spans="1:8" s="15" customFormat="1" ht="20.100000000000001" customHeight="1" x14ac:dyDescent="0.25">
      <c r="A2" s="6"/>
      <c r="B2" s="6"/>
      <c r="C2" s="6"/>
      <c r="D2" s="6"/>
      <c r="E2" s="6"/>
    </row>
    <row r="3" spans="1:8" s="15" customFormat="1" ht="20.100000000000001" customHeight="1" x14ac:dyDescent="0.25">
      <c r="A3" s="25" t="s">
        <v>11</v>
      </c>
      <c r="B3" s="25"/>
      <c r="C3" s="26" t="s">
        <v>53</v>
      </c>
      <c r="D3" s="26"/>
      <c r="E3" s="26"/>
      <c r="F3" s="26"/>
      <c r="G3" s="26"/>
      <c r="H3" s="26"/>
    </row>
    <row r="4" spans="1:8" s="15" customFormat="1" ht="20.100000000000001" customHeight="1" x14ac:dyDescent="0.25">
      <c r="A4" s="25" t="s">
        <v>4</v>
      </c>
      <c r="B4" s="25"/>
      <c r="C4" s="26" t="s">
        <v>54</v>
      </c>
      <c r="D4" s="26"/>
      <c r="E4" s="26"/>
      <c r="F4" s="26"/>
      <c r="G4" s="26"/>
      <c r="H4" s="26"/>
    </row>
    <row r="5" spans="1:8" s="15" customFormat="1" ht="20.100000000000001" customHeight="1" x14ac:dyDescent="0.25">
      <c r="A5" s="25" t="s">
        <v>5</v>
      </c>
      <c r="B5" s="25"/>
      <c r="C5" s="26" t="s">
        <v>57</v>
      </c>
      <c r="D5" s="26"/>
      <c r="E5" s="26"/>
      <c r="F5" s="26"/>
      <c r="G5" s="26"/>
      <c r="H5" s="26"/>
    </row>
    <row r="6" spans="1:8" s="15" customFormat="1" ht="20.100000000000001" customHeight="1" x14ac:dyDescent="0.25">
      <c r="A6" s="25" t="s">
        <v>6</v>
      </c>
      <c r="B6" s="25"/>
      <c r="C6" s="27" t="s">
        <v>55</v>
      </c>
      <c r="D6" s="26"/>
      <c r="E6" s="26"/>
      <c r="F6" s="26"/>
      <c r="G6" s="26"/>
      <c r="H6" s="26"/>
    </row>
    <row r="7" spans="1:8" s="15" customFormat="1" ht="20.100000000000001" customHeight="1" x14ac:dyDescent="0.25">
      <c r="A7" s="25" t="s">
        <v>12</v>
      </c>
      <c r="B7" s="25"/>
      <c r="C7" s="26" t="s">
        <v>56</v>
      </c>
      <c r="D7" s="26"/>
      <c r="E7" s="26"/>
      <c r="F7" s="26"/>
      <c r="G7" s="26"/>
      <c r="H7" s="26"/>
    </row>
    <row r="8" spans="1:8" s="15" customFormat="1" ht="20.100000000000001" customHeight="1" x14ac:dyDescent="0.25">
      <c r="A8" s="25" t="s">
        <v>13</v>
      </c>
      <c r="B8" s="25"/>
      <c r="C8" s="26" t="s">
        <v>23</v>
      </c>
      <c r="D8" s="26"/>
      <c r="E8" s="26"/>
      <c r="F8" s="26"/>
      <c r="G8" s="26"/>
      <c r="H8" s="26"/>
    </row>
    <row r="9" spans="1:8" s="15" customFormat="1" ht="60" customHeight="1" x14ac:dyDescent="0.25">
      <c r="A9" s="28" t="s">
        <v>14</v>
      </c>
      <c r="B9" s="28"/>
      <c r="C9" s="23" t="s">
        <v>24</v>
      </c>
      <c r="D9" s="23"/>
      <c r="E9" s="23"/>
      <c r="F9" s="23"/>
      <c r="G9" s="23"/>
      <c r="H9" s="23"/>
    </row>
    <row r="11" spans="1:8" s="15" customFormat="1" ht="20.25" customHeight="1" x14ac:dyDescent="0.25">
      <c r="A11" s="29"/>
      <c r="B11" s="30"/>
      <c r="C11" s="30"/>
    </row>
    <row r="12" spans="1:8" s="15" customFormat="1" ht="32.25" customHeight="1" x14ac:dyDescent="0.25">
      <c r="A12" s="22" t="s">
        <v>15</v>
      </c>
      <c r="B12" s="22"/>
      <c r="C12" s="22"/>
      <c r="D12" s="22"/>
      <c r="E12" s="22" t="s">
        <v>16</v>
      </c>
      <c r="F12" s="22"/>
      <c r="G12" s="22"/>
      <c r="H12" s="22"/>
    </row>
    <row r="13" spans="1:8" ht="45" x14ac:dyDescent="0.25">
      <c r="A13" s="2" t="s">
        <v>3</v>
      </c>
      <c r="B13" s="1" t="s">
        <v>2</v>
      </c>
      <c r="C13" s="3" t="s">
        <v>1</v>
      </c>
      <c r="D13" s="3" t="s">
        <v>17</v>
      </c>
      <c r="E13" s="3" t="s">
        <v>7</v>
      </c>
      <c r="F13" s="3" t="s">
        <v>8</v>
      </c>
      <c r="G13" s="3" t="s">
        <v>9</v>
      </c>
      <c r="H13" s="3" t="s">
        <v>10</v>
      </c>
    </row>
    <row r="14" spans="1:8" ht="165.75" customHeight="1" x14ac:dyDescent="0.25">
      <c r="A14" s="10">
        <v>1</v>
      </c>
      <c r="B14" s="11" t="s">
        <v>25</v>
      </c>
      <c r="C14" s="13">
        <v>1</v>
      </c>
      <c r="D14" s="13" t="s">
        <v>22</v>
      </c>
      <c r="E14" s="4">
        <v>2364076</v>
      </c>
      <c r="F14" s="5">
        <f>E14*19%</f>
        <v>449174.44</v>
      </c>
      <c r="G14" s="16">
        <f>E14+F14</f>
        <v>2813250.44</v>
      </c>
      <c r="H14" s="16">
        <f>G14*C14</f>
        <v>2813250.44</v>
      </c>
    </row>
    <row r="15" spans="1:8" ht="93" customHeight="1" x14ac:dyDescent="0.25">
      <c r="A15" s="10">
        <v>2</v>
      </c>
      <c r="B15" s="11" t="s">
        <v>26</v>
      </c>
      <c r="C15" s="13">
        <v>1</v>
      </c>
      <c r="D15" s="13" t="s">
        <v>22</v>
      </c>
      <c r="E15" s="4">
        <v>504202</v>
      </c>
      <c r="F15" s="5">
        <f t="shared" ref="F15:F38" si="0">E15*19%</f>
        <v>95798.38</v>
      </c>
      <c r="G15" s="16">
        <f t="shared" ref="G15:G38" si="1">E15+F15</f>
        <v>600000.38</v>
      </c>
      <c r="H15" s="16">
        <f t="shared" ref="H15:H38" si="2">G15*C15</f>
        <v>600000.38</v>
      </c>
    </row>
    <row r="16" spans="1:8" ht="38.25" customHeight="1" x14ac:dyDescent="0.25">
      <c r="A16" s="10">
        <v>3</v>
      </c>
      <c r="B16" s="11" t="s">
        <v>27</v>
      </c>
      <c r="C16" s="13">
        <v>1</v>
      </c>
      <c r="D16" s="13" t="s">
        <v>22</v>
      </c>
      <c r="E16" s="4">
        <v>201681</v>
      </c>
      <c r="F16" s="5">
        <f t="shared" si="0"/>
        <v>38319.39</v>
      </c>
      <c r="G16" s="16">
        <f t="shared" si="1"/>
        <v>240000.39</v>
      </c>
      <c r="H16" s="16">
        <f t="shared" si="2"/>
        <v>240000.39</v>
      </c>
    </row>
    <row r="17" spans="1:8" ht="70.5" customHeight="1" x14ac:dyDescent="0.25">
      <c r="A17" s="10">
        <v>4</v>
      </c>
      <c r="B17" s="11" t="s">
        <v>28</v>
      </c>
      <c r="C17" s="13">
        <v>1</v>
      </c>
      <c r="D17" s="13" t="s">
        <v>22</v>
      </c>
      <c r="E17" s="4">
        <v>280588</v>
      </c>
      <c r="F17" s="5">
        <f t="shared" si="0"/>
        <v>53311.72</v>
      </c>
      <c r="G17" s="16">
        <f t="shared" si="1"/>
        <v>333899.71999999997</v>
      </c>
      <c r="H17" s="16">
        <f t="shared" si="2"/>
        <v>333899.71999999997</v>
      </c>
    </row>
    <row r="18" spans="1:8" ht="43.5" customHeight="1" x14ac:dyDescent="0.25">
      <c r="A18" s="10">
        <v>5</v>
      </c>
      <c r="B18" s="14" t="s">
        <v>29</v>
      </c>
      <c r="C18" s="13">
        <v>1</v>
      </c>
      <c r="D18" s="13" t="s">
        <v>22</v>
      </c>
      <c r="E18" s="4">
        <v>264034</v>
      </c>
      <c r="F18" s="5">
        <f t="shared" si="0"/>
        <v>50166.46</v>
      </c>
      <c r="G18" s="16">
        <f t="shared" si="1"/>
        <v>314200.46000000002</v>
      </c>
      <c r="H18" s="16">
        <f t="shared" si="2"/>
        <v>314200.46000000002</v>
      </c>
    </row>
    <row r="19" spans="1:8" ht="42.75" customHeight="1" x14ac:dyDescent="0.25">
      <c r="A19" s="10">
        <v>6</v>
      </c>
      <c r="B19" s="14" t="s">
        <v>30</v>
      </c>
      <c r="C19" s="13">
        <v>1</v>
      </c>
      <c r="D19" s="13" t="s">
        <v>22</v>
      </c>
      <c r="E19" s="4">
        <v>280840</v>
      </c>
      <c r="F19" s="5">
        <f t="shared" si="0"/>
        <v>53359.6</v>
      </c>
      <c r="G19" s="16">
        <f t="shared" si="1"/>
        <v>334199.59999999998</v>
      </c>
      <c r="H19" s="16">
        <f t="shared" si="2"/>
        <v>334199.59999999998</v>
      </c>
    </row>
    <row r="20" spans="1:8" ht="33.75" customHeight="1" x14ac:dyDescent="0.25">
      <c r="A20" s="10">
        <v>7</v>
      </c>
      <c r="B20" s="14" t="s">
        <v>31</v>
      </c>
      <c r="C20" s="13">
        <v>1</v>
      </c>
      <c r="D20" s="13" t="s">
        <v>22</v>
      </c>
      <c r="E20" s="4">
        <v>396706</v>
      </c>
      <c r="F20" s="5">
        <f t="shared" si="0"/>
        <v>75374.14</v>
      </c>
      <c r="G20" s="16">
        <f t="shared" si="1"/>
        <v>472080.14</v>
      </c>
      <c r="H20" s="16">
        <f t="shared" si="2"/>
        <v>472080.14</v>
      </c>
    </row>
    <row r="21" spans="1:8" ht="65.25" customHeight="1" x14ac:dyDescent="0.25">
      <c r="A21" s="10">
        <v>8</v>
      </c>
      <c r="B21" s="14" t="s">
        <v>32</v>
      </c>
      <c r="C21" s="13">
        <v>1</v>
      </c>
      <c r="D21" s="13" t="s">
        <v>22</v>
      </c>
      <c r="E21" s="4">
        <v>2527941</v>
      </c>
      <c r="F21" s="5">
        <f t="shared" si="0"/>
        <v>480308.79</v>
      </c>
      <c r="G21" s="16">
        <f t="shared" si="1"/>
        <v>3008249.79</v>
      </c>
      <c r="H21" s="16">
        <f t="shared" si="2"/>
        <v>3008249.79</v>
      </c>
    </row>
    <row r="22" spans="1:8" ht="57" customHeight="1" x14ac:dyDescent="0.25">
      <c r="A22" s="10">
        <v>9</v>
      </c>
      <c r="B22" s="14" t="s">
        <v>33</v>
      </c>
      <c r="C22" s="13">
        <v>1</v>
      </c>
      <c r="D22" s="13" t="s">
        <v>22</v>
      </c>
      <c r="E22" s="4">
        <v>3222647</v>
      </c>
      <c r="F22" s="5">
        <f t="shared" si="0"/>
        <v>612302.93000000005</v>
      </c>
      <c r="G22" s="16">
        <f t="shared" si="1"/>
        <v>3834949.93</v>
      </c>
      <c r="H22" s="16">
        <f t="shared" si="2"/>
        <v>3834949.93</v>
      </c>
    </row>
    <row r="23" spans="1:8" ht="47.25" customHeight="1" x14ac:dyDescent="0.25">
      <c r="A23" s="10">
        <v>10</v>
      </c>
      <c r="B23" s="14" t="s">
        <v>34</v>
      </c>
      <c r="C23" s="13">
        <v>1</v>
      </c>
      <c r="D23" s="13" t="s">
        <v>22</v>
      </c>
      <c r="E23" s="4">
        <v>126050</v>
      </c>
      <c r="F23" s="5">
        <f t="shared" si="0"/>
        <v>23949.5</v>
      </c>
      <c r="G23" s="16">
        <f t="shared" si="1"/>
        <v>149999.5</v>
      </c>
      <c r="H23" s="16">
        <f t="shared" si="2"/>
        <v>149999.5</v>
      </c>
    </row>
    <row r="24" spans="1:8" ht="120" customHeight="1" x14ac:dyDescent="0.25">
      <c r="A24" s="10">
        <v>11</v>
      </c>
      <c r="B24" s="14" t="s">
        <v>35</v>
      </c>
      <c r="C24" s="13">
        <v>1</v>
      </c>
      <c r="D24" s="13" t="s">
        <v>22</v>
      </c>
      <c r="E24" s="4">
        <v>455731</v>
      </c>
      <c r="F24" s="5">
        <f t="shared" si="0"/>
        <v>86588.89</v>
      </c>
      <c r="G24" s="16">
        <f t="shared" si="1"/>
        <v>542319.89</v>
      </c>
      <c r="H24" s="16">
        <f t="shared" si="2"/>
        <v>542319.89</v>
      </c>
    </row>
    <row r="25" spans="1:8" ht="83.25" customHeight="1" x14ac:dyDescent="0.25">
      <c r="A25" s="10">
        <v>12</v>
      </c>
      <c r="B25" s="14" t="s">
        <v>36</v>
      </c>
      <c r="C25" s="13">
        <v>1</v>
      </c>
      <c r="D25" s="13" t="s">
        <v>22</v>
      </c>
      <c r="E25" s="4">
        <v>2259496</v>
      </c>
      <c r="F25" s="5">
        <f t="shared" si="0"/>
        <v>429304.24</v>
      </c>
      <c r="G25" s="16">
        <f t="shared" si="1"/>
        <v>2688800.24</v>
      </c>
      <c r="H25" s="16">
        <f t="shared" si="2"/>
        <v>2688800.24</v>
      </c>
    </row>
    <row r="26" spans="1:8" ht="50.25" customHeight="1" x14ac:dyDescent="0.25">
      <c r="A26" s="10">
        <v>13</v>
      </c>
      <c r="B26" s="14" t="s">
        <v>37</v>
      </c>
      <c r="C26" s="13">
        <v>1</v>
      </c>
      <c r="D26" s="13" t="s">
        <v>22</v>
      </c>
      <c r="E26" s="4">
        <v>135315</v>
      </c>
      <c r="F26" s="5">
        <f t="shared" si="0"/>
        <v>25709.85</v>
      </c>
      <c r="G26" s="16">
        <f t="shared" si="1"/>
        <v>161024.85</v>
      </c>
      <c r="H26" s="16">
        <f t="shared" si="2"/>
        <v>161024.85</v>
      </c>
    </row>
    <row r="27" spans="1:8" ht="52.5" customHeight="1" x14ac:dyDescent="0.25">
      <c r="A27" s="10">
        <v>14</v>
      </c>
      <c r="B27" s="14" t="s">
        <v>41</v>
      </c>
      <c r="C27" s="13">
        <v>1</v>
      </c>
      <c r="D27" s="13" t="s">
        <v>22</v>
      </c>
      <c r="E27" s="4">
        <v>2354622</v>
      </c>
      <c r="F27" s="5">
        <f t="shared" si="0"/>
        <v>447378.18</v>
      </c>
      <c r="G27" s="16">
        <f t="shared" si="1"/>
        <v>2802000.18</v>
      </c>
      <c r="H27" s="16">
        <f t="shared" si="2"/>
        <v>2802000.18</v>
      </c>
    </row>
    <row r="28" spans="1:8" ht="45" customHeight="1" x14ac:dyDescent="0.25">
      <c r="A28" s="10">
        <v>15</v>
      </c>
      <c r="B28" s="14" t="s">
        <v>38</v>
      </c>
      <c r="C28" s="13">
        <v>1</v>
      </c>
      <c r="D28" s="13" t="s">
        <v>22</v>
      </c>
      <c r="E28" s="4">
        <v>504202</v>
      </c>
      <c r="F28" s="5">
        <f t="shared" si="0"/>
        <v>95798.38</v>
      </c>
      <c r="G28" s="16">
        <f t="shared" si="1"/>
        <v>600000.38</v>
      </c>
      <c r="H28" s="16">
        <f t="shared" si="2"/>
        <v>600000.38</v>
      </c>
    </row>
    <row r="29" spans="1:8" ht="51" customHeight="1" x14ac:dyDescent="0.25">
      <c r="A29" s="10">
        <v>16</v>
      </c>
      <c r="B29" s="14" t="s">
        <v>39</v>
      </c>
      <c r="C29" s="13">
        <v>1</v>
      </c>
      <c r="D29" s="13" t="s">
        <v>22</v>
      </c>
      <c r="E29" s="4">
        <v>2381176</v>
      </c>
      <c r="F29" s="5">
        <f t="shared" si="0"/>
        <v>452423.44</v>
      </c>
      <c r="G29" s="16">
        <f t="shared" si="1"/>
        <v>2833599.44</v>
      </c>
      <c r="H29" s="16">
        <f t="shared" si="2"/>
        <v>2833599.44</v>
      </c>
    </row>
    <row r="30" spans="1:8" ht="61.5" customHeight="1" x14ac:dyDescent="0.25">
      <c r="A30" s="10">
        <v>17</v>
      </c>
      <c r="B30" s="14" t="s">
        <v>40</v>
      </c>
      <c r="C30" s="13">
        <v>1</v>
      </c>
      <c r="D30" s="13" t="s">
        <v>22</v>
      </c>
      <c r="E30" s="4">
        <v>181781</v>
      </c>
      <c r="F30" s="5">
        <f t="shared" si="0"/>
        <v>34538.39</v>
      </c>
      <c r="G30" s="16">
        <f t="shared" si="1"/>
        <v>216319.39</v>
      </c>
      <c r="H30" s="16">
        <f t="shared" si="2"/>
        <v>216319.39</v>
      </c>
    </row>
    <row r="31" spans="1:8" ht="66" customHeight="1" x14ac:dyDescent="0.25">
      <c r="A31" s="10">
        <v>18</v>
      </c>
      <c r="B31" s="14" t="s">
        <v>42</v>
      </c>
      <c r="C31" s="13">
        <v>1</v>
      </c>
      <c r="D31" s="13" t="s">
        <v>22</v>
      </c>
      <c r="E31" s="4">
        <v>4295882</v>
      </c>
      <c r="F31" s="5">
        <f t="shared" si="0"/>
        <v>816217.58</v>
      </c>
      <c r="G31" s="16">
        <f t="shared" si="1"/>
        <v>5112099.58</v>
      </c>
      <c r="H31" s="16">
        <f t="shared" si="2"/>
        <v>5112099.58</v>
      </c>
    </row>
    <row r="32" spans="1:8" ht="67.5" customHeight="1" x14ac:dyDescent="0.25">
      <c r="A32" s="10">
        <v>19</v>
      </c>
      <c r="B32" s="14" t="s">
        <v>43</v>
      </c>
      <c r="C32" s="13">
        <v>1</v>
      </c>
      <c r="D32" s="13" t="s">
        <v>22</v>
      </c>
      <c r="E32" s="4">
        <v>996134</v>
      </c>
      <c r="F32" s="5">
        <f t="shared" si="0"/>
        <v>189265.46</v>
      </c>
      <c r="G32" s="16">
        <f t="shared" si="1"/>
        <v>1185399.46</v>
      </c>
      <c r="H32" s="16">
        <f t="shared" si="2"/>
        <v>1185399.46</v>
      </c>
    </row>
    <row r="33" spans="1:8" ht="37.5" customHeight="1" x14ac:dyDescent="0.25">
      <c r="A33" s="10">
        <v>20</v>
      </c>
      <c r="B33" s="14" t="s">
        <v>44</v>
      </c>
      <c r="C33" s="13">
        <v>1</v>
      </c>
      <c r="D33" s="13" t="s">
        <v>22</v>
      </c>
      <c r="E33" s="4">
        <v>745546</v>
      </c>
      <c r="F33" s="5">
        <f t="shared" si="0"/>
        <v>141653.74</v>
      </c>
      <c r="G33" s="16">
        <f t="shared" si="1"/>
        <v>887199.74</v>
      </c>
      <c r="H33" s="16">
        <f t="shared" si="2"/>
        <v>887199.74</v>
      </c>
    </row>
    <row r="34" spans="1:8" ht="72" customHeight="1" x14ac:dyDescent="0.25">
      <c r="A34" s="10">
        <v>21</v>
      </c>
      <c r="B34" s="14" t="s">
        <v>45</v>
      </c>
      <c r="C34" s="13">
        <v>1</v>
      </c>
      <c r="D34" s="13" t="s">
        <v>22</v>
      </c>
      <c r="E34" s="4">
        <v>2761176</v>
      </c>
      <c r="F34" s="5">
        <f t="shared" si="0"/>
        <v>524623.44000000006</v>
      </c>
      <c r="G34" s="16">
        <f t="shared" si="1"/>
        <v>3285799.44</v>
      </c>
      <c r="H34" s="16">
        <f t="shared" si="2"/>
        <v>3285799.44</v>
      </c>
    </row>
    <row r="35" spans="1:8" ht="69.75" customHeight="1" x14ac:dyDescent="0.25">
      <c r="A35" s="10">
        <v>22</v>
      </c>
      <c r="B35" s="14" t="s">
        <v>46</v>
      </c>
      <c r="C35" s="13">
        <v>1</v>
      </c>
      <c r="D35" s="13" t="s">
        <v>22</v>
      </c>
      <c r="E35" s="4">
        <v>2605294</v>
      </c>
      <c r="F35" s="5">
        <f t="shared" si="0"/>
        <v>495005.86</v>
      </c>
      <c r="G35" s="16">
        <f t="shared" si="1"/>
        <v>3100299.86</v>
      </c>
      <c r="H35" s="16">
        <f t="shared" si="2"/>
        <v>3100299.86</v>
      </c>
    </row>
    <row r="36" spans="1:8" ht="72" customHeight="1" x14ac:dyDescent="0.25">
      <c r="A36" s="10">
        <v>23</v>
      </c>
      <c r="B36" s="14" t="s">
        <v>47</v>
      </c>
      <c r="C36" s="13">
        <v>1</v>
      </c>
      <c r="D36" s="13" t="s">
        <v>22</v>
      </c>
      <c r="E36" s="4">
        <v>2041513</v>
      </c>
      <c r="F36" s="5">
        <f t="shared" si="0"/>
        <v>387887.47000000003</v>
      </c>
      <c r="G36" s="16">
        <f t="shared" si="1"/>
        <v>2429400.4700000002</v>
      </c>
      <c r="H36" s="16">
        <f t="shared" si="2"/>
        <v>2429400.4700000002</v>
      </c>
    </row>
    <row r="37" spans="1:8" ht="72" customHeight="1" x14ac:dyDescent="0.25">
      <c r="A37" s="10">
        <v>24</v>
      </c>
      <c r="B37" s="14" t="s">
        <v>48</v>
      </c>
      <c r="C37" s="13">
        <v>1</v>
      </c>
      <c r="D37" s="13" t="s">
        <v>22</v>
      </c>
      <c r="E37" s="4">
        <v>2175042</v>
      </c>
      <c r="F37" s="5">
        <f t="shared" si="0"/>
        <v>413257.98</v>
      </c>
      <c r="G37" s="16">
        <f t="shared" si="1"/>
        <v>2588299.98</v>
      </c>
      <c r="H37" s="16">
        <f t="shared" si="2"/>
        <v>2588299.98</v>
      </c>
    </row>
    <row r="38" spans="1:8" ht="83.25" customHeight="1" x14ac:dyDescent="0.25">
      <c r="A38" s="10">
        <v>25</v>
      </c>
      <c r="B38" s="14" t="s">
        <v>49</v>
      </c>
      <c r="C38" s="13">
        <v>1</v>
      </c>
      <c r="D38" s="13" t="s">
        <v>22</v>
      </c>
      <c r="E38" s="4">
        <v>1009748</v>
      </c>
      <c r="F38" s="5">
        <f t="shared" si="0"/>
        <v>191852.12</v>
      </c>
      <c r="G38" s="16">
        <f t="shared" si="1"/>
        <v>1201600.1200000001</v>
      </c>
      <c r="H38" s="16">
        <f t="shared" si="2"/>
        <v>1201600.1200000001</v>
      </c>
    </row>
    <row r="39" spans="1:8" ht="21.75" customHeight="1" x14ac:dyDescent="0.25">
      <c r="C39" s="12"/>
      <c r="G39" s="19" t="s">
        <v>0</v>
      </c>
      <c r="H39" s="20">
        <f>SUM(H14:H38)</f>
        <v>41734993.369999997</v>
      </c>
    </row>
    <row r="42" spans="1:8" x14ac:dyDescent="0.25">
      <c r="A42" s="7" t="s">
        <v>18</v>
      </c>
      <c r="B42" s="7"/>
    </row>
    <row r="43" spans="1:8" x14ac:dyDescent="0.25">
      <c r="A43" s="8"/>
      <c r="B43" s="8"/>
    </row>
    <row r="44" spans="1:8" x14ac:dyDescent="0.25">
      <c r="A44" s="9" t="s">
        <v>19</v>
      </c>
      <c r="B44" s="9"/>
    </row>
    <row r="45" spans="1:8" x14ac:dyDescent="0.25">
      <c r="A45" s="7" t="s">
        <v>20</v>
      </c>
      <c r="B45" s="7"/>
    </row>
    <row r="46" spans="1:8" x14ac:dyDescent="0.25">
      <c r="A46" s="7" t="s">
        <v>50</v>
      </c>
      <c r="B46" s="7"/>
    </row>
    <row r="47" spans="1:8" x14ac:dyDescent="0.25">
      <c r="A47" s="7" t="s">
        <v>51</v>
      </c>
      <c r="B47" s="7"/>
    </row>
    <row r="48" spans="1:8" x14ac:dyDescent="0.25">
      <c r="A48" s="7" t="s">
        <v>52</v>
      </c>
      <c r="B48" s="7"/>
    </row>
  </sheetData>
  <mergeCells count="18">
    <mergeCell ref="A9:B9"/>
    <mergeCell ref="A11:C11"/>
    <mergeCell ref="E12:H12"/>
    <mergeCell ref="A12:D12"/>
    <mergeCell ref="C9:H9"/>
    <mergeCell ref="A1:H1"/>
    <mergeCell ref="A3:B3"/>
    <mergeCell ref="A4:B4"/>
    <mergeCell ref="A5:B5"/>
    <mergeCell ref="C3:H3"/>
    <mergeCell ref="C4:H4"/>
    <mergeCell ref="C5:H5"/>
    <mergeCell ref="A6:B6"/>
    <mergeCell ref="A7:B7"/>
    <mergeCell ref="A8:B8"/>
    <mergeCell ref="C6:H6"/>
    <mergeCell ref="C7:H7"/>
    <mergeCell ref="C8:H8"/>
  </mergeCells>
  <hyperlinks>
    <hyperlink ref="C6" r:id="rId1" xr:uid="{9B1DE435-13DA-4718-BC38-1231158304C6}"/>
  </hyperlinks>
  <pageMargins left="0.7" right="0.7" top="0.75" bottom="0.75" header="0.3" footer="0.3"/>
  <pageSetup scale="93" fitToHeight="0" orientation="portrait"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Vehículo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 Stefanny Parra Torres</dc:creator>
  <cp:keywords/>
  <dc:description/>
  <cp:lastModifiedBy>natamm20@gmail.com</cp:lastModifiedBy>
  <cp:revision/>
  <dcterms:created xsi:type="dcterms:W3CDTF">2021-02-11T13:10:57Z</dcterms:created>
  <dcterms:modified xsi:type="dcterms:W3CDTF">2026-08-12T14:19:19Z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2025-03-06T19:17:03Z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cc6a08be-e1cf-47fb-bb24-07533936ee03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