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nuel\Documents\2026\5. ESTRUTURACION PROCESOS 2026\13. MANTENIMIENTO BAAMA6\PUBLICAR SECOP II\DOCUMENTOS DEL PROCESO\"/>
    </mc:Choice>
  </mc:AlternateContent>
  <xr:revisionPtr revIDLastSave="0" documentId="13_ncr:1_{F1598A3B-D427-470D-8E87-2E67FB10B2D5}" xr6:coauthVersionLast="47" xr6:coauthVersionMax="47" xr10:uidLastSave="{00000000-0000-0000-0000-000000000000}"/>
  <bookViews>
    <workbookView xWindow="-108" yWindow="-108" windowWidth="23256" windowHeight="13896" tabRatio="906" activeTab="1" xr2:uid="{00000000-000D-0000-FFFF-FFFF00000000}"/>
  </bookViews>
  <sheets>
    <sheet name="PRESUPUESTO OFICIAL (Entidad)" sheetId="265" r:id="rId1"/>
    <sheet name="PROPUESTA ECONOMICA(Proponente)" sheetId="27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1">[9]!_xlbgnm.ane7</definedName>
    <definedName name="_____ane7">[9]!_xlbgnm.ane7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1">[13]!_xlbgnm.ane7</definedName>
    <definedName name="____ane7">[13]!_xlbgnm.ane7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1">[15]!_xlbgnm.ane7</definedName>
    <definedName name="___ane7">[15]!_xlbgnm.ane7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1">[13]!_xlbgnm.ane7</definedName>
    <definedName name="__ane7">[13]!_xlbgnm.ane7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1">[13]!_xlbgnm.ane7</definedName>
    <definedName name="_ane7">[13]!_xlbgnm.ane7</definedName>
    <definedName name="_ane8" localSheetId="1">[13]!_xlbgnm.ane8</definedName>
    <definedName name="_ane8">[13]!_xlbgnm.ane8</definedName>
    <definedName name="_APU221">#REF!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'PRESUPUESTO OFICIAL (Entidad)'!$I$8:$I$43</definedName>
    <definedName name="_xlnm._FilterDatabase" localSheetId="1" hidden="1">'PROPUESTA ECONOMICA(Proponente)'!$I$8:$I$43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1">[26]!absc</definedName>
    <definedName name="adoc1">[26]!absc</definedName>
    <definedName name="ADOC125" localSheetId="1">[29]!absc</definedName>
    <definedName name="ADOC125">[29]!absc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'PRESUPUESTO OFICIAL (Entidad)'!$B$1:$L$54</definedName>
    <definedName name="_xlnm.Print_Area" localSheetId="1">'PROPUESTA ECONOMICA(Proponente)'!$B$1:$L$59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[26]!absc</definedName>
    <definedName name="LOCA">[26]!absc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1">[9]!Módulo3.anexo1</definedName>
    <definedName name="Módulo3.anexo1">[9]!Módulo3.anexo1</definedName>
    <definedName name="Módulo3.anexo10" localSheetId="1">[9]!Módulo3.anexo10</definedName>
    <definedName name="Módulo3.anexo10">[9]!Módulo3.anexo10</definedName>
    <definedName name="Módulo3.anexo11" localSheetId="1">[9]!Módulo3.anexo11</definedName>
    <definedName name="Módulo3.anexo11">[9]!Módulo3.anexo11</definedName>
    <definedName name="Módulo3.anexo12" localSheetId="1">[9]!Módulo3.anexo12</definedName>
    <definedName name="Módulo3.anexo12">[9]!Módulo3.anexo12</definedName>
    <definedName name="Módulo3.anexo3" localSheetId="1">[9]!Módulo3.anexo3</definedName>
    <definedName name="Módulo3.anexo3">[9]!Módulo3.anexo3</definedName>
    <definedName name="Módulo3.anexo4" localSheetId="1">[9]!Módulo3.anexo4</definedName>
    <definedName name="Módulo3.anexo4">[9]!Módulo3.anexo4</definedName>
    <definedName name="Módulo3.anexo5" localSheetId="1">[9]!Módulo3.anexo5</definedName>
    <definedName name="Módulo3.anexo5">[9]!Módulo3.anexo5</definedName>
    <definedName name="Módulo3.anexo6" localSheetId="1">[9]!Módulo3.anexo6</definedName>
    <definedName name="Módulo3.anexo6">[9]!Módulo3.anexo6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1">[95]!absc</definedName>
    <definedName name="PRUEBA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'PRESUPUESTO OFICIAL (Entidad)'!#REF!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(Entidad)'!$K$49</definedName>
    <definedName name="solver_lhs1" localSheetId="1" hidden="1">'PROPUESTA ECONOMICA(Proponente)'!$K$49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(Entidad)'!$K$49</definedName>
    <definedName name="solver_opt" localSheetId="1" hidden="1">'PROPUESTA ECONOMICA(Proponente)'!$K$49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(Entidad)'!$K$50</definedName>
    <definedName name="solver_rhs1" localSheetId="1" hidden="1">'PROPUESTA ECONOMICA(Proponente)'!$K$50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[21]!absc</definedName>
    <definedName name="t">[21]!absc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1" i="271" l="1"/>
  <c r="K42" i="271"/>
  <c r="K41" i="271"/>
  <c r="K40" i="271"/>
  <c r="K39" i="271"/>
  <c r="K37" i="271"/>
  <c r="K35" i="271"/>
  <c r="K33" i="271"/>
  <c r="K32" i="271"/>
  <c r="K31" i="271"/>
  <c r="K29" i="271"/>
  <c r="K27" i="271"/>
  <c r="K26" i="271"/>
  <c r="K25" i="271"/>
  <c r="K24" i="271"/>
  <c r="K23" i="271"/>
  <c r="K22" i="271"/>
  <c r="K20" i="271"/>
  <c r="K19" i="271"/>
  <c r="K17" i="271"/>
  <c r="K16" i="271"/>
  <c r="K15" i="271"/>
  <c r="K12" i="271"/>
  <c r="K42" i="265"/>
  <c r="K41" i="265"/>
  <c r="K40" i="265"/>
  <c r="K39" i="265"/>
  <c r="K37" i="265"/>
  <c r="K35" i="265"/>
  <c r="K33" i="265"/>
  <c r="K32" i="265"/>
  <c r="K31" i="265"/>
  <c r="K29" i="265"/>
  <c r="K27" i="265"/>
  <c r="K26" i="265"/>
  <c r="K25" i="265"/>
  <c r="K24" i="265"/>
  <c r="K23" i="265"/>
  <c r="K22" i="265"/>
  <c r="K20" i="265"/>
  <c r="K19" i="265"/>
  <c r="K17" i="265"/>
  <c r="K16" i="265"/>
  <c r="K15" i="265"/>
  <c r="K12" i="265"/>
  <c r="K43" i="271" l="1"/>
  <c r="K49" i="271" l="1"/>
  <c r="K50" i="271"/>
  <c r="K51" i="271" s="1"/>
  <c r="K48" i="271"/>
  <c r="K52" i="271" l="1"/>
  <c r="K11" i="265" l="1"/>
  <c r="K43" i="265" l="1"/>
  <c r="K50" i="265" l="1"/>
  <c r="K51" i="265" s="1"/>
  <c r="K48" i="265"/>
  <c r="K49" i="265"/>
  <c r="K52" i="26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DORA LOSADA</author>
  </authors>
  <commentList>
    <comment ref="J8" authorId="0" shapeId="0" xr:uid="{1DB18097-5046-4632-919E-3412645B75D3}">
      <text>
        <r>
          <rPr>
            <sz val="9"/>
            <color indexed="81"/>
            <rFont val="Tahoma"/>
            <family val="2"/>
          </rPr>
          <t xml:space="preserve">
DILIGENCIE LAS CELDAS EN COLOR AMARILLO</t>
        </r>
      </text>
    </comment>
  </commentList>
</comments>
</file>

<file path=xl/sharedStrings.xml><?xml version="1.0" encoding="utf-8"?>
<sst xmlns="http://schemas.openxmlformats.org/spreadsheetml/2006/main" count="223" uniqueCount="93">
  <si>
    <t>Formulario 1 - Propuesta económica  - Documento tipo de mínima cuantía de obra pública de infraestructura social</t>
  </si>
  <si>
    <t>Versión: 1 de 21 de agosto de 2025</t>
  </si>
  <si>
    <t>FORMULARIO 1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</si>
  <si>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</si>
  <si>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</si>
  <si>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</si>
  <si>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</si>
  <si>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</si>
  <si>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</si>
  <si>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>VALOR TOTAL</t>
  </si>
  <si>
    <r>
      <rPr>
        <b/>
        <sz val="11"/>
        <rFont val="Verdana"/>
        <family val="2"/>
      </rPr>
      <t>NOTA 2</t>
    </r>
    <r>
      <rPr>
        <sz val="11"/>
        <rFont val="Verdana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</si>
  <si>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ADMINISTRACIÓN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</si>
  <si>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AIU y su discriminación deben estar en porcentaje (%). </t>
    </r>
  </si>
  <si>
    <t>UTILIDAD</t>
  </si>
  <si>
    <t>M2</t>
  </si>
  <si>
    <t>M</t>
  </si>
  <si>
    <t>SUBTOTAL OBRA (COSTO DIRECTO)</t>
  </si>
  <si>
    <t>IMPREVISTO</t>
  </si>
  <si>
    <t>IVA SOBRE UTILIDAD</t>
  </si>
  <si>
    <t>DESCRIPCION AIU</t>
  </si>
  <si>
    <t>VALOR AIU</t>
  </si>
  <si>
    <t>PORCENTAJE AIU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</si>
  <si>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Para evaluar este factor se tendrá en cuenta el valor total indicado en la propuesta económica o el obtenido de la corrección aritmética</t>
    </r>
  </si>
  <si>
    <t xml:space="preserve">	Firma del Proponente o de su Representante Legal</t>
  </si>
  <si>
    <t>PROPUESTA ECONÓMICA</t>
  </si>
  <si>
    <t>PRESUPUESTO OFICIAL</t>
  </si>
  <si>
    <t>PROCESO DE MC-043-CENACFLORENCIA-2026</t>
  </si>
  <si>
    <t>MANTENIMIENTO DE CANALES METALICAS Y CUBIERTA</t>
  </si>
  <si>
    <t>1.</t>
  </si>
  <si>
    <t>1.1</t>
  </si>
  <si>
    <t>1.2</t>
  </si>
  <si>
    <t>Mantenimiento a todo costo de canal metálica existente (limpieza y resane)</t>
  </si>
  <si>
    <t>Mantenimiento de cubierta en teja tipo master 1000 (incluye la corrección, ajuste y fijación de tejas, así como la revisión, ajuste y sellado de tornillería mediante la aplicación de cinta impermeabilizante para garantizar la hermeticidad y evitar filtraciones.)</t>
  </si>
  <si>
    <t xml:space="preserve">MANTENIMIENTO HABITACIONAL DEL TERCER PISO </t>
  </si>
  <si>
    <t>Preliminares</t>
  </si>
  <si>
    <t xml:space="preserve">Mantenimiento consistente en desmonte de cielo raso  (incluyendo la desinstalación de perfilería, elementos de soporte y accesorios, sin afectar las estructuras o redes existentes (eléctricas, hidráulicas u otras). Comprende el cargue, retiro, transporte y disposición final de los materiales desmontados en sitio autorizado). </t>
  </si>
  <si>
    <t>2.1</t>
  </si>
  <si>
    <t>Desmonte total de los aparatos eléctricos visibles (incluyendo interruptores, tomacorrientes, luminarias, ventiladores, tableros, cableado, canaletas y tubería a la vista)</t>
  </si>
  <si>
    <t xml:space="preserve">Desmonte de puerta en madera con marco metálico para baño (1,98 m x 0,63 m), incluyendo hojas, bisagras, cerraduras y demás accesorios (Incluye retiro de escombros) </t>
  </si>
  <si>
    <t>2.2</t>
  </si>
  <si>
    <t>Instalaciones Hidráulicas</t>
  </si>
  <si>
    <t>Suministro e instalación de manija (pomo) universal para ducha (Incluye todos los materiales, accesorios y elementos de fijación necesarios (tornillería, empaques, sellantes y adaptadores)</t>
  </si>
  <si>
    <t>2.3</t>
  </si>
  <si>
    <t>2.2.1</t>
  </si>
  <si>
    <t>2.2.2</t>
  </si>
  <si>
    <t>Mantenimiento a todo costo e instalación de grifería para lavamanos tipo mezclador de 8 pulgadas marca Kristhal o equivalente (Incluye el retiro de grifería existente (cuando aplique), suministro de la nueva grifería, accesorios, conexiones, empaques, sellantes, elementos de fijación y demás insumos requeridos para su correcta instalación).</t>
  </si>
  <si>
    <t>Instalaciones Eléctricas</t>
  </si>
  <si>
    <t>2.4</t>
  </si>
  <si>
    <t>2.3.1</t>
  </si>
  <si>
    <t>2.3.2</t>
  </si>
  <si>
    <t>2.3.3</t>
  </si>
  <si>
    <t>2.3.4</t>
  </si>
  <si>
    <t>2.3.5</t>
  </si>
  <si>
    <t>2.3.6</t>
  </si>
  <si>
    <t>Suministro, instalación de bala led 18w 8" de empotrar, driver multivoltaje, temperatura de color opcional blanca/cálida 6500/3700k, horas de vida útil 50.000 horas, disparador 100% en aluminio. irc&gt;85, pf&gt;95%, thd</t>
  </si>
  <si>
    <t>Suministro, instalación de bala led 18w 8" de sobreponer, driver multivoltaje, temperatura de color opcional blanca/cálida 6500/3700k, horas de vida util 50.000 horas, disparador 100% en aluminio. irc&gt;85, pf&gt;95%, thd</t>
  </si>
  <si>
    <t>Suministro e instalación tomacorriente normal doble, polo a tierra, 20a,125v. nema 5-20r</t>
  </si>
  <si>
    <t>Suministro e instalación salida de tomacorriente doble polo a tierra (2p+t) y protección de falla a tierra gfci 15 a,127 v</t>
  </si>
  <si>
    <t>Suministro e instalación de salida para interruptor doble estándar (incluyendo el aparato (interruptor), caja, tapa, conductores, accesorios de conexión y elementos de fijación necesarios).</t>
  </si>
  <si>
    <t>Suministro e instalación salida interruptor sencillo en tubería conduit imc 3/4", alambre no 12 awg. incluye aparato prom 5 m (Incluye accesorios requeridos)</t>
  </si>
  <si>
    <t>Cielo Raso y Black up</t>
  </si>
  <si>
    <t>2.4.1</t>
  </si>
  <si>
    <t>Mantenimiento y reposición de cielo raso suspendido en PVC tipo junta perdida, a todo costo (Incluye el suministro e instalación de perfilería metálica calibre 24–26, con estructura de soporte instalada a una modulación máxima de 40 cm entre ejes, garantizando nivelación, alineación y estabilidad del sistema. Comprende el suministro de láminas de PVC, accesorios, elementos de fijación y todos los insumos requeridos para su correcta instalación).</t>
  </si>
  <si>
    <t>2.1.1</t>
  </si>
  <si>
    <t>2.1.2</t>
  </si>
  <si>
    <t>2.1.3</t>
  </si>
  <si>
    <t>2.5</t>
  </si>
  <si>
    <t>Carpintería en Madera</t>
  </si>
  <si>
    <t>2.6</t>
  </si>
  <si>
    <t>2.5.1</t>
  </si>
  <si>
    <t>2.5.2</t>
  </si>
  <si>
    <t>2.5.3</t>
  </si>
  <si>
    <t>Mantenimiento de carpintería de madera mesón lavamanos - (Incluye desmonte de marco y puertas, reparación partes afectadas, limpieza, remoción de pintura, lijada, tintilla selladora, sellador lijable, laca color wengué y reinstalación).</t>
  </si>
  <si>
    <t>Mantenimiento de carpintería de madera puerta baño ( 2,0mts x 0,54mts)- incluye, reparación partes afectadas, limpieza, remoción de pintura, lijada, tintilla selladora, sellador lijable, laca color wengué, bisagras y reinstalación).</t>
  </si>
  <si>
    <t>Mantenimiento de carpintería de madera marco espejo( 1,59mt x 0,89mts)- incluye, desmonte reparación partes afectadas, limpieza, remoción de pintura, lijada, tintilla selladora, sellador lijable, laca color wengué y reinstalación).</t>
  </si>
  <si>
    <t>Carpintería Metálica</t>
  </si>
  <si>
    <t>2.6.1</t>
  </si>
  <si>
    <t>Mantenimiento de carpintería metálica - marco y puerta principal acceso habitación ( 0,90mts x 2,16mts), comprende el desmonte de la puerta, inspección general del marco y la hoja, y la ejecución de trabajos de soldadura en las partes afectadas o deterioradas. Incluye la preparación de superficie (limpieza, lijado y eliminación de óxido, aplicación de base anticorrosiva y acabado final con pintura tipo esmalte. Contempla la reinstalación de la puerta con sus respectivos accesorios (bisagras, cerradura y elementos de fijación)</t>
  </si>
  <si>
    <t>2.7</t>
  </si>
  <si>
    <t>2.7.1</t>
  </si>
  <si>
    <t>Cerrajería</t>
  </si>
  <si>
    <t>Suministro e instalación de cerradura bell wood pomo madera wengué - baño ref. a40s tipo schalage o equivalente. acabado según diseño.</t>
  </si>
  <si>
    <t>Pintura</t>
  </si>
  <si>
    <t>Mantenimiento de muros interiores, (incluye preparación de superficie, resanes en estuco en zonas deterioradas, corrección de fisuras, filos y dilataciones, garantizando uniformidad y adecuado acabado. Incluye el suministro y aplicación de pintura tipo 1 en dos (2) manos, previa imprimación o sellado cuando sea necesario, asegurando cubrimiento homogéneo, adherencia y acabado final de calidad).</t>
  </si>
  <si>
    <t>Mantenimiento placa interior (incluye la preparación de superficie, resanes en estuco en zonas deterioradas, corrección de fisuras, filos y dilataciones, garantizando uniformidad y adecuado acabado. Incluye la aplicación de una (1) mano de pintura tipo 2 como base o sellador y dos (2) manos de pintura tipo 1 como acabado final, asegurando cubrimiento homogéneo, adherencia y terminación de calidad).</t>
  </si>
  <si>
    <t>Suministro y aplicación de pintura tipo esmalte sobre zócalo (3 manos), color según diseño, (incluye definición y acabado de filos y dilataciones, la preparación de superficie, limpieza, lijado, resanes menores y eliminación de material suelto, garantizando condiciones adecuadas para la adherencia. Se aplicarán tres (3) manos de pintura esmalte, acabado homogéneo y alta durabilidad).</t>
  </si>
  <si>
    <t>Suministro y aplicación de pintura para fachadas tipo Koraza o equivalente (3 manos), Incluye la preparación de superficie en fachadas exteriores, limpieza, resanes menores, corrección de fisuras, filos y dilataciones, garantizando condiciones adecuadas de adherencia. Se deberá aplicar una (1) mano de pintura tipo 2 como base o sellador y dos (2) manos de pintura para fachadas tipo Koraza o equivalente, de alta resistencia a la intemperie.</t>
  </si>
  <si>
    <t>2.8</t>
  </si>
  <si>
    <t>2.8.1</t>
  </si>
  <si>
    <t>2.8.2</t>
  </si>
  <si>
    <t>2.8.3</t>
  </si>
  <si>
    <t>2.8.4</t>
  </si>
  <si>
    <t>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</si>
</sst>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8"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&quot;$&quot;\ #,##0.00_);\(&quot;$&quot;\ #,##0.00\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5" formatCode="&quot;$&quot;\ #,##0.0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79" formatCode="_([$$-240A]\ * #,##0.00_);_([$$-240A]\ * \(#,##0.00\);_([$$-240A]\ * &quot;-&quot;??_);_(@_)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4" formatCode="_-[$$-240A]\ * #,##0.00_ ;_-[$$-240A]\ * \-#,##0.00\ ;_-[$$-240A]\ * &quot;-&quot;??_ ;_-@_ 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#0&quot;.&quot;"/>
    <numFmt numFmtId="200" formatCode="0.0%;\-0.0%;&quot;&quot;"/>
  </numFmts>
  <fonts count="4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Verdana"/>
      <family val="2"/>
    </font>
    <font>
      <sz val="12"/>
      <name val="Verdana"/>
      <family val="2"/>
    </font>
    <font>
      <b/>
      <sz val="11"/>
      <name val="Verdana"/>
      <family val="2"/>
    </font>
    <font>
      <b/>
      <sz val="11"/>
      <color theme="0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8"/>
      <name val="Verdana"/>
      <family val="2"/>
    </font>
    <font>
      <b/>
      <sz val="14"/>
      <color theme="0"/>
      <name val="Verdana"/>
      <family val="2"/>
    </font>
    <font>
      <sz val="11"/>
      <color rgb="FF000000"/>
      <name val="Verdana"/>
      <family val="2"/>
    </font>
    <font>
      <sz val="11"/>
      <color theme="1"/>
      <name val="Verdana"/>
      <family val="2"/>
    </font>
    <font>
      <sz val="9"/>
      <color indexed="81"/>
      <name val="Tahoma"/>
      <family val="2"/>
    </font>
  </fonts>
  <fills count="3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</fills>
  <borders count="4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55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5" fontId="6" fillId="0" borderId="33">
      <alignment horizontal="right"/>
    </xf>
    <xf numFmtId="185" fontId="6" fillId="0" borderId="33">
      <alignment horizontal="right"/>
    </xf>
    <xf numFmtId="2" fontId="6" fillId="0" borderId="0"/>
    <xf numFmtId="2" fontId="6" fillId="0" borderId="0"/>
    <xf numFmtId="2" fontId="6" fillId="0" borderId="0"/>
    <xf numFmtId="186" fontId="6" fillId="0" borderId="0"/>
    <xf numFmtId="186" fontId="6" fillId="0" borderId="0"/>
    <xf numFmtId="186" fontId="6" fillId="0" borderId="0"/>
    <xf numFmtId="187" fontId="7" fillId="0" borderId="0"/>
    <xf numFmtId="187" fontId="7" fillId="0" borderId="0"/>
    <xf numFmtId="187" fontId="7" fillId="0" borderId="0"/>
    <xf numFmtId="185" fontId="6" fillId="0" borderId="33">
      <alignment horizontal="right"/>
    </xf>
    <xf numFmtId="188" fontId="4" fillId="0" borderId="0">
      <protection locked="0"/>
    </xf>
    <xf numFmtId="3" fontId="29" fillId="0" borderId="0" applyFont="0" applyFill="0" applyBorder="0" applyAlignment="0" applyProtection="0"/>
    <xf numFmtId="189" fontId="4" fillId="0" borderId="0">
      <protection locked="0"/>
    </xf>
    <xf numFmtId="190" fontId="29" fillId="0" borderId="0" applyFont="0" applyFill="0" applyBorder="0" applyAlignment="0" applyProtection="0"/>
    <xf numFmtId="191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2" fontId="30" fillId="0" borderId="0">
      <protection locked="0"/>
    </xf>
    <xf numFmtId="193" fontId="4" fillId="0" borderId="0">
      <protection locked="0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194" fontId="4" fillId="0" borderId="0">
      <protection locked="0"/>
    </xf>
    <xf numFmtId="194" fontId="4" fillId="0" borderId="0">
      <protection locked="0"/>
    </xf>
    <xf numFmtId="0" fontId="16" fillId="3" borderId="0" applyNumberFormat="0" applyBorder="0" applyAlignment="0" applyProtection="0"/>
    <xf numFmtId="195" fontId="6" fillId="0" borderId="0">
      <alignment horizontal="right"/>
    </xf>
    <xf numFmtId="195" fontId="6" fillId="0" borderId="0">
      <alignment horizontal="right"/>
    </xf>
    <xf numFmtId="195" fontId="6" fillId="0" borderId="0">
      <alignment horizontal="right"/>
    </xf>
    <xf numFmtId="196" fontId="6" fillId="0" borderId="0" applyFont="0" applyFill="0" applyBorder="0" applyAlignment="0">
      <alignment horizontal="center"/>
    </xf>
    <xf numFmtId="196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68" fontId="33" fillId="0" borderId="0" applyFont="0" applyFill="0" applyBorder="0" applyAlignment="0" applyProtection="0"/>
    <xf numFmtId="197" fontId="6" fillId="0" borderId="0">
      <alignment horizontal="right"/>
    </xf>
    <xf numFmtId="197" fontId="6" fillId="0" borderId="0">
      <alignment horizontal="right"/>
    </xf>
    <xf numFmtId="197" fontId="6" fillId="0" borderId="0">
      <alignment horizontal="right"/>
    </xf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9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0" fontId="34" fillId="0" borderId="0" applyFont="0" applyFill="0" applyBorder="0" applyAlignment="0" applyProtection="0"/>
    <xf numFmtId="0" fontId="17" fillId="22" borderId="0" applyNumberFormat="0" applyBorder="0" applyAlignment="0" applyProtection="0"/>
    <xf numFmtId="199" fontId="6" fillId="0" borderId="0" applyFont="0" applyFill="0" applyBorder="0" applyAlignment="0">
      <alignment horizontal="center"/>
    </xf>
    <xf numFmtId="199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3" fillId="0" borderId="0"/>
    <xf numFmtId="0" fontId="1" fillId="0" borderId="0"/>
    <xf numFmtId="0" fontId="3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5" fillId="0" borderId="0"/>
    <xf numFmtId="0" fontId="4" fillId="0" borderId="0"/>
    <xf numFmtId="0" fontId="4" fillId="23" borderId="5" applyNumberFormat="0" applyFont="0" applyAlignment="0" applyProtection="0"/>
    <xf numFmtId="200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36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4" fontId="4" fillId="0" borderId="34">
      <protection locked="0"/>
    </xf>
  </cellStyleXfs>
  <cellXfs count="102">
    <xf numFmtId="0" fontId="0" fillId="0" borderId="0" xfId="0"/>
    <xf numFmtId="0" fontId="37" fillId="0" borderId="0" xfId="89" applyFont="1"/>
    <xf numFmtId="0" fontId="37" fillId="0" borderId="0" xfId="89" applyFont="1" applyAlignment="1">
      <alignment horizontal="center"/>
    </xf>
    <xf numFmtId="0" fontId="38" fillId="0" borderId="0" xfId="89" applyFont="1"/>
    <xf numFmtId="0" fontId="38" fillId="0" borderId="0" xfId="89" applyFont="1" applyAlignment="1">
      <alignment horizontal="center"/>
    </xf>
    <xf numFmtId="0" fontId="38" fillId="0" borderId="28" xfId="89" applyFont="1" applyBorder="1"/>
    <xf numFmtId="0" fontId="38" fillId="0" borderId="38" xfId="89" applyFont="1" applyBorder="1"/>
    <xf numFmtId="0" fontId="38" fillId="0" borderId="38" xfId="89" applyFont="1" applyBorder="1" applyAlignment="1">
      <alignment horizontal="center"/>
    </xf>
    <xf numFmtId="0" fontId="38" fillId="0" borderId="29" xfId="89" applyFont="1" applyBorder="1"/>
    <xf numFmtId="0" fontId="38" fillId="0" borderId="26" xfId="89" applyFont="1" applyBorder="1"/>
    <xf numFmtId="0" fontId="38" fillId="0" borderId="27" xfId="89" applyFont="1" applyBorder="1"/>
    <xf numFmtId="0" fontId="37" fillId="0" borderId="15" xfId="74" applyFont="1" applyBorder="1" applyAlignment="1">
      <alignment horizontal="center" vertical="center"/>
    </xf>
    <xf numFmtId="166" fontId="37" fillId="0" borderId="15" xfId="62" applyNumberFormat="1" applyFont="1" applyBorder="1" applyAlignment="1">
      <alignment horizontal="right" vertical="center" wrapText="1"/>
    </xf>
    <xf numFmtId="0" fontId="38" fillId="0" borderId="0" xfId="90" applyFont="1"/>
    <xf numFmtId="0" fontId="38" fillId="0" borderId="26" xfId="90" applyFont="1" applyBorder="1"/>
    <xf numFmtId="0" fontId="38" fillId="0" borderId="27" xfId="90" applyFont="1" applyBorder="1"/>
    <xf numFmtId="0" fontId="41" fillId="0" borderId="0" xfId="90" applyFont="1"/>
    <xf numFmtId="49" fontId="39" fillId="0" borderId="0" xfId="131" applyNumberFormat="1" applyFont="1" applyAlignment="1">
      <alignment horizontal="right" vertical="center"/>
    </xf>
    <xf numFmtId="184" fontId="39" fillId="0" borderId="0" xfId="131" applyNumberFormat="1" applyFont="1" applyAlignment="1">
      <alignment vertical="center"/>
    </xf>
    <xf numFmtId="0" fontId="37" fillId="0" borderId="0" xfId="128" applyFont="1"/>
    <xf numFmtId="0" fontId="37" fillId="0" borderId="0" xfId="128" applyFont="1" applyAlignment="1">
      <alignment horizontal="center"/>
    </xf>
    <xf numFmtId="2" fontId="37" fillId="0" borderId="0" xfId="128" applyNumberFormat="1" applyFont="1"/>
    <xf numFmtId="179" fontId="37" fillId="0" borderId="0" xfId="129" applyNumberFormat="1" applyFont="1"/>
    <xf numFmtId="39" fontId="39" fillId="0" borderId="0" xfId="129" applyNumberFormat="1" applyFont="1" applyAlignment="1">
      <alignment vertical="center"/>
    </xf>
    <xf numFmtId="0" fontId="39" fillId="0" borderId="25" xfId="79" applyFont="1" applyBorder="1" applyAlignment="1">
      <alignment vertical="center"/>
    </xf>
    <xf numFmtId="180" fontId="38" fillId="0" borderId="27" xfId="90" applyNumberFormat="1" applyFont="1" applyBorder="1"/>
    <xf numFmtId="182" fontId="38" fillId="0" borderId="27" xfId="90" applyNumberFormat="1" applyFont="1" applyBorder="1"/>
    <xf numFmtId="0" fontId="37" fillId="0" borderId="36" xfId="0" applyFont="1" applyBorder="1" applyAlignment="1">
      <alignment vertical="center" wrapText="1"/>
    </xf>
    <xf numFmtId="0" fontId="42" fillId="0" borderId="0" xfId="90" applyFont="1"/>
    <xf numFmtId="0" fontId="37" fillId="0" borderId="35" xfId="0" applyFont="1" applyBorder="1" applyAlignment="1">
      <alignment vertical="center" wrapText="1"/>
    </xf>
    <xf numFmtId="0" fontId="37" fillId="0" borderId="37" xfId="0" applyFont="1" applyBorder="1" applyAlignment="1">
      <alignment vertical="center" wrapText="1"/>
    </xf>
    <xf numFmtId="0" fontId="37" fillId="0" borderId="11" xfId="0" applyFont="1" applyBorder="1" applyAlignment="1">
      <alignment vertical="center" wrapText="1"/>
    </xf>
    <xf numFmtId="0" fontId="37" fillId="0" borderId="0" xfId="0" applyFont="1" applyAlignment="1">
      <alignment vertical="center" wrapText="1"/>
    </xf>
    <xf numFmtId="0" fontId="37" fillId="0" borderId="31" xfId="0" applyFont="1" applyBorder="1" applyAlignment="1">
      <alignment vertical="center" wrapText="1"/>
    </xf>
    <xf numFmtId="0" fontId="37" fillId="0" borderId="12" xfId="0" applyFont="1" applyBorder="1" applyAlignment="1">
      <alignment vertical="center" wrapText="1"/>
    </xf>
    <xf numFmtId="0" fontId="37" fillId="0" borderId="13" xfId="0" applyFont="1" applyBorder="1" applyAlignment="1">
      <alignment vertical="center" wrapText="1"/>
    </xf>
    <xf numFmtId="0" fontId="37" fillId="0" borderId="20" xfId="0" applyFont="1" applyBorder="1" applyAlignment="1">
      <alignment vertical="center" wrapText="1"/>
    </xf>
    <xf numFmtId="0" fontId="38" fillId="0" borderId="39" xfId="90" applyFont="1" applyBorder="1"/>
    <xf numFmtId="0" fontId="38" fillId="0" borderId="40" xfId="89" applyFont="1" applyBorder="1"/>
    <xf numFmtId="0" fontId="38" fillId="0" borderId="40" xfId="89" applyFont="1" applyBorder="1" applyAlignment="1">
      <alignment horizontal="center"/>
    </xf>
    <xf numFmtId="183" fontId="38" fillId="0" borderId="40" xfId="34" applyNumberFormat="1" applyFont="1" applyBorder="1"/>
    <xf numFmtId="0" fontId="38" fillId="0" borderId="41" xfId="89" applyFont="1" applyBorder="1"/>
    <xf numFmtId="4" fontId="37" fillId="0" borderId="15" xfId="39" applyNumberFormat="1" applyFont="1" applyBorder="1" applyAlignment="1">
      <alignment horizontal="center" vertical="center" wrapText="1"/>
    </xf>
    <xf numFmtId="175" fontId="39" fillId="27" borderId="23" xfId="95" applyNumberFormat="1" applyFont="1" applyFill="1" applyBorder="1" applyAlignment="1">
      <alignment horizontal="center" vertical="center"/>
    </xf>
    <xf numFmtId="9" fontId="39" fillId="25" borderId="15" xfId="95" applyFont="1" applyFill="1" applyBorder="1" applyAlignment="1">
      <alignment horizontal="center" vertical="center"/>
    </xf>
    <xf numFmtId="175" fontId="37" fillId="28" borderId="23" xfId="95" applyNumberFormat="1" applyFont="1" applyFill="1" applyBorder="1" applyAlignment="1">
      <alignment horizontal="center" vertical="center"/>
    </xf>
    <xf numFmtId="3" fontId="39" fillId="29" borderId="21" xfId="130" applyNumberFormat="1" applyFont="1" applyFill="1" applyBorder="1" applyAlignment="1">
      <alignment horizontal="center" vertical="center" wrapText="1"/>
    </xf>
    <xf numFmtId="184" fontId="39" fillId="29" borderId="32" xfId="60" applyNumberFormat="1" applyFont="1" applyFill="1" applyBorder="1" applyAlignment="1">
      <alignment horizontal="center" vertical="center"/>
    </xf>
    <xf numFmtId="0" fontId="39" fillId="25" borderId="35" xfId="130" applyFont="1" applyFill="1" applyBorder="1" applyAlignment="1">
      <alignment horizontal="center" vertical="center"/>
    </xf>
    <xf numFmtId="0" fontId="38" fillId="0" borderId="42" xfId="89" applyFont="1" applyBorder="1"/>
    <xf numFmtId="0" fontId="37" fillId="0" borderId="43" xfId="0" applyFont="1" applyBorder="1" applyAlignment="1">
      <alignment vertical="center" wrapText="1"/>
    </xf>
    <xf numFmtId="0" fontId="37" fillId="0" borderId="43" xfId="89" applyFont="1" applyBorder="1"/>
    <xf numFmtId="0" fontId="38" fillId="0" borderId="44" xfId="89" applyFont="1" applyBorder="1"/>
    <xf numFmtId="0" fontId="39" fillId="31" borderId="15" xfId="73" applyFont="1" applyFill="1" applyBorder="1" applyAlignment="1">
      <alignment horizontal="center" vertical="center" wrapText="1"/>
    </xf>
    <xf numFmtId="4" fontId="39" fillId="31" borderId="15" xfId="73" applyNumberFormat="1" applyFont="1" applyFill="1" applyBorder="1" applyAlignment="1">
      <alignment horizontal="center" vertical="center" wrapText="1"/>
    </xf>
    <xf numFmtId="175" fontId="39" fillId="26" borderId="15" xfId="73" applyNumberFormat="1" applyFont="1" applyFill="1" applyBorder="1" applyAlignment="1">
      <alignment vertical="center"/>
    </xf>
    <xf numFmtId="0" fontId="45" fillId="30" borderId="15" xfId="0" applyFont="1" applyFill="1" applyBorder="1" applyAlignment="1">
      <alignment horizontal="center" vertical="center"/>
    </xf>
    <xf numFmtId="0" fontId="39" fillId="32" borderId="15" xfId="73" applyFont="1" applyFill="1" applyBorder="1" applyAlignment="1">
      <alignment horizontal="center" vertical="center" wrapText="1"/>
    </xf>
    <xf numFmtId="4" fontId="39" fillId="32" borderId="15" xfId="73" applyNumberFormat="1" applyFont="1" applyFill="1" applyBorder="1" applyAlignment="1">
      <alignment horizontal="center" vertical="center" wrapText="1"/>
    </xf>
    <xf numFmtId="0" fontId="46" fillId="25" borderId="15" xfId="0" applyFont="1" applyFill="1" applyBorder="1" applyAlignment="1" applyProtection="1">
      <alignment horizontal="center" vertical="center"/>
      <protection hidden="1"/>
    </xf>
    <xf numFmtId="3" fontId="37" fillId="0" borderId="15" xfId="39" applyNumberFormat="1" applyFont="1" applyBorder="1" applyAlignment="1">
      <alignment horizontal="center" vertical="center" wrapText="1"/>
    </xf>
    <xf numFmtId="3" fontId="39" fillId="31" borderId="15" xfId="73" applyNumberFormat="1" applyFont="1" applyFill="1" applyBorder="1" applyAlignment="1">
      <alignment horizontal="center" vertical="center" wrapText="1"/>
    </xf>
    <xf numFmtId="0" fontId="37" fillId="25" borderId="0" xfId="130" applyFont="1" applyFill="1" applyAlignment="1">
      <alignment horizontal="center" vertical="center" wrapText="1"/>
    </xf>
    <xf numFmtId="4" fontId="39" fillId="32" borderId="15" xfId="73" applyNumberFormat="1" applyFont="1" applyFill="1" applyBorder="1" applyAlignment="1" applyProtection="1">
      <alignment horizontal="center" vertical="center" wrapText="1"/>
      <protection locked="0"/>
    </xf>
    <xf numFmtId="4" fontId="39" fillId="31" borderId="15" xfId="73" applyNumberFormat="1" applyFont="1" applyFill="1" applyBorder="1" applyAlignment="1" applyProtection="1">
      <alignment horizontal="center" vertical="center" wrapText="1"/>
      <protection locked="0"/>
    </xf>
    <xf numFmtId="9" fontId="39" fillId="33" borderId="15" xfId="95" applyFont="1" applyFill="1" applyBorder="1" applyAlignment="1" applyProtection="1">
      <alignment horizontal="center" vertical="center"/>
      <protection locked="0"/>
    </xf>
    <xf numFmtId="172" fontId="41" fillId="0" borderId="0" xfId="34" applyFont="1"/>
    <xf numFmtId="0" fontId="45" fillId="25" borderId="15" xfId="0" applyFont="1" applyFill="1" applyBorder="1" applyAlignment="1">
      <alignment horizontal="center" vertical="center"/>
    </xf>
    <xf numFmtId="0" fontId="37" fillId="25" borderId="15" xfId="74" applyFont="1" applyFill="1" applyBorder="1" applyAlignment="1">
      <alignment horizontal="center" vertical="center"/>
    </xf>
    <xf numFmtId="166" fontId="37" fillId="34" borderId="15" xfId="62" applyNumberFormat="1" applyFont="1" applyFill="1" applyBorder="1" applyAlignment="1" applyProtection="1">
      <alignment horizontal="right" vertical="center" wrapText="1"/>
      <protection locked="0"/>
    </xf>
    <xf numFmtId="0" fontId="37" fillId="25" borderId="17" xfId="130" applyFont="1" applyFill="1" applyBorder="1" applyAlignment="1">
      <alignment horizontal="center" vertical="center" wrapText="1"/>
    </xf>
    <xf numFmtId="0" fontId="37" fillId="25" borderId="30" xfId="130" applyFont="1" applyFill="1" applyBorder="1" applyAlignment="1">
      <alignment horizontal="center" vertical="center" wrapText="1"/>
    </xf>
    <xf numFmtId="0" fontId="40" fillId="26" borderId="15" xfId="73" applyFont="1" applyFill="1" applyBorder="1" applyAlignment="1">
      <alignment horizontal="right" vertical="center"/>
    </xf>
    <xf numFmtId="0" fontId="39" fillId="26" borderId="15" xfId="73" applyFont="1" applyFill="1" applyBorder="1" applyAlignment="1">
      <alignment horizontal="right" vertical="center"/>
    </xf>
    <xf numFmtId="0" fontId="37" fillId="0" borderId="14" xfId="79" applyFont="1" applyBorder="1" applyAlignment="1">
      <alignment horizontal="center" vertical="center"/>
    </xf>
    <xf numFmtId="0" fontId="37" fillId="0" borderId="22" xfId="79" applyFont="1" applyBorder="1" applyAlignment="1">
      <alignment horizontal="center" vertical="center"/>
    </xf>
    <xf numFmtId="0" fontId="37" fillId="29" borderId="24" xfId="130" applyFont="1" applyFill="1" applyBorder="1" applyAlignment="1">
      <alignment vertical="center" wrapText="1"/>
    </xf>
    <xf numFmtId="0" fontId="37" fillId="29" borderId="15" xfId="130" applyFont="1" applyFill="1" applyBorder="1" applyAlignment="1">
      <alignment vertical="center" wrapText="1"/>
    </xf>
    <xf numFmtId="3" fontId="39" fillId="29" borderId="16" xfId="130" applyNumberFormat="1" applyFont="1" applyFill="1" applyBorder="1" applyAlignment="1">
      <alignment horizontal="center" vertical="center" wrapText="1"/>
    </xf>
    <xf numFmtId="3" fontId="39" fillId="29" borderId="19" xfId="130" applyNumberFormat="1" applyFont="1" applyFill="1" applyBorder="1" applyAlignment="1">
      <alignment horizontal="center" vertical="center" wrapText="1"/>
    </xf>
    <xf numFmtId="3" fontId="39" fillId="25" borderId="15" xfId="130" applyNumberFormat="1" applyFont="1" applyFill="1" applyBorder="1" applyAlignment="1">
      <alignment horizontal="center" vertical="center"/>
    </xf>
    <xf numFmtId="0" fontId="39" fillId="25" borderId="15" xfId="130" applyFont="1" applyFill="1" applyBorder="1" applyAlignment="1">
      <alignment horizontal="center" vertical="center" wrapText="1"/>
    </xf>
    <xf numFmtId="0" fontId="39" fillId="25" borderId="15" xfId="130" applyFont="1" applyFill="1" applyBorder="1" applyAlignment="1">
      <alignment horizontal="center" vertical="center"/>
    </xf>
    <xf numFmtId="3" fontId="39" fillId="25" borderId="15" xfId="130" applyNumberFormat="1" applyFont="1" applyFill="1" applyBorder="1" applyAlignment="1">
      <alignment horizontal="center" vertical="center" wrapText="1"/>
    </xf>
    <xf numFmtId="3" fontId="39" fillId="27" borderId="16" xfId="130" applyNumberFormat="1" applyFont="1" applyFill="1" applyBorder="1" applyAlignment="1">
      <alignment horizontal="center" vertical="center" wrapText="1"/>
    </xf>
    <xf numFmtId="3" fontId="39" fillId="27" borderId="18" xfId="130" applyNumberFormat="1" applyFont="1" applyFill="1" applyBorder="1" applyAlignment="1">
      <alignment horizontal="center" vertical="center" wrapText="1"/>
    </xf>
    <xf numFmtId="3" fontId="39" fillId="27" borderId="19" xfId="130" applyNumberFormat="1" applyFont="1" applyFill="1" applyBorder="1" applyAlignment="1">
      <alignment horizontal="center" vertical="center" wrapText="1"/>
    </xf>
    <xf numFmtId="0" fontId="39" fillId="25" borderId="15" xfId="89" applyFont="1" applyFill="1" applyBorder="1" applyAlignment="1">
      <alignment horizontal="center" vertical="center"/>
    </xf>
    <xf numFmtId="0" fontId="37" fillId="0" borderId="15" xfId="74" applyFont="1" applyBorder="1" applyAlignment="1">
      <alignment horizontal="justify" vertical="top" wrapText="1"/>
    </xf>
    <xf numFmtId="0" fontId="39" fillId="31" borderId="15" xfId="89" applyFont="1" applyFill="1" applyBorder="1" applyAlignment="1">
      <alignment horizontal="center"/>
    </xf>
    <xf numFmtId="0" fontId="39" fillId="31" borderId="15" xfId="73" applyFont="1" applyFill="1" applyBorder="1" applyAlignment="1">
      <alignment horizontal="left" vertical="center" wrapText="1"/>
    </xf>
    <xf numFmtId="0" fontId="37" fillId="25" borderId="15" xfId="89" applyFont="1" applyFill="1" applyBorder="1" applyAlignment="1">
      <alignment horizontal="center" vertical="center"/>
    </xf>
    <xf numFmtId="0" fontId="37" fillId="25" borderId="15" xfId="73" applyFont="1" applyFill="1" applyBorder="1" applyAlignment="1">
      <alignment horizontal="center" vertical="center"/>
    </xf>
    <xf numFmtId="0" fontId="39" fillId="32" borderId="15" xfId="89" applyFont="1" applyFill="1" applyBorder="1" applyAlignment="1">
      <alignment horizontal="center"/>
    </xf>
    <xf numFmtId="0" fontId="39" fillId="32" borderId="15" xfId="73" applyFont="1" applyFill="1" applyBorder="1" applyAlignment="1">
      <alignment horizontal="center" vertical="center" wrapText="1"/>
    </xf>
    <xf numFmtId="0" fontId="37" fillId="0" borderId="15" xfId="74" applyFont="1" applyBorder="1" applyAlignment="1">
      <alignment horizontal="center" vertical="center"/>
    </xf>
    <xf numFmtId="0" fontId="37" fillId="0" borderId="15" xfId="73" applyFont="1" applyBorder="1" applyAlignment="1">
      <alignment horizontal="center" vertical="center"/>
    </xf>
    <xf numFmtId="0" fontId="37" fillId="0" borderId="0" xfId="89" applyFont="1" applyAlignment="1">
      <alignment horizontal="left"/>
    </xf>
    <xf numFmtId="0" fontId="43" fillId="0" borderId="0" xfId="130" applyFont="1" applyAlignment="1">
      <alignment horizontal="center" vertical="top"/>
    </xf>
    <xf numFmtId="0" fontId="44" fillId="24" borderId="15" xfId="73" applyFont="1" applyFill="1" applyBorder="1" applyAlignment="1">
      <alignment horizontal="center" vertical="center"/>
    </xf>
    <xf numFmtId="0" fontId="39" fillId="29" borderId="15" xfId="73" applyFont="1" applyFill="1" applyBorder="1" applyAlignment="1">
      <alignment horizontal="center" vertical="center" wrapText="1"/>
    </xf>
    <xf numFmtId="4" fontId="39" fillId="29" borderId="15" xfId="73" applyNumberFormat="1" applyFont="1" applyFill="1" applyBorder="1" applyAlignment="1">
      <alignment horizontal="center" vertical="center" wrapText="1"/>
    </xf>
  </cellXfs>
  <cellStyles count="255">
    <cellStyle name="20% - Énfasis1 2" xfId="1" xr:uid="{00000000-0005-0000-0000-000000000000}"/>
    <cellStyle name="20% - Énfasis1 3" xfId="136" xr:uid="{00000000-0005-0000-0000-000001000000}"/>
    <cellStyle name="20% - Énfasis2 2" xfId="2" xr:uid="{00000000-0005-0000-0000-000002000000}"/>
    <cellStyle name="20% - Énfasis2 3" xfId="137" xr:uid="{00000000-0005-0000-0000-000003000000}"/>
    <cellStyle name="20% - Énfasis3 2" xfId="3" xr:uid="{00000000-0005-0000-0000-000004000000}"/>
    <cellStyle name="20% - Énfasis3 3" xfId="138" xr:uid="{00000000-0005-0000-0000-000005000000}"/>
    <cellStyle name="20% - Énfasis4 2" xfId="4" xr:uid="{00000000-0005-0000-0000-000006000000}"/>
    <cellStyle name="20% - Énfasis4 3" xfId="139" xr:uid="{00000000-0005-0000-0000-000007000000}"/>
    <cellStyle name="20% - Énfasis5 2" xfId="5" xr:uid="{00000000-0005-0000-0000-000008000000}"/>
    <cellStyle name="20% - Énfasis5 3" xfId="140" xr:uid="{00000000-0005-0000-0000-000009000000}"/>
    <cellStyle name="20% - Énfasis6 2" xfId="6" xr:uid="{00000000-0005-0000-0000-00000A000000}"/>
    <cellStyle name="20% - Énfasis6 3" xfId="141" xr:uid="{00000000-0005-0000-0000-00000B000000}"/>
    <cellStyle name="40% - Énfasis1 2" xfId="7" xr:uid="{00000000-0005-0000-0000-00000C000000}"/>
    <cellStyle name="40% - Énfasis1 3" xfId="142" xr:uid="{00000000-0005-0000-0000-00000D000000}"/>
    <cellStyle name="40% - Énfasis2 2" xfId="8" xr:uid="{00000000-0005-0000-0000-00000E000000}"/>
    <cellStyle name="40% - Énfasis2 3" xfId="143" xr:uid="{00000000-0005-0000-0000-00000F000000}"/>
    <cellStyle name="40% - Énfasis3 2" xfId="9" xr:uid="{00000000-0005-0000-0000-000010000000}"/>
    <cellStyle name="40% - Énfasis3 3" xfId="144" xr:uid="{00000000-0005-0000-0000-000011000000}"/>
    <cellStyle name="40% - Énfasis4 2" xfId="10" xr:uid="{00000000-0005-0000-0000-000012000000}"/>
    <cellStyle name="40% - Énfasis4 3" xfId="145" xr:uid="{00000000-0005-0000-0000-000013000000}"/>
    <cellStyle name="40% - Énfasis5 2" xfId="11" xr:uid="{00000000-0005-0000-0000-000014000000}"/>
    <cellStyle name="40% - Énfasis5 3" xfId="146" xr:uid="{00000000-0005-0000-0000-000015000000}"/>
    <cellStyle name="40% - Énfasis6 2" xfId="12" xr:uid="{00000000-0005-0000-0000-000016000000}"/>
    <cellStyle name="40% - Énfasis6 3" xfId="147" xr:uid="{00000000-0005-0000-0000-000017000000}"/>
    <cellStyle name="60% - Énfasis1 2" xfId="13" xr:uid="{00000000-0005-0000-0000-000018000000}"/>
    <cellStyle name="60% - Énfasis1 3" xfId="148" xr:uid="{00000000-0005-0000-0000-000019000000}"/>
    <cellStyle name="60% - Énfasis2 2" xfId="14" xr:uid="{00000000-0005-0000-0000-00001A000000}"/>
    <cellStyle name="60% - Énfasis2 3" xfId="149" xr:uid="{00000000-0005-0000-0000-00001B000000}"/>
    <cellStyle name="60% - Énfasis3 2" xfId="15" xr:uid="{00000000-0005-0000-0000-00001C000000}"/>
    <cellStyle name="60% - Énfasis3 3" xfId="150" xr:uid="{00000000-0005-0000-0000-00001D000000}"/>
    <cellStyle name="60% - Énfasis4 2" xfId="16" xr:uid="{00000000-0005-0000-0000-00001E000000}"/>
    <cellStyle name="60% - Énfasis4 3" xfId="151" xr:uid="{00000000-0005-0000-0000-00001F000000}"/>
    <cellStyle name="60% - Énfasis5 2" xfId="17" xr:uid="{00000000-0005-0000-0000-000020000000}"/>
    <cellStyle name="60% - Énfasis5 3" xfId="152" xr:uid="{00000000-0005-0000-0000-000021000000}"/>
    <cellStyle name="60% - Énfasis6 2" xfId="18" xr:uid="{00000000-0005-0000-0000-000022000000}"/>
    <cellStyle name="60% - Énfasis6 3" xfId="153" xr:uid="{00000000-0005-0000-0000-000023000000}"/>
    <cellStyle name="Buena 2" xfId="19" xr:uid="{00000000-0005-0000-0000-000024000000}"/>
    <cellStyle name="Buena 3" xfId="154" xr:uid="{00000000-0005-0000-0000-000025000000}"/>
    <cellStyle name="Cálculo 2" xfId="20" xr:uid="{00000000-0005-0000-0000-000026000000}"/>
    <cellStyle name="Cálculo 3" xfId="155" xr:uid="{00000000-0005-0000-0000-000027000000}"/>
    <cellStyle name="Cancel" xfId="156" xr:uid="{00000000-0005-0000-0000-000028000000}"/>
    <cellStyle name="Celda de comprobación 2" xfId="21" xr:uid="{00000000-0005-0000-0000-000029000000}"/>
    <cellStyle name="Celda de comprobación 3" xfId="157" xr:uid="{00000000-0005-0000-0000-00002A000000}"/>
    <cellStyle name="Celda vinculada 2" xfId="22" xr:uid="{00000000-0005-0000-0000-00002B000000}"/>
    <cellStyle name="Celda vinculada 3" xfId="158" xr:uid="{00000000-0005-0000-0000-00002C000000}"/>
    <cellStyle name="CIENTOS" xfId="159" xr:uid="{00000000-0005-0000-0000-00002D000000}"/>
    <cellStyle name="CIENTOS 2" xfId="160" xr:uid="{00000000-0005-0000-0000-00002E000000}"/>
    <cellStyle name="CIENTOS 2D" xfId="161" xr:uid="{00000000-0005-0000-0000-00002F000000}"/>
    <cellStyle name="CIENTOS 2D 2" xfId="162" xr:uid="{00000000-0005-0000-0000-000030000000}"/>
    <cellStyle name="CIENTOS 2D_PRESUPUESTO FASE III ABR-2015 Rev3" xfId="163" xr:uid="{00000000-0005-0000-0000-000031000000}"/>
    <cellStyle name="CIENTOS 3D" xfId="164" xr:uid="{00000000-0005-0000-0000-000032000000}"/>
    <cellStyle name="CIENTOS 3D 2" xfId="165" xr:uid="{00000000-0005-0000-0000-000033000000}"/>
    <cellStyle name="CIENTOS 3D_PRESUPUESTO FASE III ABR-2015 Rev3" xfId="166" xr:uid="{00000000-0005-0000-0000-000034000000}"/>
    <cellStyle name="CIENTOS 4D" xfId="167" xr:uid="{00000000-0005-0000-0000-000035000000}"/>
    <cellStyle name="CIENTOS 4D 2" xfId="168" xr:uid="{00000000-0005-0000-0000-000036000000}"/>
    <cellStyle name="CIENTOS 4D_PRESUPUESTO FASE III ABR-2015 Rev3" xfId="169" xr:uid="{00000000-0005-0000-0000-000037000000}"/>
    <cellStyle name="CIENTOS_CantidadesGirardota" xfId="170" xr:uid="{00000000-0005-0000-0000-000038000000}"/>
    <cellStyle name="Comma" xfId="171" xr:uid="{00000000-0005-0000-0000-000039000000}"/>
    <cellStyle name="Comma0" xfId="172" xr:uid="{00000000-0005-0000-0000-00003A000000}"/>
    <cellStyle name="Currency" xfId="173" xr:uid="{00000000-0005-0000-0000-00003B000000}"/>
    <cellStyle name="Currency0" xfId="174" xr:uid="{00000000-0005-0000-0000-00003C000000}"/>
    <cellStyle name="Date" xfId="175" xr:uid="{00000000-0005-0000-0000-00003D000000}"/>
    <cellStyle name="Encabezado 4 2" xfId="23" xr:uid="{00000000-0005-0000-0000-00003E000000}"/>
    <cellStyle name="Encabezado 4 3" xfId="176" xr:uid="{00000000-0005-0000-0000-00003F000000}"/>
    <cellStyle name="Énfasis1 2" xfId="24" xr:uid="{00000000-0005-0000-0000-000040000000}"/>
    <cellStyle name="Énfasis1 3" xfId="177" xr:uid="{00000000-0005-0000-0000-000041000000}"/>
    <cellStyle name="Énfasis2 2" xfId="25" xr:uid="{00000000-0005-0000-0000-000042000000}"/>
    <cellStyle name="Énfasis2 3" xfId="178" xr:uid="{00000000-0005-0000-0000-000043000000}"/>
    <cellStyle name="Énfasis3 2" xfId="26" xr:uid="{00000000-0005-0000-0000-000044000000}"/>
    <cellStyle name="Énfasis3 3" xfId="179" xr:uid="{00000000-0005-0000-0000-000045000000}"/>
    <cellStyle name="Énfasis4 2" xfId="27" xr:uid="{00000000-0005-0000-0000-000046000000}"/>
    <cellStyle name="Énfasis4 3" xfId="180" xr:uid="{00000000-0005-0000-0000-000047000000}"/>
    <cellStyle name="Énfasis5 2" xfId="28" xr:uid="{00000000-0005-0000-0000-000048000000}"/>
    <cellStyle name="Énfasis5 3" xfId="181" xr:uid="{00000000-0005-0000-0000-000049000000}"/>
    <cellStyle name="Énfasis6 2" xfId="29" xr:uid="{00000000-0005-0000-0000-00004A000000}"/>
    <cellStyle name="Énfasis6 3" xfId="182" xr:uid="{00000000-0005-0000-0000-00004B000000}"/>
    <cellStyle name="Entrada 2" xfId="30" xr:uid="{00000000-0005-0000-0000-00004C000000}"/>
    <cellStyle name="Entrada 3" xfId="183" xr:uid="{00000000-0005-0000-0000-00004D000000}"/>
    <cellStyle name="Estilo 1" xfId="31" xr:uid="{00000000-0005-0000-0000-00004E000000}"/>
    <cellStyle name="Euro" xfId="32" xr:uid="{00000000-0005-0000-0000-00004F000000}"/>
    <cellStyle name="F2" xfId="184" xr:uid="{00000000-0005-0000-0000-000050000000}"/>
    <cellStyle name="F3" xfId="185" xr:uid="{00000000-0005-0000-0000-000051000000}"/>
    <cellStyle name="F4" xfId="186" xr:uid="{00000000-0005-0000-0000-000052000000}"/>
    <cellStyle name="F5" xfId="187" xr:uid="{00000000-0005-0000-0000-000053000000}"/>
    <cellStyle name="F6" xfId="188" xr:uid="{00000000-0005-0000-0000-000054000000}"/>
    <cellStyle name="F7" xfId="189" xr:uid="{00000000-0005-0000-0000-000055000000}"/>
    <cellStyle name="F8" xfId="190" xr:uid="{00000000-0005-0000-0000-000056000000}"/>
    <cellStyle name="Fixed" xfId="191" xr:uid="{00000000-0005-0000-0000-000057000000}"/>
    <cellStyle name="Heading 1" xfId="192" xr:uid="{00000000-0005-0000-0000-000058000000}"/>
    <cellStyle name="Heading 2" xfId="193" xr:uid="{00000000-0005-0000-0000-000059000000}"/>
    <cellStyle name="Heading1" xfId="194" xr:uid="{00000000-0005-0000-0000-00005A000000}"/>
    <cellStyle name="Heading2" xfId="195" xr:uid="{00000000-0005-0000-0000-00005B000000}"/>
    <cellStyle name="Incorrecto 2" xfId="33" xr:uid="{00000000-0005-0000-0000-00005D000000}"/>
    <cellStyle name="Incorrecto 3" xfId="196" xr:uid="{00000000-0005-0000-0000-00005E000000}"/>
    <cellStyle name="MILE DE MILLONES" xfId="197" xr:uid="{00000000-0005-0000-0000-00005F000000}"/>
    <cellStyle name="MILE DE MILLONES 2" xfId="198" xr:uid="{00000000-0005-0000-0000-000060000000}"/>
    <cellStyle name="MILE DE MILLONES_PRESUPUESTO FASE III ABR-2015 Rev3" xfId="199" xr:uid="{00000000-0005-0000-0000-000061000000}"/>
    <cellStyle name="MILES" xfId="200" xr:uid="{00000000-0005-0000-0000-000062000000}"/>
    <cellStyle name="MILES 2" xfId="201" xr:uid="{00000000-0005-0000-0000-000063000000}"/>
    <cellStyle name="Millares" xfId="34" builtinId="3"/>
    <cellStyle name="Millares [2]" xfId="35" xr:uid="{00000000-0005-0000-0000-000065000000}"/>
    <cellStyle name="Millares [2] 2" xfId="202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3" xr:uid="{00000000-0005-0000-0000-00006A000000}"/>
    <cellStyle name="Millares 12" xfId="125" xr:uid="{00000000-0005-0000-0000-00006B000000}"/>
    <cellStyle name="Millares 13" xfId="134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4" xr:uid="{00000000-0005-0000-0000-000070000000}"/>
    <cellStyle name="Millares 2 5" xfId="42" xr:uid="{00000000-0005-0000-0000-000071000000}"/>
    <cellStyle name="Millares 2_APU´S_NO_PREVISTOS (1)" xfId="205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6" xr:uid="{00000000-0005-0000-0000-00007A000000}"/>
    <cellStyle name="Millares 4_APU´S_NO_PREVISTOS (1)" xfId="207" xr:uid="{00000000-0005-0000-0000-00007B000000}"/>
    <cellStyle name="Millares 5" xfId="50" xr:uid="{00000000-0005-0000-0000-00007C000000}"/>
    <cellStyle name="Millares 5 2" xfId="208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9" xr:uid="{00000000-0005-0000-0000-000088000000}"/>
    <cellStyle name="MILLONES 2" xfId="210" xr:uid="{00000000-0005-0000-0000-000089000000}"/>
    <cellStyle name="MILLONES_PRESUPUESTO FASE III ABR-2015 Rev3" xfId="211" xr:uid="{00000000-0005-0000-0000-00008A000000}"/>
    <cellStyle name="Moneda 10 2" xfId="61" xr:uid="{00000000-0005-0000-0000-00008B000000}"/>
    <cellStyle name="Moneda 2" xfId="62" xr:uid="{00000000-0005-0000-0000-00008C000000}"/>
    <cellStyle name="Moneda 2 10" xfId="212" xr:uid="{00000000-0005-0000-0000-00008D000000}"/>
    <cellStyle name="Moneda 2 11" xfId="213" xr:uid="{00000000-0005-0000-0000-00008E000000}"/>
    <cellStyle name="Moneda 2 12" xfId="214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5" xr:uid="{00000000-0005-0000-0000-000097000000}"/>
    <cellStyle name="Moneda 2 3" xfId="69" xr:uid="{00000000-0005-0000-0000-000098000000}"/>
    <cellStyle name="Moneda 2 4" xfId="216" xr:uid="{00000000-0005-0000-0000-000099000000}"/>
    <cellStyle name="Moneda 2 5" xfId="217" xr:uid="{00000000-0005-0000-0000-00009A000000}"/>
    <cellStyle name="Moneda 2 6" xfId="218" xr:uid="{00000000-0005-0000-0000-00009B000000}"/>
    <cellStyle name="Moneda 2 7" xfId="219" xr:uid="{00000000-0005-0000-0000-00009C000000}"/>
    <cellStyle name="Moneda 2 8" xfId="220" xr:uid="{00000000-0005-0000-0000-00009D000000}"/>
    <cellStyle name="Moneda 2 9" xfId="221" xr:uid="{00000000-0005-0000-0000-00009E000000}"/>
    <cellStyle name="Moneda 2_APU´S_NO_PREVISTOS (1)" xfId="222" xr:uid="{00000000-0005-0000-0000-00009F000000}"/>
    <cellStyle name="Moneda 3" xfId="70" xr:uid="{00000000-0005-0000-0000-0000A0000000}"/>
    <cellStyle name="Moneda 4" xfId="223" xr:uid="{00000000-0005-0000-0000-0000A1000000}"/>
    <cellStyle name="Monetario0" xfId="224" xr:uid="{00000000-0005-0000-0000-0000A2000000}"/>
    <cellStyle name="Neutral" xfId="71" builtinId="28" customBuiltin="1"/>
    <cellStyle name="Neutral 2" xfId="72" xr:uid="{00000000-0005-0000-0000-0000A4000000}"/>
    <cellStyle name="Neutral 3" xfId="225" xr:uid="{00000000-0005-0000-0000-0000A5000000}"/>
    <cellStyle name="No. punto" xfId="226" xr:uid="{00000000-0005-0000-0000-0000A6000000}"/>
    <cellStyle name="No. punto 2" xfId="227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5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8" xr:uid="{00000000-0005-0000-0000-0000B2000000}"/>
    <cellStyle name="Normal 2 2 3" xfId="229" xr:uid="{00000000-0005-0000-0000-0000B3000000}"/>
    <cellStyle name="Normal 2 3" xfId="80" xr:uid="{00000000-0005-0000-0000-0000B4000000}"/>
    <cellStyle name="Normal 2 3 2" xfId="230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1" xr:uid="{00000000-0005-0000-0000-0000C2000000}"/>
    <cellStyle name="Normal 3_APU´S_NO_PREVISTOS (1)" xfId="232" xr:uid="{00000000-0005-0000-0000-0000C3000000}"/>
    <cellStyle name="Normal 4" xfId="91" xr:uid="{00000000-0005-0000-0000-0000C4000000}"/>
    <cellStyle name="Normal 4 2" xfId="92" xr:uid="{00000000-0005-0000-0000-0000C5000000}"/>
    <cellStyle name="Normal 4 2 2" xfId="233" xr:uid="{00000000-0005-0000-0000-0000C6000000}"/>
    <cellStyle name="Normal 5" xfId="133" xr:uid="{00000000-0005-0000-0000-0000C7000000}"/>
    <cellStyle name="Normal 6" xfId="234" xr:uid="{00000000-0005-0000-0000-0000C8000000}"/>
    <cellStyle name="Normal 6 2" xfId="235" xr:uid="{00000000-0005-0000-0000-0000C9000000}"/>
    <cellStyle name="Normal 7" xfId="236" xr:uid="{00000000-0005-0000-0000-0000CA000000}"/>
    <cellStyle name="Normal 8" xfId="237" xr:uid="{00000000-0005-0000-0000-0000CB000000}"/>
    <cellStyle name="Normal 9" xfId="238" xr:uid="{00000000-0005-0000-0000-0000CC000000}"/>
    <cellStyle name="Normal 9 2" xfId="132" xr:uid="{00000000-0005-0000-0000-0000CD000000}"/>
    <cellStyle name="Normal_PTO OFICIAL PREPLIEGO (CORREGIDO) 2" xfId="131" xr:uid="{00000000-0005-0000-0000-0000CF000000}"/>
    <cellStyle name="Notas 2" xfId="93" xr:uid="{00000000-0005-0000-0000-0000D0000000}"/>
    <cellStyle name="Notas 3" xfId="239" xr:uid="{00000000-0005-0000-0000-0000D1000000}"/>
    <cellStyle name="Percent" xfId="240" xr:uid="{00000000-0005-0000-0000-0000D2000000}"/>
    <cellStyle name="Porcentaje" xfId="95" builtinId="5"/>
    <cellStyle name="Porcentaje 2" xfId="241" xr:uid="{00000000-0005-0000-0000-0000D4000000}"/>
    <cellStyle name="Porcentaje 3" xfId="94" xr:uid="{00000000-0005-0000-0000-0000D5000000}"/>
    <cellStyle name="Porcentaje 4" xfId="242" xr:uid="{00000000-0005-0000-0000-0000D6000000}"/>
    <cellStyle name="Porcentaje 5" xfId="243" xr:uid="{00000000-0005-0000-0000-0000D7000000}"/>
    <cellStyle name="Porcentaje 5 2" xfId="244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5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6" xr:uid="{00000000-0005-0000-0000-0000EF000000}"/>
    <cellStyle name="Salida 2" xfId="116" xr:uid="{00000000-0005-0000-0000-0000F0000000}"/>
    <cellStyle name="Salida 3" xfId="247" xr:uid="{00000000-0005-0000-0000-0000F1000000}"/>
    <cellStyle name="Texto de advertencia 2" xfId="117" xr:uid="{00000000-0005-0000-0000-0000F2000000}"/>
    <cellStyle name="Texto de advertencia 3" xfId="248" xr:uid="{00000000-0005-0000-0000-0000F3000000}"/>
    <cellStyle name="Texto explicativo 2" xfId="118" xr:uid="{00000000-0005-0000-0000-0000F4000000}"/>
    <cellStyle name="Texto explicativo 3" xfId="249" xr:uid="{00000000-0005-0000-0000-0000F5000000}"/>
    <cellStyle name="Título 1 2" xfId="119" xr:uid="{00000000-0005-0000-0000-0000F6000000}"/>
    <cellStyle name="Título 1 3" xfId="250" xr:uid="{00000000-0005-0000-0000-0000F7000000}"/>
    <cellStyle name="Título 2 2" xfId="120" xr:uid="{00000000-0005-0000-0000-0000F8000000}"/>
    <cellStyle name="Título 2 3" xfId="251" xr:uid="{00000000-0005-0000-0000-0000F9000000}"/>
    <cellStyle name="Título 3 2" xfId="121" xr:uid="{00000000-0005-0000-0000-0000FA000000}"/>
    <cellStyle name="Título 3 3" xfId="252" xr:uid="{00000000-0005-0000-0000-0000FB000000}"/>
    <cellStyle name="Título 4" xfId="122" xr:uid="{00000000-0005-0000-0000-0000FC000000}"/>
    <cellStyle name="Título 5" xfId="253" xr:uid="{00000000-0005-0000-0000-0000FD000000}"/>
    <cellStyle name="Total" xfId="123" builtinId="25" customBuiltin="1"/>
    <cellStyle name="Total 2" xfId="124" xr:uid="{00000000-0005-0000-0000-0000FF000000}"/>
    <cellStyle name="Total 3" xfId="254" xr:uid="{00000000-0005-0000-0000-00000001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file:///D:\sites\SGC-Consultas\Documentos%20compartidos\02.%20DOCUMENTOS%20TIPO\004.%202022\04.%20MODIFICACIONES%20D.T%20-%20D.%201860-2021\02.%20MINIMA%20CUANT&#205;A%20-%20VERSI&#211;N%202\09.%20III%20VERSION%20PRELIMINAR%20-%20COMENTARIOS%20CIUDADANOS\V&#237;nculoExternoRecuperado1?7CBE6B9E" TargetMode="External"/><Relationship Id="rId1" Type="http://schemas.openxmlformats.org/officeDocument/2006/relationships/externalLinkPath" Target="file:///\\7CBE6B9E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S%20SMA%20&amp;%20SOL%202008-2012\Portafolio%20inscrito%20Fase%20III\1%20EXTRACCION\2%20MEJORAMIENTO%20DEL%20SISTEMA%20DE%20BOMBEO%20DE%20CRUDO%20(Bombas%20PCP)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tes\SGC-Consultas\Documentos%20compartidos\02.%20DOCUMENTOS%20TIPO\004.%202022\04.%20MODIFICACIONES%20D.T%20-%20D.%201860-2021\02.%20MINIMA%20CUANT&#205;A%20-%20VERSI&#211;N%202\09.%20III%20VERSION%20PRELIMINAR%20-%20COMENTARIOS%20CIUDADANOS\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f.%2009-ene-09\Users\user5\AppData\Local\Temp\Temp1_2282%20OSBL%20RR%20114%20S3%20Rev%20%200%20(24-abr)%20(2).zip\Documents%20and%20Settings\Administrador\Mis%20documentos\VICTOR%20M.%20DURAN%20S\ARCHIVOS%20ITANSUCA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f.%2009-ene-09\Users\user5\AppData\Local\Temp\Temp1_2282%20OSBL%20RR%20114%20S3%20Rev%20%200%20(24-abr)%20(2).zip\VICTOR\VICTOR%20M.%20DURAN%20S\ARHIVOS%20IEB%20S.A\PERSONAL\NOMINAS\CONTRUIR%20S.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tes\SGC-Consultas\Documentos%20compartidos\02.%20DOCUMENTOS%20TIPO\004.%202022\04.%20MODIFICACIONES%20D.T%20-%20D.%201860-2021\02.%20MINIMA%20CUANT&#205;A%20-%20VERSI&#211;N%202\09.%20III%20VERSION%20PRELIMINAR%20-%20COMENTARIOS%20CIUDADANOS\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2" Type="http://schemas.microsoft.com/office/2019/04/relationships/externalLinkLongPath" Target="file:///D:\sites\SGC-Consultas\Documentos%20compartidos\02.%20DOCUMENTOS%20TIPO\004.%202022\04.%20MODIFICACIONES%20D.T%20-%20D.%201860-2021\02.%20MINIMA%20CUANT&#205;A%20-%20VERSI&#211;N%202\09.%20III%20VERSION%20PRELIMINAR%20-%20COMENTARIOS%20CIUDADANOS\Contratacion%20PME%20v021?7CBE6B9E" TargetMode="External"/><Relationship Id="rId1" Type="http://schemas.openxmlformats.org/officeDocument/2006/relationships/externalLinkPath" Target="file:///\\7CBE6B9E\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SORCIO%20ETSA-CONCOL%20-%20CONSULTORIA\PROYECTO%20CRUDOS%20PESADOS%20CAMPO%20CASTILLA\1%20PPTO.%20E.%20APIAY-MONTERREY-PORVENIR\Proyectos%20VIT\CRUDOS%20PESADOS\informaci&#243;n-refer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tes\SGC-Consultas\Documentos%20compartidos\02.%20DOCUMENTOS%20TIPO\004.%202022\04.%20MODIFICACIONES%20D.T%20-%20D.%201860-2021\02.%20MINIMA%20CUANT&#205;A%20-%20VERSI&#211;N%202\09.%20III%20VERSION%20PRELIMINAR%20-%20COMENTARIOS%20CIUDADANOS\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M55"/>
  <sheetViews>
    <sheetView showGridLines="0" zoomScale="60" zoomScaleNormal="60" zoomScaleSheetLayoutView="100" zoomScalePageLayoutView="55" workbookViewId="0">
      <pane ySplit="9" topLeftCell="A35" activePane="bottomLeft" state="frozen"/>
      <selection pane="bottomLeft" sqref="A1:XFD1048576"/>
    </sheetView>
  </sheetViews>
  <sheetFormatPr baseColWidth="10" defaultColWidth="11.44140625" defaultRowHeight="13.8" x14ac:dyDescent="0.25"/>
  <cols>
    <col min="1" max="2" width="3.44140625" style="1" customWidth="1"/>
    <col min="3" max="3" width="5.21875" style="1" customWidth="1"/>
    <col min="4" max="4" width="15.21875" style="1" customWidth="1"/>
    <col min="5" max="5" width="16.21875" style="2" customWidth="1"/>
    <col min="6" max="6" width="17.5546875" style="1" customWidth="1"/>
    <col min="7" max="7" width="73.21875" style="1" customWidth="1"/>
    <col min="8" max="8" width="12.21875" style="1" customWidth="1"/>
    <col min="9" max="9" width="18.77734375" style="1" customWidth="1"/>
    <col min="10" max="10" width="23.77734375" style="1" customWidth="1"/>
    <col min="11" max="11" width="30" style="1" customWidth="1"/>
    <col min="12" max="12" width="3.21875" style="1" customWidth="1"/>
    <col min="13" max="13" width="2.77734375" style="1" customWidth="1"/>
    <col min="14" max="16384" width="11.44140625" style="1"/>
  </cols>
  <sheetData>
    <row r="1" spans="1:13" x14ac:dyDescent="0.25">
      <c r="B1" s="97" t="s">
        <v>0</v>
      </c>
      <c r="C1" s="97"/>
      <c r="D1" s="97"/>
      <c r="E1" s="97"/>
      <c r="F1" s="97"/>
      <c r="G1" s="97"/>
    </row>
    <row r="2" spans="1:13" x14ac:dyDescent="0.25">
      <c r="B2" s="1" t="s">
        <v>1</v>
      </c>
    </row>
    <row r="3" spans="1:13" ht="16.8" thickBot="1" x14ac:dyDescent="0.35">
      <c r="A3" s="3"/>
      <c r="B3" s="3"/>
      <c r="C3" s="3"/>
      <c r="D3" s="3"/>
      <c r="E3" s="4"/>
      <c r="F3" s="3"/>
      <c r="G3" s="3"/>
      <c r="H3" s="3"/>
      <c r="I3" s="3"/>
      <c r="J3" s="3"/>
      <c r="K3" s="3"/>
      <c r="L3" s="3"/>
      <c r="M3" s="3"/>
    </row>
    <row r="4" spans="1:13" ht="16.8" thickTop="1" x14ac:dyDescent="0.3">
      <c r="A4" s="3"/>
      <c r="B4" s="5"/>
      <c r="C4" s="6"/>
      <c r="D4" s="6"/>
      <c r="E4" s="7"/>
      <c r="F4" s="6"/>
      <c r="G4" s="6"/>
      <c r="H4" s="6"/>
      <c r="I4" s="6"/>
      <c r="J4" s="6"/>
      <c r="K4" s="6"/>
      <c r="L4" s="8"/>
      <c r="M4" s="3"/>
    </row>
    <row r="5" spans="1:13" ht="22.2" x14ac:dyDescent="0.3">
      <c r="A5" s="3"/>
      <c r="B5" s="9"/>
      <c r="C5" s="98" t="s">
        <v>2</v>
      </c>
      <c r="D5" s="98"/>
      <c r="E5" s="98"/>
      <c r="F5" s="98"/>
      <c r="G5" s="98"/>
      <c r="H5" s="98"/>
      <c r="I5" s="98"/>
      <c r="J5" s="98"/>
      <c r="K5" s="98"/>
      <c r="L5" s="10"/>
      <c r="M5" s="3"/>
    </row>
    <row r="6" spans="1:13" ht="22.2" x14ac:dyDescent="0.3">
      <c r="A6" s="3"/>
      <c r="B6" s="9"/>
      <c r="C6" s="98" t="s">
        <v>25</v>
      </c>
      <c r="D6" s="98"/>
      <c r="E6" s="98"/>
      <c r="F6" s="98"/>
      <c r="G6" s="98"/>
      <c r="H6" s="98"/>
      <c r="I6" s="98"/>
      <c r="J6" s="98"/>
      <c r="K6" s="98"/>
      <c r="L6" s="10"/>
      <c r="M6" s="3"/>
    </row>
    <row r="7" spans="1:13" ht="30" customHeight="1" x14ac:dyDescent="0.3">
      <c r="A7" s="3"/>
      <c r="B7" s="9"/>
      <c r="C7" s="99" t="s">
        <v>26</v>
      </c>
      <c r="D7" s="99"/>
      <c r="E7" s="99"/>
      <c r="F7" s="99"/>
      <c r="G7" s="99"/>
      <c r="H7" s="99"/>
      <c r="I7" s="99"/>
      <c r="J7" s="99"/>
      <c r="K7" s="99"/>
      <c r="L7" s="10"/>
      <c r="M7" s="3"/>
    </row>
    <row r="8" spans="1:13" ht="30" customHeight="1" x14ac:dyDescent="0.3">
      <c r="A8" s="3"/>
      <c r="B8" s="9"/>
      <c r="C8" s="100" t="s">
        <v>3</v>
      </c>
      <c r="D8" s="100"/>
      <c r="E8" s="100" t="s">
        <v>4</v>
      </c>
      <c r="F8" s="100"/>
      <c r="G8" s="100"/>
      <c r="H8" s="100" t="s">
        <v>5</v>
      </c>
      <c r="I8" s="100" t="s">
        <v>6</v>
      </c>
      <c r="J8" s="101" t="s">
        <v>7</v>
      </c>
      <c r="K8" s="101" t="s">
        <v>8</v>
      </c>
      <c r="L8" s="10"/>
      <c r="M8" s="3"/>
    </row>
    <row r="9" spans="1:13" ht="18.45" customHeight="1" x14ac:dyDescent="0.3">
      <c r="A9" s="3"/>
      <c r="B9" s="9"/>
      <c r="C9" s="100"/>
      <c r="D9" s="100"/>
      <c r="E9" s="100"/>
      <c r="F9" s="100"/>
      <c r="G9" s="100"/>
      <c r="H9" s="100"/>
      <c r="I9" s="100"/>
      <c r="J9" s="101"/>
      <c r="K9" s="101"/>
      <c r="L9" s="10"/>
      <c r="M9" s="3"/>
    </row>
    <row r="10" spans="1:13" ht="18" customHeight="1" x14ac:dyDescent="0.3">
      <c r="A10" s="3"/>
      <c r="B10" s="9"/>
      <c r="C10" s="93" t="s">
        <v>28</v>
      </c>
      <c r="D10" s="93"/>
      <c r="E10" s="94" t="s">
        <v>27</v>
      </c>
      <c r="F10" s="94"/>
      <c r="G10" s="94"/>
      <c r="H10" s="57"/>
      <c r="I10" s="57"/>
      <c r="J10" s="58"/>
      <c r="K10" s="58"/>
      <c r="L10" s="10"/>
      <c r="M10" s="3"/>
    </row>
    <row r="11" spans="1:13" ht="31.95" customHeight="1" x14ac:dyDescent="0.3">
      <c r="A11" s="3"/>
      <c r="B11" s="9"/>
      <c r="C11" s="95" t="s">
        <v>29</v>
      </c>
      <c r="D11" s="95"/>
      <c r="E11" s="88" t="s">
        <v>31</v>
      </c>
      <c r="F11" s="88"/>
      <c r="G11" s="88"/>
      <c r="H11" s="56" t="s">
        <v>15</v>
      </c>
      <c r="I11" s="59">
        <v>100</v>
      </c>
      <c r="J11" s="12">
        <v>50000</v>
      </c>
      <c r="K11" s="12">
        <f>I11*J11</f>
        <v>5000000</v>
      </c>
      <c r="L11" s="10"/>
      <c r="M11" s="3"/>
    </row>
    <row r="12" spans="1:13" ht="46.95" customHeight="1" x14ac:dyDescent="0.3">
      <c r="A12" s="3"/>
      <c r="B12" s="9"/>
      <c r="C12" s="96" t="s">
        <v>30</v>
      </c>
      <c r="D12" s="96"/>
      <c r="E12" s="88" t="s">
        <v>32</v>
      </c>
      <c r="F12" s="88"/>
      <c r="G12" s="88"/>
      <c r="H12" s="56" t="s">
        <v>15</v>
      </c>
      <c r="I12" s="59">
        <v>200</v>
      </c>
      <c r="J12" s="12">
        <v>80000</v>
      </c>
      <c r="K12" s="12">
        <f>I12*J12</f>
        <v>16000000</v>
      </c>
      <c r="L12" s="10"/>
      <c r="M12" s="3"/>
    </row>
    <row r="13" spans="1:13" ht="18" customHeight="1" x14ac:dyDescent="0.3">
      <c r="A13" s="3"/>
      <c r="B13" s="9"/>
      <c r="C13" s="93">
        <v>2</v>
      </c>
      <c r="D13" s="93"/>
      <c r="E13" s="94" t="s">
        <v>33</v>
      </c>
      <c r="F13" s="94"/>
      <c r="G13" s="94"/>
      <c r="H13" s="57"/>
      <c r="I13" s="57"/>
      <c r="J13" s="58"/>
      <c r="K13" s="58"/>
      <c r="L13" s="10"/>
      <c r="M13" s="3"/>
    </row>
    <row r="14" spans="1:13" ht="18" customHeight="1" x14ac:dyDescent="0.3">
      <c r="A14" s="3"/>
      <c r="B14" s="9"/>
      <c r="C14" s="89" t="s">
        <v>36</v>
      </c>
      <c r="D14" s="89"/>
      <c r="E14" s="90" t="s">
        <v>34</v>
      </c>
      <c r="F14" s="90"/>
      <c r="G14" s="90"/>
      <c r="H14" s="53"/>
      <c r="I14" s="53"/>
      <c r="J14" s="54"/>
      <c r="K14" s="54"/>
      <c r="L14" s="10"/>
      <c r="M14" s="3"/>
    </row>
    <row r="15" spans="1:13" ht="65.55" customHeight="1" x14ac:dyDescent="0.3">
      <c r="A15" s="3"/>
      <c r="B15" s="9"/>
      <c r="C15" s="92" t="s">
        <v>63</v>
      </c>
      <c r="D15" s="92"/>
      <c r="E15" s="88" t="s">
        <v>35</v>
      </c>
      <c r="F15" s="88"/>
      <c r="G15" s="88"/>
      <c r="H15" s="67" t="s">
        <v>14</v>
      </c>
      <c r="I15" s="42">
        <v>60.17</v>
      </c>
      <c r="J15" s="12">
        <v>32000</v>
      </c>
      <c r="K15" s="12">
        <f t="shared" ref="K15:K42" si="0">I15*J15</f>
        <v>1925440</v>
      </c>
      <c r="L15" s="10"/>
      <c r="M15" s="3"/>
    </row>
    <row r="16" spans="1:13" ht="40.5" customHeight="1" x14ac:dyDescent="0.3">
      <c r="A16" s="3"/>
      <c r="B16" s="9"/>
      <c r="C16" s="92" t="s">
        <v>64</v>
      </c>
      <c r="D16" s="92"/>
      <c r="E16" s="88" t="s">
        <v>37</v>
      </c>
      <c r="F16" s="88"/>
      <c r="G16" s="88"/>
      <c r="H16" s="68" t="s">
        <v>5</v>
      </c>
      <c r="I16" s="60">
        <v>100</v>
      </c>
      <c r="J16" s="12">
        <v>15000</v>
      </c>
      <c r="K16" s="12">
        <f t="shared" si="0"/>
        <v>1500000</v>
      </c>
      <c r="L16" s="10"/>
      <c r="M16" s="3"/>
    </row>
    <row r="17" spans="1:13" ht="43.5" customHeight="1" x14ac:dyDescent="0.3">
      <c r="A17" s="3"/>
      <c r="B17" s="9"/>
      <c r="C17" s="92" t="s">
        <v>65</v>
      </c>
      <c r="D17" s="92"/>
      <c r="E17" s="88" t="s">
        <v>38</v>
      </c>
      <c r="F17" s="88"/>
      <c r="G17" s="88"/>
      <c r="H17" s="68" t="s">
        <v>5</v>
      </c>
      <c r="I17" s="60">
        <v>10</v>
      </c>
      <c r="J17" s="12">
        <v>33000</v>
      </c>
      <c r="K17" s="12">
        <f t="shared" si="0"/>
        <v>330000</v>
      </c>
      <c r="L17" s="10"/>
      <c r="M17" s="3"/>
    </row>
    <row r="18" spans="1:13" ht="18" customHeight="1" x14ac:dyDescent="0.3">
      <c r="A18" s="3"/>
      <c r="B18" s="9"/>
      <c r="C18" s="89" t="s">
        <v>39</v>
      </c>
      <c r="D18" s="89"/>
      <c r="E18" s="90" t="s">
        <v>40</v>
      </c>
      <c r="F18" s="90"/>
      <c r="G18" s="90"/>
      <c r="H18" s="53"/>
      <c r="I18" s="61"/>
      <c r="J18" s="54"/>
      <c r="K18" s="54"/>
      <c r="L18" s="10"/>
      <c r="M18" s="3"/>
    </row>
    <row r="19" spans="1:13" ht="37.049999999999997" customHeight="1" x14ac:dyDescent="0.3">
      <c r="A19" s="3"/>
      <c r="B19" s="9"/>
      <c r="C19" s="91" t="s">
        <v>43</v>
      </c>
      <c r="D19" s="91"/>
      <c r="E19" s="88" t="s">
        <v>41</v>
      </c>
      <c r="F19" s="88"/>
      <c r="G19" s="88"/>
      <c r="H19" s="11" t="s">
        <v>5</v>
      </c>
      <c r="I19" s="60">
        <v>10</v>
      </c>
      <c r="J19" s="12">
        <v>54000</v>
      </c>
      <c r="K19" s="12">
        <f t="shared" si="0"/>
        <v>540000</v>
      </c>
      <c r="L19" s="10"/>
      <c r="M19" s="3"/>
    </row>
    <row r="20" spans="1:13" ht="56.55" customHeight="1" x14ac:dyDescent="0.3">
      <c r="A20" s="3"/>
      <c r="B20" s="9"/>
      <c r="C20" s="91" t="s">
        <v>44</v>
      </c>
      <c r="D20" s="91"/>
      <c r="E20" s="88" t="s">
        <v>45</v>
      </c>
      <c r="F20" s="88"/>
      <c r="G20" s="88"/>
      <c r="H20" s="11" t="s">
        <v>5</v>
      </c>
      <c r="I20" s="60">
        <v>20</v>
      </c>
      <c r="J20" s="12">
        <v>60000</v>
      </c>
      <c r="K20" s="12">
        <f t="shared" si="0"/>
        <v>1200000</v>
      </c>
      <c r="L20" s="10"/>
      <c r="M20" s="3"/>
    </row>
    <row r="21" spans="1:13" ht="18" customHeight="1" x14ac:dyDescent="0.3">
      <c r="A21" s="3"/>
      <c r="B21" s="9"/>
      <c r="C21" s="89" t="s">
        <v>42</v>
      </c>
      <c r="D21" s="89"/>
      <c r="E21" s="90" t="s">
        <v>46</v>
      </c>
      <c r="F21" s="90"/>
      <c r="G21" s="90"/>
      <c r="H21" s="53"/>
      <c r="I21" s="53"/>
      <c r="J21" s="54"/>
      <c r="K21" s="54"/>
      <c r="L21" s="10"/>
      <c r="M21" s="3"/>
    </row>
    <row r="22" spans="1:13" ht="43.95" customHeight="1" x14ac:dyDescent="0.3">
      <c r="A22" s="3"/>
      <c r="B22" s="9"/>
      <c r="C22" s="91" t="s">
        <v>48</v>
      </c>
      <c r="D22" s="91"/>
      <c r="E22" s="88" t="s">
        <v>54</v>
      </c>
      <c r="F22" s="88"/>
      <c r="G22" s="88"/>
      <c r="H22" s="11" t="s">
        <v>5</v>
      </c>
      <c r="I22" s="60">
        <v>20</v>
      </c>
      <c r="J22" s="12">
        <v>75000</v>
      </c>
      <c r="K22" s="12">
        <f t="shared" si="0"/>
        <v>1500000</v>
      </c>
      <c r="L22" s="10"/>
      <c r="M22" s="3"/>
    </row>
    <row r="23" spans="1:13" ht="43.5" customHeight="1" x14ac:dyDescent="0.3">
      <c r="A23" s="3"/>
      <c r="B23" s="9"/>
      <c r="C23" s="91" t="s">
        <v>49</v>
      </c>
      <c r="D23" s="91"/>
      <c r="E23" s="88" t="s">
        <v>55</v>
      </c>
      <c r="F23" s="88"/>
      <c r="G23" s="88"/>
      <c r="H23" s="11" t="s">
        <v>5</v>
      </c>
      <c r="I23" s="60">
        <v>15</v>
      </c>
      <c r="J23" s="12">
        <v>75000</v>
      </c>
      <c r="K23" s="12">
        <f t="shared" si="0"/>
        <v>1125000</v>
      </c>
      <c r="L23" s="10"/>
      <c r="M23" s="3"/>
    </row>
    <row r="24" spans="1:13" ht="20.55" customHeight="1" x14ac:dyDescent="0.3">
      <c r="A24" s="3"/>
      <c r="B24" s="9"/>
      <c r="C24" s="91" t="s">
        <v>50</v>
      </c>
      <c r="D24" s="91"/>
      <c r="E24" s="88" t="s">
        <v>56</v>
      </c>
      <c r="F24" s="88"/>
      <c r="G24" s="88"/>
      <c r="H24" s="11" t="s">
        <v>5</v>
      </c>
      <c r="I24" s="60">
        <v>40</v>
      </c>
      <c r="J24" s="12">
        <v>60000</v>
      </c>
      <c r="K24" s="12">
        <f t="shared" si="0"/>
        <v>2400000</v>
      </c>
      <c r="L24" s="10"/>
      <c r="M24" s="3"/>
    </row>
    <row r="25" spans="1:13" ht="31.5" customHeight="1" x14ac:dyDescent="0.3">
      <c r="A25" s="3"/>
      <c r="B25" s="9"/>
      <c r="C25" s="91" t="s">
        <v>51</v>
      </c>
      <c r="D25" s="91"/>
      <c r="E25" s="88" t="s">
        <v>57</v>
      </c>
      <c r="F25" s="88"/>
      <c r="G25" s="88"/>
      <c r="H25" s="11" t="s">
        <v>5</v>
      </c>
      <c r="I25" s="60">
        <v>10</v>
      </c>
      <c r="J25" s="12">
        <v>69000</v>
      </c>
      <c r="K25" s="12">
        <f t="shared" si="0"/>
        <v>690000</v>
      </c>
      <c r="L25" s="10"/>
      <c r="M25" s="3"/>
    </row>
    <row r="26" spans="1:13" ht="34.950000000000003" customHeight="1" x14ac:dyDescent="0.3">
      <c r="A26" s="3"/>
      <c r="B26" s="9"/>
      <c r="C26" s="91" t="s">
        <v>52</v>
      </c>
      <c r="D26" s="91"/>
      <c r="E26" s="88" t="s">
        <v>58</v>
      </c>
      <c r="F26" s="88"/>
      <c r="G26" s="88"/>
      <c r="H26" s="11" t="s">
        <v>5</v>
      </c>
      <c r="I26" s="60">
        <v>10</v>
      </c>
      <c r="J26" s="12">
        <v>60000</v>
      </c>
      <c r="K26" s="12">
        <f t="shared" si="0"/>
        <v>600000</v>
      </c>
      <c r="L26" s="10"/>
      <c r="M26" s="3"/>
    </row>
    <row r="27" spans="1:13" ht="43.5" customHeight="1" x14ac:dyDescent="0.3">
      <c r="A27" s="3"/>
      <c r="B27" s="9"/>
      <c r="C27" s="91" t="s">
        <v>53</v>
      </c>
      <c r="D27" s="91"/>
      <c r="E27" s="88" t="s">
        <v>59</v>
      </c>
      <c r="F27" s="88"/>
      <c r="G27" s="88"/>
      <c r="H27" s="11" t="s">
        <v>5</v>
      </c>
      <c r="I27" s="60">
        <v>10</v>
      </c>
      <c r="J27" s="12">
        <v>65000</v>
      </c>
      <c r="K27" s="12">
        <f t="shared" si="0"/>
        <v>650000</v>
      </c>
      <c r="L27" s="10"/>
      <c r="M27" s="3"/>
    </row>
    <row r="28" spans="1:13" ht="18" customHeight="1" x14ac:dyDescent="0.3">
      <c r="A28" s="3"/>
      <c r="B28" s="9"/>
      <c r="C28" s="89" t="s">
        <v>47</v>
      </c>
      <c r="D28" s="89"/>
      <c r="E28" s="90" t="s">
        <v>60</v>
      </c>
      <c r="F28" s="90"/>
      <c r="G28" s="90"/>
      <c r="H28" s="53"/>
      <c r="I28" s="53"/>
      <c r="J28" s="54"/>
      <c r="K28" s="54"/>
      <c r="L28" s="10"/>
      <c r="M28" s="3"/>
    </row>
    <row r="29" spans="1:13" ht="82.05" customHeight="1" x14ac:dyDescent="0.3">
      <c r="A29" s="3"/>
      <c r="B29" s="9"/>
      <c r="C29" s="91" t="s">
        <v>61</v>
      </c>
      <c r="D29" s="91"/>
      <c r="E29" s="88" t="s">
        <v>62</v>
      </c>
      <c r="F29" s="88"/>
      <c r="G29" s="88"/>
      <c r="H29" s="68" t="s">
        <v>14</v>
      </c>
      <c r="I29" s="60">
        <v>200</v>
      </c>
      <c r="J29" s="12">
        <v>75000</v>
      </c>
      <c r="K29" s="12">
        <f t="shared" si="0"/>
        <v>15000000</v>
      </c>
      <c r="L29" s="10"/>
      <c r="M29" s="3"/>
    </row>
    <row r="30" spans="1:13" ht="18" customHeight="1" x14ac:dyDescent="0.3">
      <c r="A30" s="3"/>
      <c r="B30" s="9"/>
      <c r="C30" s="89" t="s">
        <v>66</v>
      </c>
      <c r="D30" s="89"/>
      <c r="E30" s="90" t="s">
        <v>67</v>
      </c>
      <c r="F30" s="90"/>
      <c r="G30" s="90"/>
      <c r="H30" s="53"/>
      <c r="I30" s="53"/>
      <c r="J30" s="54"/>
      <c r="K30" s="54"/>
      <c r="L30" s="10"/>
      <c r="M30" s="3"/>
    </row>
    <row r="31" spans="1:13" ht="43.5" customHeight="1" x14ac:dyDescent="0.3">
      <c r="A31" s="3"/>
      <c r="B31" s="9"/>
      <c r="C31" s="87" t="s">
        <v>69</v>
      </c>
      <c r="D31" s="87"/>
      <c r="E31" s="88" t="s">
        <v>72</v>
      </c>
      <c r="F31" s="88"/>
      <c r="G31" s="88"/>
      <c r="H31" s="11" t="s">
        <v>5</v>
      </c>
      <c r="I31" s="60">
        <v>10</v>
      </c>
      <c r="J31" s="12">
        <v>450000</v>
      </c>
      <c r="K31" s="12">
        <f t="shared" si="0"/>
        <v>4500000</v>
      </c>
      <c r="L31" s="10"/>
      <c r="M31" s="3"/>
    </row>
    <row r="32" spans="1:13" ht="43.5" customHeight="1" x14ac:dyDescent="0.3">
      <c r="A32" s="3"/>
      <c r="B32" s="9"/>
      <c r="C32" s="87" t="s">
        <v>70</v>
      </c>
      <c r="D32" s="87"/>
      <c r="E32" s="88" t="s">
        <v>73</v>
      </c>
      <c r="F32" s="88"/>
      <c r="G32" s="88"/>
      <c r="H32" s="11" t="s">
        <v>5</v>
      </c>
      <c r="I32" s="60">
        <v>10</v>
      </c>
      <c r="J32" s="12">
        <v>400000</v>
      </c>
      <c r="K32" s="12">
        <f t="shared" si="0"/>
        <v>4000000</v>
      </c>
      <c r="L32" s="10"/>
      <c r="M32" s="3"/>
    </row>
    <row r="33" spans="1:13" ht="58.5" customHeight="1" x14ac:dyDescent="0.3">
      <c r="A33" s="3"/>
      <c r="B33" s="9"/>
      <c r="C33" s="87" t="s">
        <v>71</v>
      </c>
      <c r="D33" s="87"/>
      <c r="E33" s="88" t="s">
        <v>74</v>
      </c>
      <c r="F33" s="88"/>
      <c r="G33" s="88"/>
      <c r="H33" s="11" t="s">
        <v>5</v>
      </c>
      <c r="I33" s="60">
        <v>10</v>
      </c>
      <c r="J33" s="12">
        <v>420000</v>
      </c>
      <c r="K33" s="12">
        <f t="shared" si="0"/>
        <v>4200000</v>
      </c>
      <c r="L33" s="10"/>
      <c r="M33" s="3"/>
    </row>
    <row r="34" spans="1:13" ht="18" customHeight="1" x14ac:dyDescent="0.3">
      <c r="A34" s="3"/>
      <c r="B34" s="9"/>
      <c r="C34" s="89" t="s">
        <v>68</v>
      </c>
      <c r="D34" s="89"/>
      <c r="E34" s="90" t="s">
        <v>75</v>
      </c>
      <c r="F34" s="90"/>
      <c r="G34" s="90"/>
      <c r="H34" s="53"/>
      <c r="I34" s="53"/>
      <c r="J34" s="54"/>
      <c r="K34" s="54"/>
      <c r="L34" s="10"/>
      <c r="M34" s="3"/>
    </row>
    <row r="35" spans="1:13" ht="82.5" customHeight="1" x14ac:dyDescent="0.3">
      <c r="A35" s="3"/>
      <c r="B35" s="9"/>
      <c r="C35" s="87" t="s">
        <v>76</v>
      </c>
      <c r="D35" s="87"/>
      <c r="E35" s="88" t="s">
        <v>77</v>
      </c>
      <c r="F35" s="88"/>
      <c r="G35" s="88"/>
      <c r="H35" s="11" t="s">
        <v>5</v>
      </c>
      <c r="I35" s="60">
        <v>10</v>
      </c>
      <c r="J35" s="12">
        <v>520000</v>
      </c>
      <c r="K35" s="12">
        <f t="shared" si="0"/>
        <v>5200000</v>
      </c>
      <c r="L35" s="10"/>
      <c r="M35" s="3"/>
    </row>
    <row r="36" spans="1:13" ht="18" customHeight="1" x14ac:dyDescent="0.3">
      <c r="A36" s="3"/>
      <c r="B36" s="9"/>
      <c r="C36" s="89" t="s">
        <v>78</v>
      </c>
      <c r="D36" s="89"/>
      <c r="E36" s="90" t="s">
        <v>80</v>
      </c>
      <c r="F36" s="90"/>
      <c r="G36" s="90"/>
      <c r="H36" s="53"/>
      <c r="I36" s="53"/>
      <c r="J36" s="54"/>
      <c r="K36" s="54"/>
      <c r="L36" s="10"/>
      <c r="M36" s="3"/>
    </row>
    <row r="37" spans="1:13" ht="43.5" customHeight="1" x14ac:dyDescent="0.3">
      <c r="A37" s="3"/>
      <c r="B37" s="9"/>
      <c r="C37" s="87" t="s">
        <v>79</v>
      </c>
      <c r="D37" s="87"/>
      <c r="E37" s="88" t="s">
        <v>81</v>
      </c>
      <c r="F37" s="88"/>
      <c r="G37" s="88"/>
      <c r="H37" s="11" t="s">
        <v>5</v>
      </c>
      <c r="I37" s="60">
        <v>10</v>
      </c>
      <c r="J37" s="12">
        <v>55747</v>
      </c>
      <c r="K37" s="12">
        <f t="shared" si="0"/>
        <v>557470</v>
      </c>
      <c r="L37" s="10"/>
      <c r="M37" s="3"/>
    </row>
    <row r="38" spans="1:13" ht="18" customHeight="1" x14ac:dyDescent="0.3">
      <c r="A38" s="3"/>
      <c r="B38" s="9"/>
      <c r="C38" s="89" t="s">
        <v>87</v>
      </c>
      <c r="D38" s="89"/>
      <c r="E38" s="90" t="s">
        <v>82</v>
      </c>
      <c r="F38" s="90"/>
      <c r="G38" s="90"/>
      <c r="H38" s="53"/>
      <c r="I38" s="53"/>
      <c r="J38" s="54"/>
      <c r="K38" s="54"/>
      <c r="L38" s="10"/>
      <c r="M38" s="3"/>
    </row>
    <row r="39" spans="1:13" ht="72" customHeight="1" x14ac:dyDescent="0.3">
      <c r="A39" s="3"/>
      <c r="B39" s="9"/>
      <c r="C39" s="87" t="s">
        <v>88</v>
      </c>
      <c r="D39" s="87"/>
      <c r="E39" s="88" t="s">
        <v>83</v>
      </c>
      <c r="F39" s="88"/>
      <c r="G39" s="88"/>
      <c r="H39" s="68" t="s">
        <v>14</v>
      </c>
      <c r="I39" s="60">
        <v>400</v>
      </c>
      <c r="J39" s="12">
        <v>15000</v>
      </c>
      <c r="K39" s="12">
        <f t="shared" si="0"/>
        <v>6000000</v>
      </c>
      <c r="L39" s="10"/>
      <c r="M39" s="3"/>
    </row>
    <row r="40" spans="1:13" ht="64.05" customHeight="1" x14ac:dyDescent="0.3">
      <c r="A40" s="3"/>
      <c r="B40" s="9"/>
      <c r="C40" s="87" t="s">
        <v>89</v>
      </c>
      <c r="D40" s="87"/>
      <c r="E40" s="88" t="s">
        <v>84</v>
      </c>
      <c r="F40" s="88"/>
      <c r="G40" s="88"/>
      <c r="H40" s="68" t="s">
        <v>14</v>
      </c>
      <c r="I40" s="60">
        <v>160</v>
      </c>
      <c r="J40" s="12">
        <v>18000</v>
      </c>
      <c r="K40" s="12">
        <f t="shared" si="0"/>
        <v>2880000</v>
      </c>
      <c r="L40" s="10"/>
      <c r="M40" s="3"/>
    </row>
    <row r="41" spans="1:13" ht="63" customHeight="1" x14ac:dyDescent="0.3">
      <c r="A41" s="3"/>
      <c r="B41" s="9"/>
      <c r="C41" s="87" t="s">
        <v>90</v>
      </c>
      <c r="D41" s="87"/>
      <c r="E41" s="88" t="s">
        <v>85</v>
      </c>
      <c r="F41" s="88"/>
      <c r="G41" s="88"/>
      <c r="H41" s="68" t="s">
        <v>92</v>
      </c>
      <c r="I41" s="60">
        <v>300</v>
      </c>
      <c r="J41" s="12">
        <v>23000</v>
      </c>
      <c r="K41" s="12">
        <f t="shared" si="0"/>
        <v>6900000</v>
      </c>
      <c r="L41" s="10"/>
      <c r="M41" s="3"/>
    </row>
    <row r="42" spans="1:13" ht="68.25" customHeight="1" x14ac:dyDescent="0.3">
      <c r="A42" s="3"/>
      <c r="B42" s="9"/>
      <c r="C42" s="87" t="s">
        <v>91</v>
      </c>
      <c r="D42" s="87"/>
      <c r="E42" s="88" t="s">
        <v>86</v>
      </c>
      <c r="F42" s="88"/>
      <c r="G42" s="88"/>
      <c r="H42" s="68" t="s">
        <v>14</v>
      </c>
      <c r="I42" s="60">
        <v>225</v>
      </c>
      <c r="J42" s="12">
        <v>28000</v>
      </c>
      <c r="K42" s="12">
        <f t="shared" si="0"/>
        <v>6300000</v>
      </c>
      <c r="L42" s="10"/>
      <c r="M42" s="3"/>
    </row>
    <row r="43" spans="1:13" s="16" customFormat="1" ht="18.45" customHeight="1" x14ac:dyDescent="0.3">
      <c r="A43" s="13"/>
      <c r="B43" s="14"/>
      <c r="C43" s="72" t="s">
        <v>16</v>
      </c>
      <c r="D43" s="73"/>
      <c r="E43" s="73"/>
      <c r="F43" s="73"/>
      <c r="G43" s="73"/>
      <c r="H43" s="73"/>
      <c r="I43" s="73"/>
      <c r="J43" s="73"/>
      <c r="K43" s="55">
        <f>SUM(K11:K42)</f>
        <v>88997910</v>
      </c>
      <c r="L43" s="15"/>
      <c r="M43" s="13"/>
    </row>
    <row r="44" spans="1:13" s="16" customFormat="1" ht="16.2" x14ac:dyDescent="0.3">
      <c r="A44" s="13"/>
      <c r="B44" s="14"/>
      <c r="C44" s="17"/>
      <c r="D44" s="17"/>
      <c r="E44" s="17"/>
      <c r="F44" s="17"/>
      <c r="G44" s="17"/>
      <c r="H44" s="17"/>
      <c r="I44" s="17"/>
      <c r="J44" s="17"/>
      <c r="K44" s="18"/>
      <c r="L44" s="15"/>
      <c r="M44" s="13"/>
    </row>
    <row r="45" spans="1:13" s="16" customFormat="1" ht="16.8" thickBot="1" x14ac:dyDescent="0.35">
      <c r="A45" s="13"/>
      <c r="B45" s="14"/>
      <c r="C45" s="19"/>
      <c r="D45" s="20"/>
      <c r="E45" s="20"/>
      <c r="F45" s="20"/>
      <c r="G45" s="19"/>
      <c r="H45" s="19"/>
      <c r="I45" s="21"/>
      <c r="J45" s="22"/>
      <c r="K45" s="23"/>
      <c r="L45" s="15"/>
      <c r="M45" s="13"/>
    </row>
    <row r="46" spans="1:13" s="16" customFormat="1" ht="16.2" x14ac:dyDescent="0.3">
      <c r="A46" s="13"/>
      <c r="B46" s="14"/>
      <c r="C46" s="24"/>
      <c r="D46" s="74"/>
      <c r="E46" s="74"/>
      <c r="F46" s="74"/>
      <c r="G46" s="74"/>
      <c r="H46" s="74"/>
      <c r="I46" s="74"/>
      <c r="J46" s="74"/>
      <c r="K46" s="75"/>
      <c r="L46" s="25"/>
      <c r="M46" s="13"/>
    </row>
    <row r="47" spans="1:13" s="16" customFormat="1" ht="46.5" customHeight="1" x14ac:dyDescent="0.3">
      <c r="A47" s="13"/>
      <c r="B47" s="14"/>
      <c r="C47" s="76" t="s">
        <v>22</v>
      </c>
      <c r="D47" s="77"/>
      <c r="E47" s="77"/>
      <c r="F47" s="77"/>
      <c r="G47" s="77"/>
      <c r="H47" s="78" t="s">
        <v>19</v>
      </c>
      <c r="I47" s="79"/>
      <c r="J47" s="46" t="s">
        <v>21</v>
      </c>
      <c r="K47" s="47" t="s">
        <v>20</v>
      </c>
      <c r="L47" s="26"/>
      <c r="M47" s="13"/>
    </row>
    <row r="48" spans="1:13" s="16" customFormat="1" ht="32.25" customHeight="1" x14ac:dyDescent="0.3">
      <c r="A48" s="13"/>
      <c r="B48" s="14"/>
      <c r="C48" s="76" t="s">
        <v>10</v>
      </c>
      <c r="D48" s="77"/>
      <c r="E48" s="77"/>
      <c r="F48" s="77"/>
      <c r="G48" s="77"/>
      <c r="H48" s="80" t="s">
        <v>11</v>
      </c>
      <c r="I48" s="80"/>
      <c r="J48" s="44">
        <v>0.11</v>
      </c>
      <c r="K48" s="45">
        <f>$K$43*J48</f>
        <v>9789770.0999999996</v>
      </c>
      <c r="L48" s="26"/>
      <c r="M48" s="13"/>
    </row>
    <row r="49" spans="1:13" s="16" customFormat="1" ht="30" customHeight="1" x14ac:dyDescent="0.3">
      <c r="A49" s="13"/>
      <c r="B49" s="14"/>
      <c r="C49" s="76" t="s">
        <v>12</v>
      </c>
      <c r="D49" s="77"/>
      <c r="E49" s="77"/>
      <c r="F49" s="77"/>
      <c r="G49" s="77"/>
      <c r="H49" s="81" t="s">
        <v>17</v>
      </c>
      <c r="I49" s="82"/>
      <c r="J49" s="44">
        <v>0.02</v>
      </c>
      <c r="K49" s="45">
        <f t="shared" ref="K49" si="1">$K$43*J49</f>
        <v>1779958.2</v>
      </c>
      <c r="L49" s="26"/>
      <c r="M49" s="13"/>
    </row>
    <row r="50" spans="1:13" s="28" customFormat="1" ht="28.5" customHeight="1" x14ac:dyDescent="0.3">
      <c r="A50" s="13"/>
      <c r="B50" s="14"/>
      <c r="C50" s="27"/>
      <c r="E50" s="29"/>
      <c r="F50" s="29"/>
      <c r="G50" s="30"/>
      <c r="H50" s="83" t="s">
        <v>13</v>
      </c>
      <c r="I50" s="80"/>
      <c r="J50" s="44">
        <v>7.0000000000000007E-2</v>
      </c>
      <c r="K50" s="45">
        <f>$K$43*J50</f>
        <v>6229853.7000000002</v>
      </c>
      <c r="L50" s="15"/>
      <c r="M50" s="13"/>
    </row>
    <row r="51" spans="1:13" s="28" customFormat="1" ht="28.5" customHeight="1" x14ac:dyDescent="0.3">
      <c r="A51" s="13"/>
      <c r="B51" s="14"/>
      <c r="C51" s="31"/>
      <c r="E51" s="32"/>
      <c r="F51" s="32"/>
      <c r="G51" s="33"/>
      <c r="H51" s="83" t="s">
        <v>18</v>
      </c>
      <c r="I51" s="80"/>
      <c r="J51" s="44">
        <v>0.19</v>
      </c>
      <c r="K51" s="45">
        <f>$K$50*J51</f>
        <v>1183672.203</v>
      </c>
      <c r="L51" s="15"/>
      <c r="M51" s="13"/>
    </row>
    <row r="52" spans="1:13" ht="32.549999999999997" customHeight="1" x14ac:dyDescent="0.3">
      <c r="A52" s="3"/>
      <c r="B52" s="9"/>
      <c r="C52" s="31"/>
      <c r="D52" s="32"/>
      <c r="E52" s="32"/>
      <c r="F52" s="32"/>
      <c r="G52" s="33"/>
      <c r="H52" s="84" t="s">
        <v>9</v>
      </c>
      <c r="I52" s="85"/>
      <c r="J52" s="86"/>
      <c r="K52" s="43">
        <f>K43+K48+K49+K50+K51</f>
        <v>107981164.20299999</v>
      </c>
      <c r="L52" s="10"/>
      <c r="M52" s="3"/>
    </row>
    <row r="53" spans="1:13" ht="16.8" thickBot="1" x14ac:dyDescent="0.35">
      <c r="A53" s="3"/>
      <c r="B53" s="9"/>
      <c r="C53" s="34"/>
      <c r="D53" s="35"/>
      <c r="E53" s="35"/>
      <c r="F53" s="35"/>
      <c r="G53" s="36"/>
      <c r="H53" s="70"/>
      <c r="I53" s="70"/>
      <c r="J53" s="70"/>
      <c r="K53" s="71"/>
      <c r="L53" s="10"/>
      <c r="M53" s="3"/>
    </row>
    <row r="54" spans="1:13" ht="16.8" thickBot="1" x14ac:dyDescent="0.35">
      <c r="A54" s="3"/>
      <c r="B54" s="37"/>
      <c r="C54" s="38"/>
      <c r="D54" s="38"/>
      <c r="E54" s="39"/>
      <c r="F54" s="38"/>
      <c r="G54" s="40"/>
      <c r="H54" s="38"/>
      <c r="I54" s="38"/>
      <c r="J54" s="38"/>
      <c r="K54" s="38"/>
      <c r="L54" s="41"/>
      <c r="M54" s="3"/>
    </row>
    <row r="55" spans="1:13" ht="16.8" thickTop="1" x14ac:dyDescent="0.3">
      <c r="A55" s="3"/>
      <c r="B55" s="3"/>
      <c r="C55" s="3"/>
      <c r="D55" s="3"/>
      <c r="E55" s="4"/>
      <c r="F55" s="3"/>
      <c r="G55" s="3"/>
      <c r="H55" s="3"/>
      <c r="I55" s="3"/>
      <c r="J55" s="3"/>
      <c r="K55" s="3"/>
      <c r="L55" s="3"/>
      <c r="M55" s="3"/>
    </row>
  </sheetData>
  <sheetProtection algorithmName="SHA-512" hashValue="v90Ewc0iEAApPRegOehmnYDvQr7+8DUerSwC43TIJxYGW5U1bS1w4knvxZCtkejTB6AxmFUKhBBTqnu8VgKeaQ==" saltValue="jEGAd3SjKLNJIUYg3D9rQA==" spinCount="100000" sheet="1" formatCells="0" formatColumns="0" formatRows="0" insertColumns="0" insertRows="0" insertHyperlinks="0" deleteColumns="0" deleteRows="0" selectLockedCells="1" sort="0" autoFilter="0" pivotTables="0" selectUnlockedCells="1"/>
  <mergeCells count="88">
    <mergeCell ref="E12:G12"/>
    <mergeCell ref="E13:G13"/>
    <mergeCell ref="E14:G14"/>
    <mergeCell ref="E15:G15"/>
    <mergeCell ref="H51:I51"/>
    <mergeCell ref="H47:I47"/>
    <mergeCell ref="E41:G41"/>
    <mergeCell ref="E42:G42"/>
    <mergeCell ref="E36:G36"/>
    <mergeCell ref="E37:G37"/>
    <mergeCell ref="E38:G38"/>
    <mergeCell ref="E39:G39"/>
    <mergeCell ref="E40:G40"/>
    <mergeCell ref="E31:G31"/>
    <mergeCell ref="E32:G32"/>
    <mergeCell ref="E33:G33"/>
    <mergeCell ref="E35:G35"/>
    <mergeCell ref="E26:G26"/>
    <mergeCell ref="E27:G27"/>
    <mergeCell ref="E28:G28"/>
    <mergeCell ref="E29:G29"/>
    <mergeCell ref="E30:G30"/>
    <mergeCell ref="C35:D35"/>
    <mergeCell ref="C26:D26"/>
    <mergeCell ref="C27:D27"/>
    <mergeCell ref="C28:D28"/>
    <mergeCell ref="C29:D29"/>
    <mergeCell ref="C30:D30"/>
    <mergeCell ref="E11:G11"/>
    <mergeCell ref="C31:D31"/>
    <mergeCell ref="C32:D32"/>
    <mergeCell ref="C33:D33"/>
    <mergeCell ref="C34:D34"/>
    <mergeCell ref="C21:D21"/>
    <mergeCell ref="C22:D22"/>
    <mergeCell ref="C23:D23"/>
    <mergeCell ref="C24:D24"/>
    <mergeCell ref="C25:D25"/>
    <mergeCell ref="E34:G34"/>
    <mergeCell ref="E21:G21"/>
    <mergeCell ref="E22:G22"/>
    <mergeCell ref="E23:G23"/>
    <mergeCell ref="E24:G24"/>
    <mergeCell ref="E25:G25"/>
    <mergeCell ref="E16:G16"/>
    <mergeCell ref="E17:G17"/>
    <mergeCell ref="E18:G18"/>
    <mergeCell ref="E19:G19"/>
    <mergeCell ref="E20:G20"/>
    <mergeCell ref="C41:D41"/>
    <mergeCell ref="C42:D42"/>
    <mergeCell ref="C36:D36"/>
    <mergeCell ref="C37:D37"/>
    <mergeCell ref="C38:D38"/>
    <mergeCell ref="C39:D39"/>
    <mergeCell ref="C40:D40"/>
    <mergeCell ref="H8:H9"/>
    <mergeCell ref="C8:D9"/>
    <mergeCell ref="E8:G9"/>
    <mergeCell ref="B1:G1"/>
    <mergeCell ref="C48:G48"/>
    <mergeCell ref="C7:K7"/>
    <mergeCell ref="C43:J43"/>
    <mergeCell ref="C47:G47"/>
    <mergeCell ref="H48:I48"/>
    <mergeCell ref="D46:K46"/>
    <mergeCell ref="C6:K6"/>
    <mergeCell ref="I8:I9"/>
    <mergeCell ref="C5:K5"/>
    <mergeCell ref="J8:J9"/>
    <mergeCell ref="K8:K9"/>
    <mergeCell ref="C16:D16"/>
    <mergeCell ref="C10:D10"/>
    <mergeCell ref="E10:G10"/>
    <mergeCell ref="H53:K53"/>
    <mergeCell ref="C49:G49"/>
    <mergeCell ref="H49:I49"/>
    <mergeCell ref="H50:I50"/>
    <mergeCell ref="H52:J52"/>
    <mergeCell ref="C17:D17"/>
    <mergeCell ref="C18:D18"/>
    <mergeCell ref="C19:D19"/>
    <mergeCell ref="C20:D20"/>
    <mergeCell ref="C11:D11"/>
    <mergeCell ref="C12:D12"/>
    <mergeCell ref="C13:D13"/>
    <mergeCell ref="C14:D14"/>
    <mergeCell ref="C15:D15"/>
  </mergeCells>
  <phoneticPr fontId="6" type="noConversion"/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87A19-1242-45C0-92C9-BE203C16AF22}">
  <dimension ref="A1:N60"/>
  <sheetViews>
    <sheetView showGridLines="0" tabSelected="1" topLeftCell="A30" zoomScale="70" zoomScaleNormal="70" zoomScaleSheetLayoutView="100" zoomScalePageLayoutView="55" workbookViewId="0">
      <selection activeCell="Q40" sqref="Q40"/>
    </sheetView>
  </sheetViews>
  <sheetFormatPr baseColWidth="10" defaultColWidth="11.44140625" defaultRowHeight="13.8" x14ac:dyDescent="0.25"/>
  <cols>
    <col min="1" max="2" width="3.44140625" style="1" customWidth="1"/>
    <col min="3" max="3" width="5.21875" style="1" customWidth="1"/>
    <col min="4" max="4" width="15.21875" style="1" customWidth="1"/>
    <col min="5" max="5" width="16.21875" style="2" customWidth="1"/>
    <col min="6" max="6" width="17.5546875" style="1" customWidth="1"/>
    <col min="7" max="7" width="73.21875" style="1" customWidth="1"/>
    <col min="8" max="8" width="12.21875" style="1" customWidth="1"/>
    <col min="9" max="9" width="18.77734375" style="1" customWidth="1"/>
    <col min="10" max="10" width="23.77734375" style="1" customWidth="1"/>
    <col min="11" max="11" width="30" style="1" customWidth="1"/>
    <col min="12" max="12" width="3.21875" style="1" customWidth="1"/>
    <col min="13" max="13" width="2.77734375" style="1" customWidth="1"/>
    <col min="14" max="14" width="11.77734375" style="1" bestFit="1" customWidth="1"/>
    <col min="15" max="16384" width="11.44140625" style="1"/>
  </cols>
  <sheetData>
    <row r="1" spans="1:13" x14ac:dyDescent="0.25">
      <c r="B1" s="97" t="s">
        <v>0</v>
      </c>
      <c r="C1" s="97"/>
      <c r="D1" s="97"/>
      <c r="E1" s="97"/>
      <c r="F1" s="97"/>
      <c r="G1" s="97"/>
    </row>
    <row r="2" spans="1:13" x14ac:dyDescent="0.25">
      <c r="B2" s="1" t="s">
        <v>1</v>
      </c>
    </row>
    <row r="3" spans="1:13" ht="16.8" thickBot="1" x14ac:dyDescent="0.35">
      <c r="A3" s="3"/>
      <c r="B3" s="3"/>
      <c r="C3" s="3"/>
      <c r="D3" s="3"/>
      <c r="E3" s="4"/>
      <c r="F3" s="3"/>
      <c r="G3" s="3"/>
      <c r="H3" s="3"/>
      <c r="I3" s="3"/>
      <c r="J3" s="3"/>
      <c r="K3" s="3"/>
      <c r="L3" s="3"/>
      <c r="M3" s="3"/>
    </row>
    <row r="4" spans="1:13" ht="16.8" thickTop="1" x14ac:dyDescent="0.3">
      <c r="A4" s="3"/>
      <c r="B4" s="5"/>
      <c r="C4" s="6"/>
      <c r="D4" s="6"/>
      <c r="E4" s="7"/>
      <c r="F4" s="6"/>
      <c r="G4" s="6"/>
      <c r="H4" s="6"/>
      <c r="I4" s="6"/>
      <c r="J4" s="6"/>
      <c r="K4" s="6"/>
      <c r="L4" s="8"/>
      <c r="M4" s="3"/>
    </row>
    <row r="5" spans="1:13" ht="22.2" x14ac:dyDescent="0.3">
      <c r="A5" s="3"/>
      <c r="B5" s="9"/>
      <c r="C5" s="98" t="s">
        <v>2</v>
      </c>
      <c r="D5" s="98"/>
      <c r="E5" s="98"/>
      <c r="F5" s="98"/>
      <c r="G5" s="98"/>
      <c r="H5" s="98"/>
      <c r="I5" s="98"/>
      <c r="J5" s="98"/>
      <c r="K5" s="98"/>
      <c r="L5" s="10"/>
      <c r="M5" s="3"/>
    </row>
    <row r="6" spans="1:13" ht="22.2" x14ac:dyDescent="0.3">
      <c r="A6" s="3"/>
      <c r="B6" s="9"/>
      <c r="C6" s="98" t="s">
        <v>24</v>
      </c>
      <c r="D6" s="98"/>
      <c r="E6" s="98"/>
      <c r="F6" s="98"/>
      <c r="G6" s="98"/>
      <c r="H6" s="98"/>
      <c r="I6" s="98"/>
      <c r="J6" s="98"/>
      <c r="K6" s="98"/>
      <c r="L6" s="10"/>
      <c r="M6" s="3"/>
    </row>
    <row r="7" spans="1:13" ht="30" customHeight="1" x14ac:dyDescent="0.3">
      <c r="A7" s="3"/>
      <c r="B7" s="9"/>
      <c r="C7" s="99" t="s">
        <v>26</v>
      </c>
      <c r="D7" s="99"/>
      <c r="E7" s="99"/>
      <c r="F7" s="99"/>
      <c r="G7" s="99"/>
      <c r="H7" s="99"/>
      <c r="I7" s="99"/>
      <c r="J7" s="99"/>
      <c r="K7" s="99"/>
      <c r="L7" s="10"/>
      <c r="M7" s="3"/>
    </row>
    <row r="8" spans="1:13" ht="30" customHeight="1" x14ac:dyDescent="0.3">
      <c r="A8" s="3"/>
      <c r="B8" s="9"/>
      <c r="C8" s="100" t="s">
        <v>3</v>
      </c>
      <c r="D8" s="100"/>
      <c r="E8" s="100" t="s">
        <v>4</v>
      </c>
      <c r="F8" s="100"/>
      <c r="G8" s="100"/>
      <c r="H8" s="100" t="s">
        <v>5</v>
      </c>
      <c r="I8" s="100" t="s">
        <v>6</v>
      </c>
      <c r="J8" s="101" t="s">
        <v>7</v>
      </c>
      <c r="K8" s="101" t="s">
        <v>8</v>
      </c>
      <c r="L8" s="10"/>
      <c r="M8" s="3"/>
    </row>
    <row r="9" spans="1:13" ht="30" customHeight="1" x14ac:dyDescent="0.3">
      <c r="A9" s="3"/>
      <c r="B9" s="9"/>
      <c r="C9" s="100"/>
      <c r="D9" s="100"/>
      <c r="E9" s="100"/>
      <c r="F9" s="100"/>
      <c r="G9" s="100"/>
      <c r="H9" s="100"/>
      <c r="I9" s="100"/>
      <c r="J9" s="101"/>
      <c r="K9" s="101"/>
      <c r="L9" s="10"/>
      <c r="M9" s="3"/>
    </row>
    <row r="10" spans="1:13" ht="18" customHeight="1" x14ac:dyDescent="0.3">
      <c r="A10" s="3"/>
      <c r="B10" s="9"/>
      <c r="C10" s="93" t="s">
        <v>28</v>
      </c>
      <c r="D10" s="93"/>
      <c r="E10" s="94" t="s">
        <v>27</v>
      </c>
      <c r="F10" s="94"/>
      <c r="G10" s="94"/>
      <c r="H10" s="57"/>
      <c r="I10" s="57"/>
      <c r="J10" s="58"/>
      <c r="K10" s="58"/>
      <c r="L10" s="10"/>
      <c r="M10" s="3"/>
    </row>
    <row r="11" spans="1:13" ht="31.95" customHeight="1" x14ac:dyDescent="0.3">
      <c r="A11" s="3"/>
      <c r="B11" s="9"/>
      <c r="C11" s="95" t="s">
        <v>29</v>
      </c>
      <c r="D11" s="95"/>
      <c r="E11" s="88" t="s">
        <v>31</v>
      </c>
      <c r="F11" s="88"/>
      <c r="G11" s="88"/>
      <c r="H11" s="56" t="s">
        <v>15</v>
      </c>
      <c r="I11" s="59">
        <v>100</v>
      </c>
      <c r="J11" s="69"/>
      <c r="K11" s="12">
        <f>I11*J11</f>
        <v>0</v>
      </c>
      <c r="L11" s="10"/>
      <c r="M11" s="3"/>
    </row>
    <row r="12" spans="1:13" ht="46.95" customHeight="1" x14ac:dyDescent="0.3">
      <c r="A12" s="3"/>
      <c r="B12" s="9"/>
      <c r="C12" s="96" t="s">
        <v>30</v>
      </c>
      <c r="D12" s="96"/>
      <c r="E12" s="88" t="s">
        <v>32</v>
      </c>
      <c r="F12" s="88"/>
      <c r="G12" s="88"/>
      <c r="H12" s="56" t="s">
        <v>15</v>
      </c>
      <c r="I12" s="59">
        <v>200</v>
      </c>
      <c r="J12" s="69"/>
      <c r="K12" s="12">
        <f>I12*J12</f>
        <v>0</v>
      </c>
      <c r="L12" s="10"/>
      <c r="M12" s="3"/>
    </row>
    <row r="13" spans="1:13" ht="18" customHeight="1" x14ac:dyDescent="0.3">
      <c r="A13" s="3"/>
      <c r="B13" s="9"/>
      <c r="C13" s="93">
        <v>2</v>
      </c>
      <c r="D13" s="93"/>
      <c r="E13" s="94" t="s">
        <v>33</v>
      </c>
      <c r="F13" s="94"/>
      <c r="G13" s="94"/>
      <c r="H13" s="57"/>
      <c r="I13" s="57"/>
      <c r="J13" s="63"/>
      <c r="K13" s="58"/>
      <c r="L13" s="10"/>
      <c r="M13" s="3"/>
    </row>
    <row r="14" spans="1:13" ht="18" customHeight="1" x14ac:dyDescent="0.3">
      <c r="A14" s="3"/>
      <c r="B14" s="9"/>
      <c r="C14" s="89" t="s">
        <v>36</v>
      </c>
      <c r="D14" s="89"/>
      <c r="E14" s="90" t="s">
        <v>34</v>
      </c>
      <c r="F14" s="90"/>
      <c r="G14" s="90"/>
      <c r="H14" s="53"/>
      <c r="I14" s="53"/>
      <c r="J14" s="64"/>
      <c r="K14" s="54"/>
      <c r="L14" s="10"/>
      <c r="M14" s="3"/>
    </row>
    <row r="15" spans="1:13" ht="65.55" customHeight="1" x14ac:dyDescent="0.3">
      <c r="A15" s="3"/>
      <c r="B15" s="9"/>
      <c r="C15" s="92" t="s">
        <v>63</v>
      </c>
      <c r="D15" s="92"/>
      <c r="E15" s="88" t="s">
        <v>35</v>
      </c>
      <c r="F15" s="88"/>
      <c r="G15" s="88"/>
      <c r="H15" s="56" t="s">
        <v>14</v>
      </c>
      <c r="I15" s="42">
        <v>60.17</v>
      </c>
      <c r="J15" s="69"/>
      <c r="K15" s="12">
        <f t="shared" ref="K15:K42" si="0">I15*J15</f>
        <v>0</v>
      </c>
      <c r="L15" s="10"/>
      <c r="M15" s="3"/>
    </row>
    <row r="16" spans="1:13" ht="40.5" customHeight="1" x14ac:dyDescent="0.3">
      <c r="A16" s="3"/>
      <c r="B16" s="9"/>
      <c r="C16" s="92" t="s">
        <v>64</v>
      </c>
      <c r="D16" s="92"/>
      <c r="E16" s="88" t="s">
        <v>37</v>
      </c>
      <c r="F16" s="88"/>
      <c r="G16" s="88"/>
      <c r="H16" s="11" t="s">
        <v>5</v>
      </c>
      <c r="I16" s="60">
        <v>100</v>
      </c>
      <c r="J16" s="69"/>
      <c r="K16" s="12">
        <f t="shared" si="0"/>
        <v>0</v>
      </c>
      <c r="L16" s="10"/>
      <c r="M16" s="3"/>
    </row>
    <row r="17" spans="1:13" ht="43.5" customHeight="1" x14ac:dyDescent="0.3">
      <c r="A17" s="3"/>
      <c r="B17" s="9"/>
      <c r="C17" s="92" t="s">
        <v>65</v>
      </c>
      <c r="D17" s="92"/>
      <c r="E17" s="88" t="s">
        <v>38</v>
      </c>
      <c r="F17" s="88"/>
      <c r="G17" s="88"/>
      <c r="H17" s="11" t="s">
        <v>5</v>
      </c>
      <c r="I17" s="60">
        <v>10</v>
      </c>
      <c r="J17" s="69"/>
      <c r="K17" s="12">
        <f t="shared" si="0"/>
        <v>0</v>
      </c>
      <c r="L17" s="10"/>
      <c r="M17" s="3"/>
    </row>
    <row r="18" spans="1:13" ht="18" customHeight="1" x14ac:dyDescent="0.3">
      <c r="A18" s="3"/>
      <c r="B18" s="9"/>
      <c r="C18" s="89" t="s">
        <v>39</v>
      </c>
      <c r="D18" s="89"/>
      <c r="E18" s="90" t="s">
        <v>40</v>
      </c>
      <c r="F18" s="90"/>
      <c r="G18" s="90"/>
      <c r="H18" s="53"/>
      <c r="I18" s="61"/>
      <c r="J18" s="64"/>
      <c r="K18" s="54"/>
      <c r="L18" s="10"/>
      <c r="M18" s="3"/>
    </row>
    <row r="19" spans="1:13" ht="37.049999999999997" customHeight="1" x14ac:dyDescent="0.3">
      <c r="A19" s="3"/>
      <c r="B19" s="9"/>
      <c r="C19" s="91" t="s">
        <v>43</v>
      </c>
      <c r="D19" s="91"/>
      <c r="E19" s="88" t="s">
        <v>41</v>
      </c>
      <c r="F19" s="88"/>
      <c r="G19" s="88"/>
      <c r="H19" s="11" t="s">
        <v>5</v>
      </c>
      <c r="I19" s="60">
        <v>10</v>
      </c>
      <c r="J19" s="69"/>
      <c r="K19" s="12">
        <f t="shared" si="0"/>
        <v>0</v>
      </c>
      <c r="L19" s="10"/>
      <c r="M19" s="3"/>
    </row>
    <row r="20" spans="1:13" ht="56.55" customHeight="1" x14ac:dyDescent="0.3">
      <c r="A20" s="3"/>
      <c r="B20" s="9"/>
      <c r="C20" s="91" t="s">
        <v>44</v>
      </c>
      <c r="D20" s="91"/>
      <c r="E20" s="88" t="s">
        <v>45</v>
      </c>
      <c r="F20" s="88"/>
      <c r="G20" s="88"/>
      <c r="H20" s="11" t="s">
        <v>5</v>
      </c>
      <c r="I20" s="60">
        <v>20</v>
      </c>
      <c r="J20" s="69"/>
      <c r="K20" s="12">
        <f t="shared" si="0"/>
        <v>0</v>
      </c>
      <c r="L20" s="10"/>
      <c r="M20" s="3"/>
    </row>
    <row r="21" spans="1:13" ht="18" customHeight="1" x14ac:dyDescent="0.3">
      <c r="A21" s="3"/>
      <c r="B21" s="9"/>
      <c r="C21" s="89" t="s">
        <v>42</v>
      </c>
      <c r="D21" s="89"/>
      <c r="E21" s="90" t="s">
        <v>46</v>
      </c>
      <c r="F21" s="90"/>
      <c r="G21" s="90"/>
      <c r="H21" s="53"/>
      <c r="I21" s="53"/>
      <c r="J21" s="64"/>
      <c r="K21" s="54"/>
      <c r="L21" s="10"/>
      <c r="M21" s="3"/>
    </row>
    <row r="22" spans="1:13" ht="43.95" customHeight="1" x14ac:dyDescent="0.3">
      <c r="A22" s="3"/>
      <c r="B22" s="9"/>
      <c r="C22" s="91" t="s">
        <v>48</v>
      </c>
      <c r="D22" s="91"/>
      <c r="E22" s="88" t="s">
        <v>54</v>
      </c>
      <c r="F22" s="88"/>
      <c r="G22" s="88"/>
      <c r="H22" s="11" t="s">
        <v>5</v>
      </c>
      <c r="I22" s="60">
        <v>20</v>
      </c>
      <c r="J22" s="69"/>
      <c r="K22" s="12">
        <f t="shared" si="0"/>
        <v>0</v>
      </c>
      <c r="L22" s="10"/>
      <c r="M22" s="3"/>
    </row>
    <row r="23" spans="1:13" ht="43.5" customHeight="1" x14ac:dyDescent="0.3">
      <c r="A23" s="3"/>
      <c r="B23" s="9"/>
      <c r="C23" s="91" t="s">
        <v>49</v>
      </c>
      <c r="D23" s="91"/>
      <c r="E23" s="88" t="s">
        <v>55</v>
      </c>
      <c r="F23" s="88"/>
      <c r="G23" s="88"/>
      <c r="H23" s="11" t="s">
        <v>5</v>
      </c>
      <c r="I23" s="60">
        <v>15</v>
      </c>
      <c r="J23" s="69"/>
      <c r="K23" s="12">
        <f t="shared" si="0"/>
        <v>0</v>
      </c>
      <c r="L23" s="10"/>
      <c r="M23" s="3"/>
    </row>
    <row r="24" spans="1:13" ht="20.55" customHeight="1" x14ac:dyDescent="0.3">
      <c r="A24" s="3"/>
      <c r="B24" s="9"/>
      <c r="C24" s="91" t="s">
        <v>50</v>
      </c>
      <c r="D24" s="91"/>
      <c r="E24" s="88" t="s">
        <v>56</v>
      </c>
      <c r="F24" s="88"/>
      <c r="G24" s="88"/>
      <c r="H24" s="11" t="s">
        <v>5</v>
      </c>
      <c r="I24" s="60">
        <v>40</v>
      </c>
      <c r="J24" s="69"/>
      <c r="K24" s="12">
        <f t="shared" si="0"/>
        <v>0</v>
      </c>
      <c r="L24" s="10"/>
      <c r="M24" s="3"/>
    </row>
    <row r="25" spans="1:13" ht="31.5" customHeight="1" x14ac:dyDescent="0.3">
      <c r="A25" s="3"/>
      <c r="B25" s="9"/>
      <c r="C25" s="91" t="s">
        <v>51</v>
      </c>
      <c r="D25" s="91"/>
      <c r="E25" s="88" t="s">
        <v>57</v>
      </c>
      <c r="F25" s="88"/>
      <c r="G25" s="88"/>
      <c r="H25" s="11" t="s">
        <v>5</v>
      </c>
      <c r="I25" s="60">
        <v>10</v>
      </c>
      <c r="J25" s="69"/>
      <c r="K25" s="12">
        <f t="shared" si="0"/>
        <v>0</v>
      </c>
      <c r="L25" s="10"/>
      <c r="M25" s="3"/>
    </row>
    <row r="26" spans="1:13" ht="34.950000000000003" customHeight="1" x14ac:dyDescent="0.3">
      <c r="A26" s="3"/>
      <c r="B26" s="9"/>
      <c r="C26" s="91" t="s">
        <v>52</v>
      </c>
      <c r="D26" s="91"/>
      <c r="E26" s="88" t="s">
        <v>58</v>
      </c>
      <c r="F26" s="88"/>
      <c r="G26" s="88"/>
      <c r="H26" s="11" t="s">
        <v>5</v>
      </c>
      <c r="I26" s="60">
        <v>10</v>
      </c>
      <c r="J26" s="69"/>
      <c r="K26" s="12">
        <f t="shared" si="0"/>
        <v>0</v>
      </c>
      <c r="L26" s="10"/>
      <c r="M26" s="3"/>
    </row>
    <row r="27" spans="1:13" ht="43.5" customHeight="1" x14ac:dyDescent="0.3">
      <c r="A27" s="3"/>
      <c r="B27" s="9"/>
      <c r="C27" s="91" t="s">
        <v>53</v>
      </c>
      <c r="D27" s="91"/>
      <c r="E27" s="88" t="s">
        <v>59</v>
      </c>
      <c r="F27" s="88"/>
      <c r="G27" s="88"/>
      <c r="H27" s="11" t="s">
        <v>5</v>
      </c>
      <c r="I27" s="60">
        <v>10</v>
      </c>
      <c r="J27" s="69"/>
      <c r="K27" s="12">
        <f t="shared" si="0"/>
        <v>0</v>
      </c>
      <c r="L27" s="10"/>
      <c r="M27" s="3"/>
    </row>
    <row r="28" spans="1:13" ht="18" customHeight="1" x14ac:dyDescent="0.3">
      <c r="A28" s="3"/>
      <c r="B28" s="9"/>
      <c r="C28" s="89" t="s">
        <v>47</v>
      </c>
      <c r="D28" s="89"/>
      <c r="E28" s="90" t="s">
        <v>60</v>
      </c>
      <c r="F28" s="90"/>
      <c r="G28" s="90"/>
      <c r="H28" s="53"/>
      <c r="I28" s="53"/>
      <c r="J28" s="64"/>
      <c r="K28" s="54"/>
      <c r="L28" s="10"/>
      <c r="M28" s="3"/>
    </row>
    <row r="29" spans="1:13" ht="82.05" customHeight="1" x14ac:dyDescent="0.3">
      <c r="A29" s="3"/>
      <c r="B29" s="9"/>
      <c r="C29" s="91" t="s">
        <v>61</v>
      </c>
      <c r="D29" s="91"/>
      <c r="E29" s="88" t="s">
        <v>62</v>
      </c>
      <c r="F29" s="88"/>
      <c r="G29" s="88"/>
      <c r="H29" s="11" t="s">
        <v>14</v>
      </c>
      <c r="I29" s="60">
        <v>200</v>
      </c>
      <c r="J29" s="69"/>
      <c r="K29" s="12">
        <f t="shared" si="0"/>
        <v>0</v>
      </c>
      <c r="L29" s="10"/>
      <c r="M29" s="3"/>
    </row>
    <row r="30" spans="1:13" ht="18" customHeight="1" x14ac:dyDescent="0.3">
      <c r="A30" s="3"/>
      <c r="B30" s="9"/>
      <c r="C30" s="89" t="s">
        <v>66</v>
      </c>
      <c r="D30" s="89"/>
      <c r="E30" s="90" t="s">
        <v>67</v>
      </c>
      <c r="F30" s="90"/>
      <c r="G30" s="90"/>
      <c r="H30" s="53"/>
      <c r="I30" s="53"/>
      <c r="J30" s="64"/>
      <c r="K30" s="54"/>
      <c r="L30" s="10"/>
      <c r="M30" s="3"/>
    </row>
    <row r="31" spans="1:13" ht="43.5" customHeight="1" x14ac:dyDescent="0.3">
      <c r="A31" s="3"/>
      <c r="B31" s="9"/>
      <c r="C31" s="87" t="s">
        <v>69</v>
      </c>
      <c r="D31" s="87"/>
      <c r="E31" s="88" t="s">
        <v>72</v>
      </c>
      <c r="F31" s="88"/>
      <c r="G31" s="88"/>
      <c r="H31" s="11" t="s">
        <v>5</v>
      </c>
      <c r="I31" s="60">
        <v>10</v>
      </c>
      <c r="J31" s="69"/>
      <c r="K31" s="12">
        <f t="shared" si="0"/>
        <v>0</v>
      </c>
      <c r="L31" s="10"/>
      <c r="M31" s="3"/>
    </row>
    <row r="32" spans="1:13" ht="43.5" customHeight="1" x14ac:dyDescent="0.3">
      <c r="A32" s="3"/>
      <c r="B32" s="9"/>
      <c r="C32" s="87" t="s">
        <v>70</v>
      </c>
      <c r="D32" s="87"/>
      <c r="E32" s="88" t="s">
        <v>73</v>
      </c>
      <c r="F32" s="88"/>
      <c r="G32" s="88"/>
      <c r="H32" s="11" t="s">
        <v>5</v>
      </c>
      <c r="I32" s="60">
        <v>10</v>
      </c>
      <c r="J32" s="69"/>
      <c r="K32" s="12">
        <f t="shared" si="0"/>
        <v>0</v>
      </c>
      <c r="L32" s="10"/>
      <c r="M32" s="3"/>
    </row>
    <row r="33" spans="1:14" ht="58.5" customHeight="1" x14ac:dyDescent="0.3">
      <c r="A33" s="3"/>
      <c r="B33" s="9"/>
      <c r="C33" s="87" t="s">
        <v>71</v>
      </c>
      <c r="D33" s="87"/>
      <c r="E33" s="88" t="s">
        <v>74</v>
      </c>
      <c r="F33" s="88"/>
      <c r="G33" s="88"/>
      <c r="H33" s="11" t="s">
        <v>5</v>
      </c>
      <c r="I33" s="60">
        <v>10</v>
      </c>
      <c r="J33" s="69"/>
      <c r="K33" s="12">
        <f t="shared" si="0"/>
        <v>0</v>
      </c>
      <c r="L33" s="10"/>
      <c r="M33" s="3"/>
    </row>
    <row r="34" spans="1:14" ht="18" customHeight="1" x14ac:dyDescent="0.3">
      <c r="A34" s="3"/>
      <c r="B34" s="9"/>
      <c r="C34" s="89" t="s">
        <v>68</v>
      </c>
      <c r="D34" s="89"/>
      <c r="E34" s="90" t="s">
        <v>75</v>
      </c>
      <c r="F34" s="90"/>
      <c r="G34" s="90"/>
      <c r="H34" s="53"/>
      <c r="I34" s="53"/>
      <c r="J34" s="64"/>
      <c r="K34" s="54"/>
      <c r="L34" s="10"/>
      <c r="M34" s="3"/>
    </row>
    <row r="35" spans="1:14" ht="82.5" customHeight="1" x14ac:dyDescent="0.3">
      <c r="A35" s="3"/>
      <c r="B35" s="9"/>
      <c r="C35" s="87" t="s">
        <v>76</v>
      </c>
      <c r="D35" s="87"/>
      <c r="E35" s="88" t="s">
        <v>77</v>
      </c>
      <c r="F35" s="88"/>
      <c r="G35" s="88"/>
      <c r="H35" s="11" t="s">
        <v>5</v>
      </c>
      <c r="I35" s="60">
        <v>10</v>
      </c>
      <c r="J35" s="69"/>
      <c r="K35" s="12">
        <f t="shared" si="0"/>
        <v>0</v>
      </c>
      <c r="L35" s="10"/>
      <c r="M35" s="3"/>
    </row>
    <row r="36" spans="1:14" ht="18" customHeight="1" x14ac:dyDescent="0.3">
      <c r="A36" s="3"/>
      <c r="B36" s="9"/>
      <c r="C36" s="89" t="s">
        <v>78</v>
      </c>
      <c r="D36" s="89"/>
      <c r="E36" s="90" t="s">
        <v>80</v>
      </c>
      <c r="F36" s="90"/>
      <c r="G36" s="90"/>
      <c r="H36" s="53"/>
      <c r="I36" s="53"/>
      <c r="J36" s="64"/>
      <c r="K36" s="54"/>
      <c r="L36" s="10"/>
      <c r="M36" s="3"/>
    </row>
    <row r="37" spans="1:14" ht="43.5" customHeight="1" x14ac:dyDescent="0.3">
      <c r="A37" s="3"/>
      <c r="B37" s="9"/>
      <c r="C37" s="87" t="s">
        <v>79</v>
      </c>
      <c r="D37" s="87"/>
      <c r="E37" s="88" t="s">
        <v>81</v>
      </c>
      <c r="F37" s="88"/>
      <c r="G37" s="88"/>
      <c r="H37" s="11" t="s">
        <v>5</v>
      </c>
      <c r="I37" s="60">
        <v>10</v>
      </c>
      <c r="J37" s="69"/>
      <c r="K37" s="12">
        <f t="shared" si="0"/>
        <v>0</v>
      </c>
      <c r="L37" s="10"/>
      <c r="M37" s="3"/>
    </row>
    <row r="38" spans="1:14" ht="18" customHeight="1" x14ac:dyDescent="0.3">
      <c r="A38" s="3"/>
      <c r="B38" s="9"/>
      <c r="C38" s="89" t="s">
        <v>87</v>
      </c>
      <c r="D38" s="89"/>
      <c r="E38" s="90" t="s">
        <v>82</v>
      </c>
      <c r="F38" s="90"/>
      <c r="G38" s="90"/>
      <c r="H38" s="53"/>
      <c r="I38" s="53"/>
      <c r="J38" s="64"/>
      <c r="K38" s="54"/>
      <c r="L38" s="10"/>
      <c r="M38" s="3"/>
    </row>
    <row r="39" spans="1:14" ht="72" customHeight="1" x14ac:dyDescent="0.3">
      <c r="A39" s="3"/>
      <c r="B39" s="9"/>
      <c r="C39" s="87" t="s">
        <v>88</v>
      </c>
      <c r="D39" s="87"/>
      <c r="E39" s="88" t="s">
        <v>83</v>
      </c>
      <c r="F39" s="88"/>
      <c r="G39" s="88"/>
      <c r="H39" s="11" t="s">
        <v>14</v>
      </c>
      <c r="I39" s="60">
        <v>400</v>
      </c>
      <c r="J39" s="69"/>
      <c r="K39" s="12">
        <f t="shared" si="0"/>
        <v>0</v>
      </c>
      <c r="L39" s="10"/>
      <c r="M39" s="3"/>
    </row>
    <row r="40" spans="1:14" ht="64.05" customHeight="1" x14ac:dyDescent="0.3">
      <c r="A40" s="3"/>
      <c r="B40" s="9"/>
      <c r="C40" s="87" t="s">
        <v>89</v>
      </c>
      <c r="D40" s="87"/>
      <c r="E40" s="88" t="s">
        <v>84</v>
      </c>
      <c r="F40" s="88"/>
      <c r="G40" s="88"/>
      <c r="H40" s="11" t="s">
        <v>14</v>
      </c>
      <c r="I40" s="60">
        <v>160</v>
      </c>
      <c r="J40" s="69"/>
      <c r="K40" s="12">
        <f t="shared" si="0"/>
        <v>0</v>
      </c>
      <c r="L40" s="10"/>
      <c r="M40" s="3"/>
    </row>
    <row r="41" spans="1:14" ht="63" customHeight="1" x14ac:dyDescent="0.3">
      <c r="A41" s="3"/>
      <c r="B41" s="9"/>
      <c r="C41" s="87" t="s">
        <v>90</v>
      </c>
      <c r="D41" s="87"/>
      <c r="E41" s="88" t="s">
        <v>85</v>
      </c>
      <c r="F41" s="88"/>
      <c r="G41" s="88"/>
      <c r="H41" s="11" t="s">
        <v>92</v>
      </c>
      <c r="I41" s="60">
        <v>300</v>
      </c>
      <c r="J41" s="69"/>
      <c r="K41" s="12">
        <f t="shared" si="0"/>
        <v>0</v>
      </c>
      <c r="L41" s="10"/>
      <c r="M41" s="3"/>
    </row>
    <row r="42" spans="1:14" ht="68.25" customHeight="1" x14ac:dyDescent="0.3">
      <c r="A42" s="3"/>
      <c r="B42" s="9"/>
      <c r="C42" s="87" t="s">
        <v>91</v>
      </c>
      <c r="D42" s="87"/>
      <c r="E42" s="88" t="s">
        <v>86</v>
      </c>
      <c r="F42" s="88"/>
      <c r="G42" s="88"/>
      <c r="H42" s="11" t="s">
        <v>14</v>
      </c>
      <c r="I42" s="60">
        <v>225</v>
      </c>
      <c r="J42" s="69"/>
      <c r="K42" s="12">
        <f t="shared" si="0"/>
        <v>0</v>
      </c>
      <c r="L42" s="10"/>
      <c r="M42" s="3"/>
    </row>
    <row r="43" spans="1:14" s="16" customFormat="1" ht="18.45" customHeight="1" x14ac:dyDescent="0.3">
      <c r="A43" s="13"/>
      <c r="B43" s="14"/>
      <c r="C43" s="72" t="s">
        <v>16</v>
      </c>
      <c r="D43" s="73"/>
      <c r="E43" s="73"/>
      <c r="F43" s="73"/>
      <c r="G43" s="73"/>
      <c r="H43" s="73"/>
      <c r="I43" s="73"/>
      <c r="J43" s="73"/>
      <c r="K43" s="55">
        <f>SUM(K11:K42)</f>
        <v>0</v>
      </c>
      <c r="L43" s="15"/>
      <c r="M43" s="13"/>
    </row>
    <row r="44" spans="1:14" s="16" customFormat="1" ht="16.2" x14ac:dyDescent="0.3">
      <c r="A44" s="13"/>
      <c r="B44" s="14"/>
      <c r="C44" s="17"/>
      <c r="D44" s="17"/>
      <c r="E44" s="17"/>
      <c r="F44" s="17"/>
      <c r="G44" s="17"/>
      <c r="H44" s="17"/>
      <c r="I44" s="17"/>
      <c r="J44" s="17"/>
      <c r="K44" s="18"/>
      <c r="L44" s="15"/>
      <c r="M44" s="13"/>
    </row>
    <row r="45" spans="1:14" s="16" customFormat="1" ht="16.8" thickBot="1" x14ac:dyDescent="0.35">
      <c r="A45" s="13"/>
      <c r="B45" s="14"/>
      <c r="C45" s="19"/>
      <c r="D45" s="20"/>
      <c r="E45" s="20"/>
      <c r="F45" s="20"/>
      <c r="G45" s="19"/>
      <c r="H45" s="19"/>
      <c r="I45" s="21"/>
      <c r="J45" s="22"/>
      <c r="K45" s="23"/>
      <c r="L45" s="15"/>
      <c r="M45" s="13"/>
    </row>
    <row r="46" spans="1:14" s="16" customFormat="1" ht="16.2" x14ac:dyDescent="0.3">
      <c r="A46" s="13"/>
      <c r="B46" s="14"/>
      <c r="C46" s="24"/>
      <c r="D46" s="74"/>
      <c r="E46" s="74"/>
      <c r="F46" s="74"/>
      <c r="G46" s="74"/>
      <c r="H46" s="74"/>
      <c r="I46" s="74"/>
      <c r="J46" s="74"/>
      <c r="K46" s="75"/>
      <c r="L46" s="25"/>
      <c r="M46" s="13"/>
    </row>
    <row r="47" spans="1:14" s="16" customFormat="1" ht="46.5" customHeight="1" x14ac:dyDescent="0.3">
      <c r="A47" s="13"/>
      <c r="B47" s="14"/>
      <c r="C47" s="76" t="s">
        <v>22</v>
      </c>
      <c r="D47" s="77"/>
      <c r="E47" s="77"/>
      <c r="F47" s="77"/>
      <c r="G47" s="77"/>
      <c r="H47" s="78" t="s">
        <v>19</v>
      </c>
      <c r="I47" s="79"/>
      <c r="J47" s="46" t="s">
        <v>21</v>
      </c>
      <c r="K47" s="47" t="s">
        <v>20</v>
      </c>
      <c r="L47" s="26"/>
      <c r="M47" s="13"/>
    </row>
    <row r="48" spans="1:14" s="16" customFormat="1" ht="32.25" customHeight="1" x14ac:dyDescent="0.3">
      <c r="A48" s="13"/>
      <c r="B48" s="14"/>
      <c r="C48" s="76" t="s">
        <v>10</v>
      </c>
      <c r="D48" s="77"/>
      <c r="E48" s="77"/>
      <c r="F48" s="77"/>
      <c r="G48" s="77"/>
      <c r="H48" s="80" t="s">
        <v>11</v>
      </c>
      <c r="I48" s="80"/>
      <c r="J48" s="65"/>
      <c r="K48" s="45">
        <f>K$43*J48</f>
        <v>0</v>
      </c>
      <c r="L48" s="26"/>
      <c r="M48" s="13"/>
      <c r="N48" s="66"/>
    </row>
    <row r="49" spans="1:14" s="16" customFormat="1" ht="30" customHeight="1" x14ac:dyDescent="0.3">
      <c r="A49" s="13"/>
      <c r="B49" s="14"/>
      <c r="C49" s="76" t="s">
        <v>12</v>
      </c>
      <c r="D49" s="77"/>
      <c r="E49" s="77"/>
      <c r="F49" s="77"/>
      <c r="G49" s="77"/>
      <c r="H49" s="81" t="s">
        <v>17</v>
      </c>
      <c r="I49" s="82"/>
      <c r="J49" s="65"/>
      <c r="K49" s="45">
        <f t="shared" ref="K49:K50" si="1">K$43*J49</f>
        <v>0</v>
      </c>
      <c r="L49" s="26"/>
      <c r="M49" s="13"/>
      <c r="N49" s="66"/>
    </row>
    <row r="50" spans="1:14" s="28" customFormat="1" ht="28.5" customHeight="1" x14ac:dyDescent="0.3">
      <c r="A50" s="13"/>
      <c r="B50" s="14"/>
      <c r="C50" s="27"/>
      <c r="E50" s="29"/>
      <c r="F50" s="29"/>
      <c r="G50" s="30"/>
      <c r="H50" s="83" t="s">
        <v>13</v>
      </c>
      <c r="I50" s="80"/>
      <c r="J50" s="65"/>
      <c r="K50" s="45">
        <f t="shared" si="1"/>
        <v>0</v>
      </c>
      <c r="L50" s="15"/>
      <c r="M50" s="13"/>
      <c r="N50" s="66"/>
    </row>
    <row r="51" spans="1:14" s="28" customFormat="1" ht="28.5" customHeight="1" x14ac:dyDescent="0.3">
      <c r="A51" s="13"/>
      <c r="B51" s="14"/>
      <c r="C51" s="31"/>
      <c r="E51" s="32"/>
      <c r="F51" s="32"/>
      <c r="G51" s="33"/>
      <c r="H51" s="83" t="s">
        <v>18</v>
      </c>
      <c r="I51" s="80"/>
      <c r="J51" s="65"/>
      <c r="K51" s="45">
        <f>K$50*J51</f>
        <v>0</v>
      </c>
      <c r="L51" s="15"/>
      <c r="M51" s="13"/>
      <c r="N51" s="66"/>
    </row>
    <row r="52" spans="1:14" ht="22.95" customHeight="1" x14ac:dyDescent="0.3">
      <c r="A52" s="3"/>
      <c r="B52" s="9"/>
      <c r="C52" s="31"/>
      <c r="D52" s="32"/>
      <c r="E52" s="32"/>
      <c r="F52" s="32"/>
      <c r="G52" s="33"/>
      <c r="H52" s="84" t="s">
        <v>9</v>
      </c>
      <c r="I52" s="85"/>
      <c r="J52" s="86"/>
      <c r="K52" s="43">
        <f>K43+K48+K49+K50+K51</f>
        <v>0</v>
      </c>
      <c r="L52" s="10"/>
      <c r="M52" s="3"/>
    </row>
    <row r="53" spans="1:14" ht="16.8" thickBot="1" x14ac:dyDescent="0.35">
      <c r="A53" s="3"/>
      <c r="B53" s="9"/>
      <c r="C53" s="34"/>
      <c r="D53" s="35"/>
      <c r="E53" s="35"/>
      <c r="F53" s="35"/>
      <c r="G53" s="36"/>
      <c r="H53" s="70"/>
      <c r="I53" s="70"/>
      <c r="J53" s="70"/>
      <c r="K53" s="71"/>
      <c r="L53" s="10"/>
      <c r="M53" s="3"/>
    </row>
    <row r="54" spans="1:14" ht="16.2" x14ac:dyDescent="0.3">
      <c r="A54" s="3"/>
      <c r="B54" s="9"/>
      <c r="C54" s="32"/>
      <c r="D54" s="32"/>
      <c r="E54" s="32"/>
      <c r="F54" s="32"/>
      <c r="G54" s="32"/>
      <c r="H54" s="62"/>
      <c r="I54" s="62"/>
      <c r="J54" s="62"/>
      <c r="K54" s="62"/>
      <c r="L54" s="10"/>
      <c r="M54" s="3"/>
    </row>
    <row r="55" spans="1:14" ht="16.2" x14ac:dyDescent="0.3">
      <c r="A55" s="3"/>
      <c r="B55" s="9"/>
      <c r="C55" s="32"/>
      <c r="D55" s="32"/>
      <c r="E55" s="32"/>
      <c r="F55" s="32"/>
      <c r="G55" s="32"/>
      <c r="H55" s="62"/>
      <c r="I55" s="62"/>
      <c r="J55" s="62"/>
      <c r="K55" s="62"/>
      <c r="L55" s="10"/>
      <c r="M55" s="3"/>
    </row>
    <row r="56" spans="1:14" ht="16.2" x14ac:dyDescent="0.3">
      <c r="A56" s="3"/>
      <c r="B56" s="9"/>
      <c r="C56" s="32"/>
      <c r="D56" s="32"/>
      <c r="E56" s="32"/>
      <c r="F56" s="32"/>
      <c r="G56" s="32"/>
      <c r="H56" s="62"/>
      <c r="I56" s="62"/>
      <c r="J56" s="62"/>
      <c r="K56" s="62"/>
      <c r="L56" s="10"/>
      <c r="M56" s="3"/>
    </row>
    <row r="57" spans="1:14" ht="16.2" x14ac:dyDescent="0.3">
      <c r="A57" s="3"/>
      <c r="B57" s="9"/>
      <c r="C57" s="32"/>
      <c r="D57" s="32"/>
      <c r="E57" s="32"/>
      <c r="F57" s="32"/>
      <c r="G57" s="32"/>
      <c r="H57" s="62"/>
      <c r="I57" s="62"/>
      <c r="J57" s="62"/>
      <c r="K57" s="62"/>
      <c r="L57" s="10"/>
      <c r="M57" s="3"/>
    </row>
    <row r="58" spans="1:14" ht="16.2" x14ac:dyDescent="0.3">
      <c r="A58" s="3"/>
      <c r="B58" s="9"/>
      <c r="C58" s="32"/>
      <c r="D58" s="32"/>
      <c r="E58" s="32"/>
      <c r="F58" s="32"/>
      <c r="G58" s="48" t="s">
        <v>23</v>
      </c>
      <c r="H58" s="62"/>
      <c r="I58" s="62"/>
      <c r="J58" s="62"/>
      <c r="K58" s="62"/>
      <c r="L58" s="10"/>
      <c r="M58" s="3"/>
    </row>
    <row r="59" spans="1:14" ht="16.8" thickBot="1" x14ac:dyDescent="0.35">
      <c r="A59" s="3"/>
      <c r="B59" s="49"/>
      <c r="C59" s="50"/>
      <c r="D59" s="50"/>
      <c r="E59" s="50"/>
      <c r="F59" s="50"/>
      <c r="G59" s="51"/>
      <c r="H59" s="51"/>
      <c r="I59" s="51"/>
      <c r="J59" s="51"/>
      <c r="K59" s="51"/>
      <c r="L59" s="52"/>
      <c r="M59" s="3"/>
    </row>
    <row r="60" spans="1:14" ht="16.8" thickTop="1" x14ac:dyDescent="0.3">
      <c r="A60" s="3"/>
      <c r="B60" s="3"/>
      <c r="C60" s="3"/>
      <c r="D60" s="3"/>
      <c r="E60" s="4"/>
      <c r="F60" s="3"/>
      <c r="G60" s="3"/>
      <c r="H60" s="3"/>
      <c r="I60" s="3"/>
      <c r="J60" s="3"/>
      <c r="K60" s="3"/>
      <c r="L60" s="3"/>
      <c r="M60" s="3"/>
    </row>
  </sheetData>
  <sheetProtection formatCells="0" formatColumns="0" formatRows="0" insertColumns="0" insertRows="0" insertHyperlinks="0" deleteColumns="0" deleteRows="0" selectLockedCells="1" sort="0" autoFilter="0" pivotTables="0" selectUnlockedCells="1"/>
  <mergeCells count="88">
    <mergeCell ref="B1:G1"/>
    <mergeCell ref="C5:K5"/>
    <mergeCell ref="C6:K6"/>
    <mergeCell ref="C7:K7"/>
    <mergeCell ref="C8:D9"/>
    <mergeCell ref="E8:G9"/>
    <mergeCell ref="H8:H9"/>
    <mergeCell ref="I8:I9"/>
    <mergeCell ref="J8:J9"/>
    <mergeCell ref="K8:K9"/>
    <mergeCell ref="C10:D10"/>
    <mergeCell ref="E10:G10"/>
    <mergeCell ref="C11:D11"/>
    <mergeCell ref="E11:G11"/>
    <mergeCell ref="C12:D12"/>
    <mergeCell ref="E12:G12"/>
    <mergeCell ref="C13:D13"/>
    <mergeCell ref="E13:G13"/>
    <mergeCell ref="C14:D14"/>
    <mergeCell ref="E14:G14"/>
    <mergeCell ref="C15:D15"/>
    <mergeCell ref="E15:G15"/>
    <mergeCell ref="C16:D16"/>
    <mergeCell ref="E16:G16"/>
    <mergeCell ref="C17:D17"/>
    <mergeCell ref="E17:G17"/>
    <mergeCell ref="C18:D18"/>
    <mergeCell ref="E18:G18"/>
    <mergeCell ref="C19:D19"/>
    <mergeCell ref="E19:G19"/>
    <mergeCell ref="C20:D20"/>
    <mergeCell ref="E20:G20"/>
    <mergeCell ref="C21:D21"/>
    <mergeCell ref="E21:G21"/>
    <mergeCell ref="C22:D22"/>
    <mergeCell ref="E22:G22"/>
    <mergeCell ref="C23:D23"/>
    <mergeCell ref="E23:G23"/>
    <mergeCell ref="C24:D24"/>
    <mergeCell ref="E24:G24"/>
    <mergeCell ref="C25:D25"/>
    <mergeCell ref="E25:G25"/>
    <mergeCell ref="C26:D26"/>
    <mergeCell ref="E26:G26"/>
    <mergeCell ref="C27:D27"/>
    <mergeCell ref="E27:G27"/>
    <mergeCell ref="C28:D28"/>
    <mergeCell ref="E28:G28"/>
    <mergeCell ref="C29:D29"/>
    <mergeCell ref="E29:G29"/>
    <mergeCell ref="C30:D30"/>
    <mergeCell ref="E30:G30"/>
    <mergeCell ref="C31:D31"/>
    <mergeCell ref="E31:G31"/>
    <mergeCell ref="C32:D32"/>
    <mergeCell ref="E32:G32"/>
    <mergeCell ref="C33:D33"/>
    <mergeCell ref="E33:G33"/>
    <mergeCell ref="C34:D34"/>
    <mergeCell ref="E34:G34"/>
    <mergeCell ref="C35:D35"/>
    <mergeCell ref="E35:G35"/>
    <mergeCell ref="C36:D36"/>
    <mergeCell ref="E36:G36"/>
    <mergeCell ref="C37:D37"/>
    <mergeCell ref="E37:G37"/>
    <mergeCell ref="C38:D38"/>
    <mergeCell ref="E38:G38"/>
    <mergeCell ref="C39:D39"/>
    <mergeCell ref="E39:G39"/>
    <mergeCell ref="C40:D40"/>
    <mergeCell ref="E40:G40"/>
    <mergeCell ref="C41:D41"/>
    <mergeCell ref="E41:G41"/>
    <mergeCell ref="C42:D42"/>
    <mergeCell ref="E42:G42"/>
    <mergeCell ref="H53:K53"/>
    <mergeCell ref="C43:J43"/>
    <mergeCell ref="D46:K46"/>
    <mergeCell ref="C47:G47"/>
    <mergeCell ref="H47:I47"/>
    <mergeCell ref="C48:G48"/>
    <mergeCell ref="H48:I48"/>
    <mergeCell ref="C49:G49"/>
    <mergeCell ref="H49:I49"/>
    <mergeCell ref="H50:I50"/>
    <mergeCell ref="H51:I51"/>
    <mergeCell ref="H52:J52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F66B4BC0-0C8E-44CB-B9AE-6ECBBA731E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documentManagement/types"/>
    <ds:schemaRef ds:uri="http://purl.org/dc/dcmitype/"/>
    <ds:schemaRef ds:uri="http://purl.org/dc/terms/"/>
    <ds:schemaRef ds:uri="http://schemas.microsoft.com/office/2006/metadata/properti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a6cb9e4b-f1d1-4245-83ec-6cad768d538a"/>
    <ds:schemaRef ds:uri="9d85dbaf-23eb-4e57-a637-93dcacc8b1a1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Manuel</cp:lastModifiedBy>
  <cp:revision/>
  <dcterms:created xsi:type="dcterms:W3CDTF">2006-06-27T16:47:25Z</dcterms:created>
  <dcterms:modified xsi:type="dcterms:W3CDTF">2026-08-29T22:02:22Z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