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FAMILIA PINEDA\Documents\DANIELA\COTIZACIONES\"/>
    </mc:Choice>
  </mc:AlternateContent>
  <xr:revisionPtr revIDLastSave="0" documentId="8_{59CC06C7-85F2-4671-8277-1612A815A28A}" xr6:coauthVersionLast="43" xr6:coauthVersionMax="43" xr10:uidLastSave="{00000000-0000-0000-0000-000000000000}"/>
  <bookViews>
    <workbookView xWindow="-120" yWindow="-120" windowWidth="29040" windowHeight="15840" xr2:uid="{00000000-000D-0000-FFFF-FFFF00000000}"/>
  </bookViews>
  <sheets>
    <sheet name="Hoja1" sheetId="1" r:id="rId1"/>
  </sheets>
  <calcPr calcId="191029" iterate="1" iterateCount="11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36" i="1" l="1"/>
  <c r="F20" i="1"/>
  <c r="F21" i="1"/>
  <c r="F22" i="1"/>
  <c r="F23" i="1"/>
  <c r="F24" i="1"/>
  <c r="F25" i="1"/>
  <c r="F26" i="1"/>
  <c r="F27" i="1"/>
  <c r="F28" i="1"/>
  <c r="F29" i="1"/>
  <c r="F30" i="1"/>
  <c r="F31" i="1"/>
  <c r="F32" i="1"/>
  <c r="F33" i="1"/>
  <c r="F12" i="1" l="1"/>
  <c r="F13" i="1"/>
  <c r="F14" i="1"/>
  <c r="F15" i="1"/>
  <c r="F16" i="1"/>
  <c r="F17" i="1"/>
  <c r="F18" i="1"/>
  <c r="F19" i="1"/>
  <c r="F11" i="1" l="1"/>
  <c r="F9" i="1" l="1"/>
  <c r="F10" i="1"/>
  <c r="F7" i="1"/>
  <c r="F8" i="1" l="1"/>
  <c r="A1" i="1" l="1"/>
  <c r="F34" i="1" l="1"/>
  <c r="F35" i="1" s="1"/>
</calcChain>
</file>

<file path=xl/sharedStrings.xml><?xml version="1.0" encoding="utf-8"?>
<sst xmlns="http://schemas.openxmlformats.org/spreadsheetml/2006/main" count="66" uniqueCount="39">
  <si>
    <t>ITEM</t>
  </si>
  <si>
    <t xml:space="preserve">Señores  </t>
  </si>
  <si>
    <t>VALOR UNITARIO</t>
  </si>
  <si>
    <t>VALOR TOTAL</t>
  </si>
  <si>
    <t>CARACTERISTICAS</t>
  </si>
  <si>
    <t>UNIDAD</t>
  </si>
  <si>
    <t>CANTIDAD</t>
  </si>
  <si>
    <t>VICTOR HUGO PINEDA AGUDELO</t>
  </si>
  <si>
    <t>VALOR ANTES DE IVA</t>
  </si>
  <si>
    <t>IVA</t>
  </si>
  <si>
    <t>VALOR IVA INCLUIDO</t>
  </si>
  <si>
    <t>MUNICIPIO SAN JERONIMO</t>
  </si>
  <si>
    <t xml:space="preserve">Servicio técnico de luthier certificado - flauta picolo-calibracion y mantenimiento general preventivo, LIMPIEZA GENERAL, CAMBIO DE ZAPATILLAS, CAMBIO DE FIELTROS.
CAMBIO DE CORCHOS DE NIVELACIÓN, LUBRICACIÓN, AJUSTES DE LLAVES Y CALIBRACIÓN
Y CAMBIO DE AGUJAS, CAMBIO DE TORNILLOS SI SE REQUIEREN.
</t>
  </si>
  <si>
    <t>Servicio técnico de luthiere certificado - flauta traversa - calibracion y mantenimiento general preventivo, LIMPIEZA GENERAL, CAMBIO DE ZAPATILLAS, CAMBIO DE FIELTROS.
CAMBIO DE CORCHOS DE NIVELACIÓN, LUBRICACIÓN, AJUSTES DE LLAVES Y CALIBRACIÓN
Y CAMBIO DE AGUJAS, CAMBIO DE TORNILLOS SI SE REQUIEREN.</t>
  </si>
  <si>
    <t>Servicio técnico de luthiere certificado - clarinete soprano - calibracion y mantenimiento general preventivo, LIMPIEZA GENERAL, CAMBIO DE ZAPATILLAS, CAMBIO DE CORCHOS DE JUNTAS, CAMBIO DE FIELTROS, CAMBIO DE CORCHOS DE NIVELACIÓN, LUBRICACIÓN. AJUSTES DE LLAVES Y CALIBRACIÓNCAMBIO DEAGUJAS SI SE REQUIEREN Y CAMBIO DE TORNILLOS SI SE REQUIEREN.</t>
  </si>
  <si>
    <t>Servicio técnico de luthiere certificado - clarinete bajo - calibración y mantenimiento preventivo,  LIMPIEZA GENERAL, CAMBIO DE ZAPATILLAS, CAMBIO DE CORCHOS DE JUNTAS, CAMBIO DE FIELTROS, CAMBIO DE CORCHOS DE NIVELACIÓN, LUBRICACIÓN. AJUSTES DE LLAVES Y CALIBRACIÓNCAMBIO DEAGUJAS SI SE REQUIEREN Y CAMBIO DE TORNILLOS SI SE REQUIEREN.</t>
  </si>
  <si>
    <t>Servicio técnico de luthiere certificado - oboe - calibracion y mantenimiento general  preventivo, LIMPIEZA GENERAL, CAMBIO DE ZAPATILLAS, CAMBIO DE CORCHOS DE JUNTAS, CAMBIO DE FIELTROS, CAMBIO DE CORCHOS DE NIVELACIÓN, LUBRICACIÓN. AJUSTES DE LLAVES Y CALIBRACIÓNCAMBIO DEAGUJAS SI SE REQUIEREN Y CAMBIO DE TORNILLOS SI SE REQUIEREN.</t>
  </si>
  <si>
    <t xml:space="preserve">Servicio técnico de luthiere certificado - saxofón baritono - mantenimiento general, calibracion y reparacion llave de una torre, LIMPIEZA GENERAL, CAMBIO DE CORCHO DE TUDEL, CAMBIO DE ZAPATILLAS, CAMBIO DE FIELTROS DE CANASTILLA, CAMBIO DE FIELTROS
DE NIVELACIÓN, CAMBIO DE CORCHOS DE NIVELACIÓN, LUBRICACIÓN, NIVELACIÓN, AJUSTE DE MECANISMOS, LAVADO A QUÍMICO Y PUESTA.A. PUNTO. CAMBIO DE AGUJAS Y CAMBIO DE TORNILLOS. SI SE REQUIEREN.
</t>
  </si>
  <si>
    <t xml:space="preserve">Servicio técnico de luthiere certificado - saxofón alto - calibración y mantenimiento general preventivo, LIMPIEZA GENERAL, CAMBIO DE CORCHO DE TUDEL, CAMBIO DE ZAPATILLAS, CAMBIO DE FIELTROS DE CANASTILLA, CAMBIO DE FIELTROS DE NIVELACIÓN, CAMBIO DE CORCHOS DE NIVELACIÓN, LUBRICACIÓN, NIVELACIÓN CUERPO, AJUSTE DE
MECANISMOS, LAVADO A QUÍMICO Y PUESTA.A. PUNTO. CAMBIO DE AGUJAS Y CAMBIO DE
TORNILLOS SI SE REQUIEREN.
</t>
  </si>
  <si>
    <t>Servicio técnico de luthiere certificado - saxofón tenor - mantenimiento general y reparación general llaves descalibradas  del cuerpo inferio,  LIMPIEZA GENERAL, CAMBIO DE CORCHO DE TUDEL, CAMBIO DE ZAPATILLAS, CAMBIO DE FIELTROS DE CANASTILLA, CAMBIO DE FIELTROS DE NIVELACIÓN, CAMBIO DE CORCHOS DE NIVELACIÓN, LUBRICACIÓN, NIVELACIÓN CUERPO, AJUSTE DE MECANISMOS, LAVADO A QUÍMICO Y PUESTA.A. PUNTO. CAMBIO DE AGUJAS Y CAMBIO DE TORNILLOS SI SE REQUIEREN.</t>
  </si>
  <si>
    <t xml:space="preserve">Servicio técnico de luthiere certificado - trompeta – mantenimiento general y retiro de boquilla  LAVADO QUÍMICO CON PRODUCTOS IDÓNEOS PARA EL LATÓN, Y LA LACA, REGULACIÓN DE BOMBAS, CAMBIO DE FIELTROS INTERNOS Y EXTERNOS, CAMBIO DE CORCHO DE SALIVERO Y RESORTES.
</t>
  </si>
  <si>
    <t xml:space="preserve">Servicio técnico de luthiere certificado - trompeta – mantenimiento general y reparacion  fugas, LAVADO QUÍMICO CON PRODUCTOS IDÓNEOS PARA EL LATÓN, Y LA LACA, REGULACIÓN DE BOMBAS, CAMBIO DE FIELTROS INTERNOS Y EXTERNOS, CAMBIO DE CORCHO DE SALIVERO Y RESORTES.
</t>
  </si>
  <si>
    <t xml:space="preserve">Servicio técnico de luthiere certificado - eufonio – mantenimiento  geral  y reparacion de 1 piston dañado , LAVADO QUÍMICO CON PRODUCTOS IDÓNEOS PARA EL LATÓN, Y LA LACA, REGULACIÓN DE BOMBAS, CAMBIO DE FIELTROS INTERNOS Y EXTERNOS, CAMBIO DE
CORCHO DE SALIVERO Y RESORTE, CAMBIO DE RESORTES DE PISTONES.
</t>
  </si>
  <si>
    <t>BAQUETAS TIMPANI PAR GOMA, Solo el fieltro de la más alta calidad se utiliza para producir estos mazos de timbales sin costuras, ofreciendo un sonido y una respuesta fantásticos Medio duro para la articulación rítmica Fabricado con ejes de arce seleccionados a mano para una respuesta y sensación excepcionales
Medianamente duro para articulación rítmica. Longitud: 14 1/2" Cabeza: 1 3/4" Material/color de la cabeza: Fieltro/Blanco Material del mango: nogal Aplicación: Conciert Longitud: 14,5”</t>
  </si>
  <si>
    <t>BOQUILLA CLARINETE 4C, Material: Resina de fenol Abertura: 1,05 mm que facilita la afinación y control Longitud de tabla: 19 mm</t>
  </si>
  <si>
    <t>BOQUILLA SAXO ALTO 4C, Material: Resina de fenol, Longitud de tabla: 23 mm, Abertura: 1,60 mm, Sonido: equilibrado y fácil de controlar</t>
  </si>
  <si>
    <t>BOQUILLA TROMPETA, Diámetro interno 16.85 mm: permite un sonido claro con buena proyección.Rim relativamente largo: mejora la estabilidad y el soporte al tocar.
Garganta 3.65 mm: ofrece un centro tonal equilibrado.</t>
  </si>
  <si>
    <t>PARCHE GOTA DE ACEITE TIMBAL LATINO 14” AMERICANO DE Película transparente de 10 milésimas de pulgada</t>
  </si>
  <si>
    <t>PARCHE GOTA DE ACEITE TIMBAL LATINO 15” AMERICANO DE Película transparente de 10 milésimas de pulgada</t>
  </si>
  <si>
    <t xml:space="preserve">ACEITE LUBRICACIÓN TROMPETA Sintetico americano </t>
  </si>
  <si>
    <t>ACEITE LUBRICACIÓN CORNO FRANCÉS Sintetico americano</t>
  </si>
  <si>
    <t>ACEITE TROMBÓN DE VARA Sintetico Americano</t>
  </si>
  <si>
    <t>PROTECTOR DE BOQUILLA EN GOMA Americano Negro O Transparente Americano</t>
  </si>
  <si>
    <t>BAQUETAS PUNTA DE REDONDA DE MADERA FABRICADAS EN NOGAL AMERICANO PARA REDOBLANTE DE ALTA TENSIÓN PAR  Madera de nogal con acabado blanco pintado. Longitud: 17 pulgadas. Diámetro: 0.710 pulgadas DISEÑADO PARA LA CONSISTENCIA Y EL RENDIMIENTO: El proceso garantiza una consistencia inigualable de peso y paso de palo a palo, y par a par. Fabricado en Estados Unidos: todas las baquetas ProMark están diseñadas, diseñadas y fabricadas en los Estados Unidos utilizando métodos precisos, las clavijas crudas se cortan, moldean, lacan y tratan, produciendo palos completamente formados.</t>
  </si>
  <si>
    <t>GOLPEADORES PARA BOMBO DE MARCHA JB1</t>
  </si>
  <si>
    <t>GOLPEADORES PARA BOMBO DE MARCHA JB2</t>
  </si>
  <si>
    <t>GOLPEADORES PARA BOMBO DE MARCHA JB3</t>
  </si>
  <si>
    <t>GOLPEADORES MULTITENOR PAR, Aluminio de calibre extra pesado para mayor potencia y durabilidad. La cabeza es la misma que la. Dureza: Extra Duro Largo: 14 1/4 "
Material / color de la cabeza: Nylon / Blanco Material del mango: Aluminio Aplicación: marchando</t>
  </si>
  <si>
    <t>PARCHE PARA REDOBLANTE HIBRIDO DE ALTA TENSIÓN NEGRO 14” perfectamente atenuado. Este parche recubierto presenta la tecnología Level 360. Especificación del Producto:  Tratamiento: Híbrido Capa: 1 Tecnología: Estándar Características del producto: Los parches híbridos producen ese sonido de batería tan buscado, al tiempo que logran una sensación mucho más suave con mayor sensibilidad y un amplio rango dinámico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</si>
</sst>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1" formatCode="_-* #,##0_-;\-* #,##0_-;_-* &quot;-&quot;_-;_-@_-"/>
    <numFmt numFmtId="44" formatCode="_-&quot;$&quot;\ * #,##0.00_-;\-&quot;$&quot;\ * #,##0.00_-;_-&quot;$&quot;\ * &quot;-&quot;??_-;_-@_-"/>
    <numFmt numFmtId="164" formatCode="[$$-240A]\ #,##0"/>
    <numFmt numFmtId="165" formatCode="_-[$$-240A]\ * #,##0.00_-;\-[$$-240A]\ * #,##0.00_-;_-[$$-240A]\ * &quot;-&quot;??_-;_-@_-"/>
    <numFmt numFmtId="166" formatCode="_-&quot;$&quot;* #,##0_-;\-&quot;$&quot;* #,##0_-;_-&quot;$&quot;* &quot;-&quot;_-;_-@_-"/>
    <numFmt numFmtId="167" formatCode="_-&quot;$&quot;\ * #,##0_-;\-&quot;$&quot;\ * #,##0_-;_-&quot;$&quot;\ * &quot;-&quot;??_-;_-@_-"/>
    <numFmt numFmtId="168" formatCode="_-[$$-240A]\ * #,##0_-;\-[$$-240A]\ * #,##0_-;_-[$$-240A]\ * &quot;-&quot;??_-;_-@_-"/>
    <numFmt numFmtId="169" formatCode="[$-F800]dddd\,\ mmmm\ dd\,\ yyyy"/>
  </numFmts>
  <fonts count="10"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10"/>
      <color theme="1"/>
      <name val="Calibri Light"/>
      <family val="2"/>
      <scheme val="major"/>
    </font>
    <font>
      <b/>
      <sz val="10"/>
      <color theme="1"/>
      <name val="Calibri Light"/>
      <family val="2"/>
      <scheme val="major"/>
    </font>
    <font>
      <sz val="10"/>
      <name val="Calibri Light"/>
      <family val="2"/>
      <scheme val="major"/>
    </font>
    <font>
      <b/>
      <sz val="10"/>
      <color rgb="FF000000"/>
      <name val="Calibri Light"/>
      <family val="2"/>
      <scheme val="major"/>
    </font>
    <font>
      <b/>
      <sz val="9"/>
      <color theme="1"/>
      <name val="Calibri Light"/>
      <family val="2"/>
      <scheme val="major"/>
    </font>
    <font>
      <sz val="10"/>
      <color rgb="FF000000"/>
      <name val="Arial"/>
      <family val="2"/>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style="thin">
        <color auto="1"/>
      </left>
      <right/>
      <top/>
      <bottom/>
      <diagonal/>
    </border>
    <border>
      <left/>
      <right style="thin">
        <color indexed="64"/>
      </right>
      <top/>
      <bottom/>
      <diagonal/>
    </border>
    <border>
      <left style="thin">
        <color auto="1"/>
      </left>
      <right/>
      <top style="thin">
        <color auto="1"/>
      </top>
      <bottom style="thin">
        <color auto="1"/>
      </bottom>
      <diagonal/>
    </border>
  </borders>
  <cellStyleXfs count="4">
    <xf numFmtId="0" fontId="0" fillId="0" borderId="0"/>
    <xf numFmtId="44" fontId="1" fillId="0" borderId="0" applyFont="0" applyFill="0" applyBorder="0" applyAlignment="0" applyProtection="0"/>
    <xf numFmtId="0" fontId="3" fillId="0" borderId="0"/>
    <xf numFmtId="166" fontId="3" fillId="0" borderId="0" applyFont="0" applyFill="0" applyBorder="0" applyAlignment="0" applyProtection="0"/>
  </cellStyleXfs>
  <cellXfs count="43">
    <xf numFmtId="0" fontId="0" fillId="0" borderId="0" xfId="0"/>
    <xf numFmtId="0" fontId="4" fillId="0" borderId="0" xfId="0" applyFont="1"/>
    <xf numFmtId="0" fontId="4" fillId="0" borderId="0" xfId="0" applyFont="1" applyAlignment="1">
      <alignment horizontal="center"/>
    </xf>
    <xf numFmtId="164" fontId="4" fillId="0" borderId="0" xfId="0" applyNumberFormat="1" applyFont="1"/>
    <xf numFmtId="0" fontId="2" fillId="0" borderId="0" xfId="0" applyFont="1"/>
    <xf numFmtId="41" fontId="4" fillId="0" borderId="0" xfId="0" applyNumberFormat="1" applyFont="1"/>
    <xf numFmtId="164" fontId="4" fillId="0" borderId="0" xfId="0" applyNumberFormat="1" applyFont="1" applyAlignment="1">
      <alignment vertical="center"/>
    </xf>
    <xf numFmtId="41" fontId="2" fillId="0" borderId="0" xfId="0" applyNumberFormat="1" applyFont="1" applyAlignment="1">
      <alignment vertical="center"/>
    </xf>
    <xf numFmtId="41" fontId="2" fillId="0" borderId="0" xfId="0" applyNumberFormat="1" applyFont="1"/>
    <xf numFmtId="0" fontId="2" fillId="0" borderId="0" xfId="0" applyFont="1" applyAlignment="1">
      <alignment vertical="center"/>
    </xf>
    <xf numFmtId="6" fontId="4" fillId="0" borderId="0" xfId="0" applyNumberFormat="1" applyFont="1"/>
    <xf numFmtId="0" fontId="5" fillId="0" borderId="0" xfId="0" applyFont="1" applyAlignment="1">
      <alignment horizontal="center" vertical="center"/>
    </xf>
    <xf numFmtId="165" fontId="4" fillId="0" borderId="0" xfId="0" applyNumberFormat="1" applyFont="1" applyAlignment="1">
      <alignment horizontal="center" vertical="center"/>
    </xf>
    <xf numFmtId="0" fontId="5" fillId="0" borderId="0" xfId="0" applyFont="1" applyAlignment="1">
      <alignment vertical="center"/>
    </xf>
    <xf numFmtId="0" fontId="2" fillId="0" borderId="0" xfId="0" applyFont="1" applyAlignment="1">
      <alignment horizontal="center"/>
    </xf>
    <xf numFmtId="164" fontId="2" fillId="0" borderId="0" xfId="0" applyNumberFormat="1" applyFont="1"/>
    <xf numFmtId="44" fontId="2" fillId="0" borderId="0" xfId="1" applyFont="1" applyFill="1"/>
    <xf numFmtId="167" fontId="5" fillId="0" borderId="1" xfId="1" applyNumberFormat="1" applyFont="1" applyFill="1" applyBorder="1" applyAlignment="1">
      <alignment vertical="center"/>
    </xf>
    <xf numFmtId="168" fontId="4" fillId="0" borderId="2" xfId="0" applyNumberFormat="1" applyFont="1" applyBorder="1" applyAlignment="1">
      <alignment horizontal="center" vertical="center" wrapText="1"/>
    </xf>
    <xf numFmtId="168" fontId="6" fillId="0" borderId="1" xfId="0" applyNumberFormat="1" applyFont="1" applyBorder="1" applyAlignment="1">
      <alignment horizontal="center" vertical="center"/>
    </xf>
    <xf numFmtId="0" fontId="8" fillId="0" borderId="1" xfId="0" applyFont="1" applyBorder="1" applyAlignment="1">
      <alignment horizontal="center" vertical="center"/>
    </xf>
    <xf numFmtId="41" fontId="8" fillId="0" borderId="1" xfId="0" applyNumberFormat="1" applyFont="1" applyBorder="1" applyAlignment="1">
      <alignment horizontal="center" vertical="center"/>
    </xf>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5" fillId="0" borderId="4" xfId="0" applyFont="1" applyBorder="1" applyAlignment="1">
      <alignment horizontal="center" vertical="center"/>
    </xf>
    <xf numFmtId="0" fontId="5" fillId="0" borderId="3" xfId="0" applyFont="1" applyBorder="1" applyAlignment="1">
      <alignment horizontal="center" vertical="center"/>
    </xf>
    <xf numFmtId="169" fontId="4" fillId="0" borderId="1" xfId="0" applyNumberFormat="1" applyFont="1" applyBorder="1" applyAlignment="1">
      <alignment horizontal="center" vertical="center"/>
    </xf>
    <xf numFmtId="0" fontId="7" fillId="0" borderId="13" xfId="0" applyFont="1" applyBorder="1" applyAlignment="1">
      <alignment horizontal="center" vertical="center"/>
    </xf>
    <xf numFmtId="0" fontId="7" fillId="0" borderId="3" xfId="0" applyFont="1" applyBorder="1" applyAlignment="1">
      <alignment horizontal="center" vertical="center"/>
    </xf>
    <xf numFmtId="0" fontId="4" fillId="0" borderId="1" xfId="0" applyFont="1" applyBorder="1" applyAlignment="1">
      <alignment horizontal="center"/>
    </xf>
    <xf numFmtId="0" fontId="5" fillId="0" borderId="1" xfId="0" applyFont="1" applyBorder="1" applyAlignment="1">
      <alignment horizontal="center" vertic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0" xfId="0" applyFont="1" applyAlignment="1">
      <alignment horizontal="center"/>
    </xf>
    <xf numFmtId="0" fontId="5" fillId="0" borderId="12"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cellXfs>
  <cellStyles count="4">
    <cellStyle name="Moneda" xfId="1" builtinId="4"/>
    <cellStyle name="Moneda [0] 2" xfId="3" xr:uid="{00000000-0005-0000-0000-000001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107829</xdr:colOff>
      <xdr:row>33</xdr:row>
      <xdr:rowOff>63956</xdr:rowOff>
    </xdr:from>
    <xdr:to>
      <xdr:col>1</xdr:col>
      <xdr:colOff>655966</xdr:colOff>
      <xdr:row>35</xdr:row>
      <xdr:rowOff>35940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681" t="19287" r="8876" b="4070"/>
        <a:stretch/>
      </xdr:blipFill>
      <xdr:spPr>
        <a:xfrm>
          <a:off x="1536579" y="8690371"/>
          <a:ext cx="548137" cy="322432"/>
        </a:xfrm>
        <a:prstGeom prst="rect">
          <a:avLst/>
        </a:prstGeom>
      </xdr:spPr>
    </xdr:pic>
    <xdr:clientData/>
  </xdr:twoCellAnchor>
  <xdr:twoCellAnchor editAs="oneCell">
    <xdr:from>
      <xdr:col>2</xdr:col>
      <xdr:colOff>8985</xdr:colOff>
      <xdr:row>0</xdr:row>
      <xdr:rowOff>1</xdr:rowOff>
    </xdr:from>
    <xdr:to>
      <xdr:col>6</xdr:col>
      <xdr:colOff>8986</xdr:colOff>
      <xdr:row>4</xdr:row>
      <xdr:rowOff>161746</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0231" r="5308"/>
        <a:stretch/>
      </xdr:blipFill>
      <xdr:spPr>
        <a:xfrm>
          <a:off x="3594339" y="1"/>
          <a:ext cx="3288821" cy="8266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4"/>
  <sheetViews>
    <sheetView tabSelected="1" topLeftCell="A31" zoomScale="106" zoomScaleNormal="106" workbookViewId="0">
      <selection activeCell="F37" sqref="F37"/>
    </sheetView>
  </sheetViews>
  <sheetFormatPr baseColWidth="10" defaultColWidth="11.42578125" defaultRowHeight="12" x14ac:dyDescent="0.2"/>
  <cols>
    <col min="1" max="1" width="5.140625" style="14" bestFit="1" customWidth="1"/>
    <col min="2" max="2" width="28.28515625" style="4" bestFit="1" customWidth="1"/>
    <col min="3" max="3" width="7.42578125" style="14" bestFit="1" customWidth="1"/>
    <col min="4" max="4" width="9.42578125" style="14" bestFit="1" customWidth="1"/>
    <col min="5" max="5" width="16.7109375" style="8" bestFit="1" customWidth="1"/>
    <col min="6" max="6" width="15.42578125" style="8" bestFit="1" customWidth="1"/>
    <col min="7" max="7" width="17.42578125" style="15" customWidth="1"/>
    <col min="8" max="8" width="13.7109375" style="4" bestFit="1" customWidth="1"/>
    <col min="9" max="16384" width="11.42578125" style="4"/>
  </cols>
  <sheetData>
    <row r="1" spans="1:10" ht="11.25" customHeight="1" x14ac:dyDescent="0.2">
      <c r="A1" s="29">
        <f ca="1">TODAY()</f>
        <v>46259</v>
      </c>
      <c r="B1" s="29"/>
      <c r="C1" s="32"/>
      <c r="D1" s="32"/>
      <c r="E1" s="32"/>
      <c r="F1" s="32"/>
      <c r="G1" s="3"/>
    </row>
    <row r="2" spans="1:10" ht="11.25" customHeight="1" x14ac:dyDescent="0.2">
      <c r="A2" s="29"/>
      <c r="B2" s="29"/>
      <c r="C2" s="32"/>
      <c r="D2" s="32"/>
      <c r="E2" s="32"/>
      <c r="F2" s="32"/>
      <c r="G2" s="3"/>
    </row>
    <row r="3" spans="1:10" ht="15" customHeight="1" x14ac:dyDescent="0.2">
      <c r="A3" s="30" t="s">
        <v>1</v>
      </c>
      <c r="B3" s="31"/>
      <c r="C3" s="32"/>
      <c r="D3" s="32"/>
      <c r="E3" s="32"/>
      <c r="F3" s="32"/>
      <c r="G3" s="3"/>
    </row>
    <row r="4" spans="1:10" ht="15" customHeight="1" x14ac:dyDescent="0.2">
      <c r="A4" s="33" t="s">
        <v>11</v>
      </c>
      <c r="B4" s="33"/>
      <c r="C4" s="32"/>
      <c r="D4" s="32"/>
      <c r="E4" s="32"/>
      <c r="F4" s="32"/>
      <c r="G4" s="3"/>
    </row>
    <row r="5" spans="1:10" ht="15" customHeight="1" x14ac:dyDescent="0.2">
      <c r="A5" s="33"/>
      <c r="B5" s="33"/>
      <c r="C5" s="32"/>
      <c r="D5" s="32"/>
      <c r="E5" s="32"/>
      <c r="F5" s="32"/>
      <c r="G5" s="3"/>
    </row>
    <row r="6" spans="1:10" ht="12.75" x14ac:dyDescent="0.2">
      <c r="A6" s="20" t="s">
        <v>0</v>
      </c>
      <c r="B6" s="20" t="s">
        <v>4</v>
      </c>
      <c r="C6" s="20" t="s">
        <v>5</v>
      </c>
      <c r="D6" s="20" t="s">
        <v>6</v>
      </c>
      <c r="E6" s="21" t="s">
        <v>2</v>
      </c>
      <c r="F6" s="21" t="s">
        <v>3</v>
      </c>
      <c r="G6" s="3"/>
    </row>
    <row r="7" spans="1:10" s="9" customFormat="1" ht="191.25" x14ac:dyDescent="0.2">
      <c r="A7" s="22">
        <v>1</v>
      </c>
      <c r="B7" s="23" t="s">
        <v>12</v>
      </c>
      <c r="C7" s="24" t="s">
        <v>5</v>
      </c>
      <c r="D7" s="24">
        <v>1</v>
      </c>
      <c r="E7" s="19">
        <v>597000</v>
      </c>
      <c r="F7" s="18">
        <f>D7*E7</f>
        <v>597000</v>
      </c>
      <c r="G7" s="6"/>
      <c r="H7" s="7"/>
      <c r="I7" s="8"/>
      <c r="J7" s="7"/>
    </row>
    <row r="8" spans="1:10" s="9" customFormat="1" ht="178.5" x14ac:dyDescent="0.2">
      <c r="A8" s="22">
        <v>2</v>
      </c>
      <c r="B8" s="23" t="s">
        <v>13</v>
      </c>
      <c r="C8" s="24" t="s">
        <v>5</v>
      </c>
      <c r="D8" s="24">
        <v>2</v>
      </c>
      <c r="E8" s="19">
        <v>716000</v>
      </c>
      <c r="F8" s="18">
        <f>D8*E8</f>
        <v>1432000</v>
      </c>
      <c r="G8" s="6"/>
      <c r="H8" s="7"/>
      <c r="I8" s="8"/>
      <c r="J8" s="7"/>
    </row>
    <row r="9" spans="1:10" s="9" customFormat="1" ht="204" x14ac:dyDescent="0.2">
      <c r="A9" s="22">
        <v>3</v>
      </c>
      <c r="B9" s="23" t="s">
        <v>14</v>
      </c>
      <c r="C9" s="24" t="s">
        <v>5</v>
      </c>
      <c r="D9" s="24">
        <v>2</v>
      </c>
      <c r="E9" s="19">
        <v>835000</v>
      </c>
      <c r="F9" s="18">
        <f t="shared" ref="F9:F10" si="0">D9*E9</f>
        <v>1670000</v>
      </c>
      <c r="G9" s="6"/>
      <c r="H9" s="7"/>
      <c r="I9" s="8"/>
      <c r="J9" s="7"/>
    </row>
    <row r="10" spans="1:10" s="9" customFormat="1" ht="204" x14ac:dyDescent="0.2">
      <c r="A10" s="22">
        <v>4</v>
      </c>
      <c r="B10" s="23" t="s">
        <v>15</v>
      </c>
      <c r="C10" s="24" t="s">
        <v>5</v>
      </c>
      <c r="D10" s="24">
        <v>1</v>
      </c>
      <c r="E10" s="19">
        <v>1211000</v>
      </c>
      <c r="F10" s="18">
        <f t="shared" si="0"/>
        <v>1211000</v>
      </c>
      <c r="G10" s="6"/>
      <c r="H10" s="7"/>
      <c r="I10" s="8"/>
      <c r="J10" s="7"/>
    </row>
    <row r="11" spans="1:10" s="9" customFormat="1" ht="204" x14ac:dyDescent="0.2">
      <c r="A11" s="22">
        <v>5</v>
      </c>
      <c r="B11" s="23" t="s">
        <v>16</v>
      </c>
      <c r="C11" s="24" t="s">
        <v>5</v>
      </c>
      <c r="D11" s="24">
        <v>1</v>
      </c>
      <c r="E11" s="19">
        <v>1149000</v>
      </c>
      <c r="F11" s="18">
        <f t="shared" ref="F11" si="1">D11*E11</f>
        <v>1149000</v>
      </c>
      <c r="G11" s="6"/>
      <c r="H11" s="7"/>
      <c r="I11" s="8"/>
      <c r="J11" s="7"/>
    </row>
    <row r="12" spans="1:10" s="9" customFormat="1" ht="255" x14ac:dyDescent="0.2">
      <c r="A12" s="22">
        <v>6</v>
      </c>
      <c r="B12" s="23" t="s">
        <v>17</v>
      </c>
      <c r="C12" s="24" t="s">
        <v>5</v>
      </c>
      <c r="D12" s="24">
        <v>1</v>
      </c>
      <c r="E12" s="19">
        <v>1149000</v>
      </c>
      <c r="F12" s="18">
        <f t="shared" ref="F12:F19" si="2">D12*E12</f>
        <v>1149000</v>
      </c>
      <c r="G12" s="6"/>
      <c r="H12" s="7"/>
      <c r="I12" s="8"/>
      <c r="J12" s="7"/>
    </row>
    <row r="13" spans="1:10" s="9" customFormat="1" ht="255" x14ac:dyDescent="0.2">
      <c r="A13" s="22">
        <v>7</v>
      </c>
      <c r="B13" s="25" t="s">
        <v>18</v>
      </c>
      <c r="C13" s="26" t="s">
        <v>5</v>
      </c>
      <c r="D13" s="26">
        <v>2</v>
      </c>
      <c r="E13" s="19">
        <v>954000</v>
      </c>
      <c r="F13" s="18">
        <f t="shared" si="2"/>
        <v>1908000</v>
      </c>
      <c r="G13" s="6"/>
      <c r="H13" s="7"/>
      <c r="I13" s="8"/>
      <c r="J13" s="7"/>
    </row>
    <row r="14" spans="1:10" s="9" customFormat="1" ht="255" x14ac:dyDescent="0.2">
      <c r="A14" s="22">
        <v>8</v>
      </c>
      <c r="B14" s="25" t="s">
        <v>19</v>
      </c>
      <c r="C14" s="26" t="s">
        <v>5</v>
      </c>
      <c r="D14" s="26">
        <v>2</v>
      </c>
      <c r="E14" s="19">
        <v>1073000</v>
      </c>
      <c r="F14" s="18">
        <f t="shared" si="2"/>
        <v>2146000</v>
      </c>
      <c r="G14" s="6"/>
      <c r="H14" s="7"/>
      <c r="I14" s="8"/>
      <c r="J14" s="7"/>
    </row>
    <row r="15" spans="1:10" s="9" customFormat="1" ht="153" x14ac:dyDescent="0.2">
      <c r="A15" s="22">
        <v>9</v>
      </c>
      <c r="B15" s="23" t="s">
        <v>20</v>
      </c>
      <c r="C15" s="24" t="s">
        <v>5</v>
      </c>
      <c r="D15" s="24">
        <v>1</v>
      </c>
      <c r="E15" s="19">
        <v>716000</v>
      </c>
      <c r="F15" s="18">
        <f t="shared" si="2"/>
        <v>716000</v>
      </c>
      <c r="G15" s="6"/>
      <c r="H15" s="7"/>
      <c r="I15" s="8"/>
      <c r="J15" s="7"/>
    </row>
    <row r="16" spans="1:10" s="9" customFormat="1" ht="165.75" x14ac:dyDescent="0.2">
      <c r="A16" s="22">
        <v>10</v>
      </c>
      <c r="B16" s="23" t="s">
        <v>21</v>
      </c>
      <c r="C16" s="24" t="s">
        <v>5</v>
      </c>
      <c r="D16" s="24">
        <v>1</v>
      </c>
      <c r="E16" s="19">
        <v>1073000</v>
      </c>
      <c r="F16" s="18">
        <f t="shared" si="2"/>
        <v>1073000</v>
      </c>
      <c r="G16" s="6"/>
      <c r="H16" s="7"/>
      <c r="I16" s="8"/>
      <c r="J16" s="7"/>
    </row>
    <row r="17" spans="1:10" s="9" customFormat="1" ht="191.25" x14ac:dyDescent="0.2">
      <c r="A17" s="22">
        <v>11</v>
      </c>
      <c r="B17" s="23" t="s">
        <v>22</v>
      </c>
      <c r="C17" s="24" t="s">
        <v>5</v>
      </c>
      <c r="D17" s="24">
        <v>1</v>
      </c>
      <c r="E17" s="19">
        <v>2025000</v>
      </c>
      <c r="F17" s="18">
        <f t="shared" si="2"/>
        <v>2025000</v>
      </c>
      <c r="G17" s="6"/>
      <c r="H17" s="7"/>
      <c r="I17" s="8"/>
      <c r="J17" s="7"/>
    </row>
    <row r="18" spans="1:10" s="9" customFormat="1" ht="242.25" x14ac:dyDescent="0.2">
      <c r="A18" s="22">
        <v>12</v>
      </c>
      <c r="B18" s="23" t="s">
        <v>23</v>
      </c>
      <c r="C18" s="24" t="s">
        <v>5</v>
      </c>
      <c r="D18" s="24">
        <v>2</v>
      </c>
      <c r="E18" s="19">
        <v>481998.4</v>
      </c>
      <c r="F18" s="18">
        <f t="shared" si="2"/>
        <v>963996.8</v>
      </c>
      <c r="G18" s="6"/>
      <c r="H18" s="7"/>
      <c r="I18" s="8"/>
      <c r="J18" s="7"/>
    </row>
    <row r="19" spans="1:10" s="9" customFormat="1" ht="63.75" x14ac:dyDescent="0.2">
      <c r="A19" s="22">
        <v>13</v>
      </c>
      <c r="B19" s="23" t="s">
        <v>24</v>
      </c>
      <c r="C19" s="24" t="s">
        <v>5</v>
      </c>
      <c r="D19" s="24">
        <v>2</v>
      </c>
      <c r="E19" s="19">
        <v>381997.94</v>
      </c>
      <c r="F19" s="18">
        <f t="shared" si="2"/>
        <v>763995.88</v>
      </c>
      <c r="G19" s="6"/>
      <c r="H19" s="7"/>
      <c r="I19" s="8"/>
      <c r="J19" s="7"/>
    </row>
    <row r="20" spans="1:10" s="9" customFormat="1" ht="63.75" x14ac:dyDescent="0.2">
      <c r="A20" s="22">
        <v>14</v>
      </c>
      <c r="B20" s="23" t="s">
        <v>25</v>
      </c>
      <c r="C20" s="24" t="s">
        <v>5</v>
      </c>
      <c r="D20" s="24">
        <v>2</v>
      </c>
      <c r="E20" s="19">
        <v>341999.66000000003</v>
      </c>
      <c r="F20" s="18">
        <f t="shared" ref="F20:F33" si="3">D20*E20</f>
        <v>683999.32000000007</v>
      </c>
      <c r="G20" s="6"/>
      <c r="H20" s="7"/>
      <c r="I20" s="8"/>
      <c r="J20" s="7"/>
    </row>
    <row r="21" spans="1:10" s="9" customFormat="1" ht="102" x14ac:dyDescent="0.2">
      <c r="A21" s="22">
        <v>15</v>
      </c>
      <c r="B21" s="23" t="s">
        <v>26</v>
      </c>
      <c r="C21" s="24" t="s">
        <v>5</v>
      </c>
      <c r="D21" s="24">
        <v>2</v>
      </c>
      <c r="E21" s="19">
        <v>521999.06</v>
      </c>
      <c r="F21" s="18">
        <f t="shared" si="3"/>
        <v>1043998.12</v>
      </c>
      <c r="G21" s="6"/>
      <c r="H21" s="7"/>
      <c r="I21" s="8"/>
      <c r="J21" s="7"/>
    </row>
    <row r="22" spans="1:10" s="9" customFormat="1" ht="63.75" x14ac:dyDescent="0.2">
      <c r="A22" s="22">
        <v>16</v>
      </c>
      <c r="B22" s="23" t="s">
        <v>27</v>
      </c>
      <c r="C22" s="24" t="s">
        <v>5</v>
      </c>
      <c r="D22" s="24">
        <v>2</v>
      </c>
      <c r="E22" s="19">
        <v>151999.5</v>
      </c>
      <c r="F22" s="18">
        <f t="shared" si="3"/>
        <v>303999</v>
      </c>
      <c r="G22" s="6"/>
      <c r="H22" s="7"/>
      <c r="I22" s="8"/>
      <c r="J22" s="7"/>
    </row>
    <row r="23" spans="1:10" s="9" customFormat="1" ht="63.75" x14ac:dyDescent="0.2">
      <c r="A23" s="22">
        <v>17</v>
      </c>
      <c r="B23" s="23" t="s">
        <v>28</v>
      </c>
      <c r="C23" s="24" t="s">
        <v>5</v>
      </c>
      <c r="D23" s="24">
        <v>1</v>
      </c>
      <c r="E23" s="19">
        <v>151999.5</v>
      </c>
      <c r="F23" s="18">
        <f t="shared" si="3"/>
        <v>151999.5</v>
      </c>
      <c r="G23" s="6"/>
      <c r="H23" s="7"/>
      <c r="I23" s="8"/>
      <c r="J23" s="7"/>
    </row>
    <row r="24" spans="1:10" s="9" customFormat="1" ht="38.25" x14ac:dyDescent="0.2">
      <c r="A24" s="22">
        <v>18</v>
      </c>
      <c r="B24" s="23" t="s">
        <v>29</v>
      </c>
      <c r="C24" s="24" t="s">
        <v>5</v>
      </c>
      <c r="D24" s="24">
        <v>2</v>
      </c>
      <c r="E24" s="19">
        <v>71998.179999999993</v>
      </c>
      <c r="F24" s="18">
        <f t="shared" si="3"/>
        <v>143996.35999999999</v>
      </c>
      <c r="G24" s="6"/>
      <c r="H24" s="7"/>
      <c r="I24" s="8"/>
      <c r="J24" s="7"/>
    </row>
    <row r="25" spans="1:10" s="9" customFormat="1" ht="38.25" x14ac:dyDescent="0.2">
      <c r="A25" s="22">
        <v>19</v>
      </c>
      <c r="B25" s="23" t="s">
        <v>30</v>
      </c>
      <c r="C25" s="24" t="s">
        <v>5</v>
      </c>
      <c r="D25" s="24">
        <v>1</v>
      </c>
      <c r="E25" s="19">
        <v>85999.72</v>
      </c>
      <c r="F25" s="18">
        <f t="shared" si="3"/>
        <v>85999.72</v>
      </c>
      <c r="G25" s="6"/>
      <c r="H25" s="7"/>
      <c r="I25" s="8"/>
      <c r="J25" s="7"/>
    </row>
    <row r="26" spans="1:10" s="9" customFormat="1" ht="25.5" x14ac:dyDescent="0.2">
      <c r="A26" s="22">
        <v>20</v>
      </c>
      <c r="B26" s="23" t="s">
        <v>31</v>
      </c>
      <c r="C26" s="24" t="s">
        <v>5</v>
      </c>
      <c r="D26" s="24">
        <v>1</v>
      </c>
      <c r="E26" s="19">
        <v>94379.7</v>
      </c>
      <c r="F26" s="18">
        <f t="shared" si="3"/>
        <v>94379.7</v>
      </c>
      <c r="G26" s="6"/>
      <c r="H26" s="7"/>
      <c r="I26" s="8"/>
      <c r="J26" s="7"/>
    </row>
    <row r="27" spans="1:10" s="9" customFormat="1" ht="38.25" x14ac:dyDescent="0.2">
      <c r="A27" s="22">
        <v>21</v>
      </c>
      <c r="B27" s="23" t="s">
        <v>32</v>
      </c>
      <c r="C27" s="24" t="s">
        <v>5</v>
      </c>
      <c r="D27" s="24">
        <v>10</v>
      </c>
      <c r="E27" s="19">
        <v>15000</v>
      </c>
      <c r="F27" s="18">
        <f t="shared" si="3"/>
        <v>150000</v>
      </c>
      <c r="G27" s="6"/>
      <c r="H27" s="7"/>
      <c r="I27" s="8"/>
      <c r="J27" s="7"/>
    </row>
    <row r="28" spans="1:10" s="9" customFormat="1" ht="306" x14ac:dyDescent="0.2">
      <c r="A28" s="22">
        <v>22</v>
      </c>
      <c r="B28" s="23" t="s">
        <v>33</v>
      </c>
      <c r="C28" s="24" t="s">
        <v>5</v>
      </c>
      <c r="D28" s="24">
        <v>2</v>
      </c>
      <c r="E28" s="19">
        <v>133999.56</v>
      </c>
      <c r="F28" s="18">
        <f t="shared" si="3"/>
        <v>267999.12</v>
      </c>
      <c r="G28" s="6"/>
      <c r="H28" s="7"/>
      <c r="I28" s="8"/>
      <c r="J28" s="7"/>
    </row>
    <row r="29" spans="1:10" s="9" customFormat="1" ht="25.5" x14ac:dyDescent="0.2">
      <c r="A29" s="22">
        <v>23</v>
      </c>
      <c r="B29" s="23" t="s">
        <v>34</v>
      </c>
      <c r="C29" s="24" t="s">
        <v>5</v>
      </c>
      <c r="D29" s="24">
        <v>2</v>
      </c>
      <c r="E29" s="19">
        <v>113998.04000000001</v>
      </c>
      <c r="F29" s="18">
        <f t="shared" si="3"/>
        <v>227996.08000000002</v>
      </c>
      <c r="G29" s="6"/>
      <c r="H29" s="7"/>
      <c r="I29" s="8"/>
      <c r="J29" s="7"/>
    </row>
    <row r="30" spans="1:10" s="9" customFormat="1" ht="25.5" x14ac:dyDescent="0.2">
      <c r="A30" s="22">
        <v>24</v>
      </c>
      <c r="B30" s="23" t="s">
        <v>35</v>
      </c>
      <c r="C30" s="24" t="s">
        <v>5</v>
      </c>
      <c r="D30" s="24">
        <v>2</v>
      </c>
      <c r="E30" s="19">
        <v>125998</v>
      </c>
      <c r="F30" s="18">
        <f t="shared" si="3"/>
        <v>251996</v>
      </c>
      <c r="G30" s="6"/>
      <c r="H30" s="7"/>
      <c r="I30" s="8"/>
      <c r="J30" s="7"/>
    </row>
    <row r="31" spans="1:10" s="9" customFormat="1" ht="25.5" x14ac:dyDescent="0.2">
      <c r="A31" s="22">
        <v>25</v>
      </c>
      <c r="B31" s="23" t="s">
        <v>36</v>
      </c>
      <c r="C31" s="24" t="s">
        <v>5</v>
      </c>
      <c r="D31" s="24">
        <v>2</v>
      </c>
      <c r="E31" s="19">
        <v>171998.64</v>
      </c>
      <c r="F31" s="18">
        <f t="shared" si="3"/>
        <v>343997.28</v>
      </c>
      <c r="G31" s="6"/>
      <c r="H31" s="7"/>
      <c r="I31" s="8"/>
      <c r="J31" s="7"/>
    </row>
    <row r="32" spans="1:10" s="9" customFormat="1" ht="140.25" x14ac:dyDescent="0.2">
      <c r="A32" s="22">
        <v>26</v>
      </c>
      <c r="B32" s="23" t="s">
        <v>37</v>
      </c>
      <c r="C32" s="24" t="s">
        <v>5</v>
      </c>
      <c r="D32" s="24">
        <v>1</v>
      </c>
      <c r="E32" s="19">
        <v>207647</v>
      </c>
      <c r="F32" s="18">
        <f t="shared" si="3"/>
        <v>207647</v>
      </c>
      <c r="G32" s="6"/>
      <c r="H32" s="7"/>
      <c r="I32" s="8"/>
      <c r="J32" s="7"/>
    </row>
    <row r="33" spans="1:10" s="9" customFormat="1" ht="204" x14ac:dyDescent="0.2">
      <c r="A33" s="22">
        <v>27</v>
      </c>
      <c r="B33" s="23" t="s">
        <v>38</v>
      </c>
      <c r="C33" s="24" t="s">
        <v>5</v>
      </c>
      <c r="D33" s="24">
        <v>4</v>
      </c>
      <c r="E33" s="19">
        <v>511000</v>
      </c>
      <c r="F33" s="18">
        <f t="shared" si="3"/>
        <v>2044000</v>
      </c>
      <c r="G33" s="6"/>
      <c r="H33" s="7"/>
      <c r="I33" s="8"/>
      <c r="J33" s="7"/>
    </row>
    <row r="34" spans="1:10" ht="15" customHeight="1" x14ac:dyDescent="0.2">
      <c r="A34" s="34" t="s">
        <v>7</v>
      </c>
      <c r="B34" s="35"/>
      <c r="C34" s="36"/>
      <c r="D34" s="27" t="s">
        <v>8</v>
      </c>
      <c r="E34" s="28"/>
      <c r="F34" s="17">
        <f>F36/1.19</f>
        <v>19164705.781512603</v>
      </c>
      <c r="G34" s="1"/>
      <c r="H34" s="7"/>
      <c r="I34" s="8"/>
    </row>
    <row r="35" spans="1:10" ht="12.95" customHeight="1" x14ac:dyDescent="0.2">
      <c r="A35" s="37"/>
      <c r="B35" s="38"/>
      <c r="C35" s="39"/>
      <c r="D35" s="27" t="s">
        <v>9</v>
      </c>
      <c r="E35" s="28"/>
      <c r="F35" s="17">
        <f>F36-F34</f>
        <v>3641294.0984873958</v>
      </c>
      <c r="G35" s="1"/>
      <c r="H35" s="7"/>
      <c r="I35" s="8"/>
    </row>
    <row r="36" spans="1:10" ht="12.6" customHeight="1" x14ac:dyDescent="0.2">
      <c r="A36" s="40"/>
      <c r="B36" s="41"/>
      <c r="C36" s="42"/>
      <c r="D36" s="27" t="s">
        <v>10</v>
      </c>
      <c r="E36" s="28"/>
      <c r="F36" s="17">
        <f>SUM(F7:F33)</f>
        <v>22805999.879999999</v>
      </c>
      <c r="G36" s="10"/>
      <c r="H36" s="7"/>
      <c r="I36" s="8"/>
    </row>
    <row r="37" spans="1:10" ht="11.25" customHeight="1" x14ac:dyDescent="0.2">
      <c r="A37" s="1"/>
      <c r="B37" s="1"/>
      <c r="C37" s="3"/>
      <c r="D37" s="1"/>
      <c r="E37" s="11"/>
      <c r="F37" s="12"/>
      <c r="G37" s="1"/>
      <c r="H37" s="7"/>
      <c r="I37" s="8"/>
    </row>
    <row r="38" spans="1:10" ht="11.25" customHeight="1" x14ac:dyDescent="0.2">
      <c r="A38" s="1"/>
      <c r="B38" s="1"/>
      <c r="C38" s="3"/>
      <c r="D38" s="1"/>
      <c r="E38" s="13"/>
      <c r="F38" s="1"/>
      <c r="G38" s="1"/>
      <c r="H38" s="7"/>
      <c r="I38" s="8"/>
    </row>
    <row r="39" spans="1:10" ht="14.45" customHeight="1" x14ac:dyDescent="0.2">
      <c r="A39" s="1"/>
      <c r="C39" s="1"/>
      <c r="D39" s="1"/>
      <c r="E39" s="1"/>
      <c r="F39" s="1"/>
      <c r="G39" s="3"/>
      <c r="H39" s="7"/>
      <c r="I39" s="8"/>
    </row>
    <row r="40" spans="1:10" ht="12.75" x14ac:dyDescent="0.2">
      <c r="A40" s="1"/>
      <c r="B40" s="1"/>
      <c r="C40" s="1"/>
      <c r="D40" s="1"/>
      <c r="E40" s="1"/>
      <c r="F40" s="1"/>
      <c r="G40" s="3"/>
      <c r="H40" s="7"/>
      <c r="I40" s="8"/>
    </row>
    <row r="41" spans="1:10" ht="12.75" x14ac:dyDescent="0.2">
      <c r="A41" s="1"/>
      <c r="B41" s="1"/>
      <c r="C41" s="1"/>
      <c r="D41" s="1"/>
      <c r="E41" s="1"/>
      <c r="F41" s="1"/>
      <c r="G41" s="3"/>
      <c r="H41" s="7"/>
      <c r="I41" s="8"/>
    </row>
    <row r="42" spans="1:10" ht="15" x14ac:dyDescent="0.25">
      <c r="A42" s="1"/>
      <c r="B42"/>
      <c r="C42" s="1"/>
      <c r="D42" s="1"/>
      <c r="E42" s="1"/>
      <c r="F42" s="1"/>
      <c r="G42" s="3"/>
      <c r="H42" s="7"/>
      <c r="I42" s="8"/>
    </row>
    <row r="43" spans="1:10" ht="12.75" x14ac:dyDescent="0.2">
      <c r="A43" s="2"/>
      <c r="B43" s="1"/>
      <c r="C43" s="1"/>
      <c r="D43" s="2"/>
      <c r="E43" s="5"/>
      <c r="F43" s="5"/>
      <c r="G43" s="3"/>
      <c r="H43" s="7"/>
      <c r="I43" s="8"/>
    </row>
    <row r="44" spans="1:10" ht="12.75" x14ac:dyDescent="0.2">
      <c r="A44" s="2"/>
      <c r="B44" s="1"/>
      <c r="C44" s="2"/>
      <c r="D44" s="2"/>
      <c r="E44" s="5"/>
      <c r="F44" s="5"/>
      <c r="G44" s="3"/>
      <c r="H44" s="7"/>
      <c r="I44" s="8"/>
    </row>
    <row r="45" spans="1:10" ht="12.75" x14ac:dyDescent="0.2">
      <c r="A45" s="2"/>
      <c r="B45" s="1"/>
      <c r="C45" s="2"/>
      <c r="D45" s="2"/>
      <c r="E45" s="5"/>
      <c r="F45" s="5"/>
      <c r="G45" s="3"/>
      <c r="H45" s="7"/>
      <c r="I45" s="8"/>
    </row>
    <row r="46" spans="1:10" ht="12.75" x14ac:dyDescent="0.2">
      <c r="A46" s="2"/>
      <c r="B46" s="1"/>
      <c r="C46" s="2"/>
      <c r="D46" s="2"/>
      <c r="E46" s="5"/>
      <c r="F46" s="5"/>
      <c r="G46" s="3"/>
      <c r="H46" s="7"/>
      <c r="I46" s="8"/>
    </row>
    <row r="47" spans="1:10" ht="12.75" x14ac:dyDescent="0.2">
      <c r="A47" s="2"/>
      <c r="B47" s="1"/>
      <c r="C47" s="2"/>
      <c r="D47" s="2"/>
      <c r="E47" s="5"/>
      <c r="F47" s="5"/>
      <c r="G47" s="3"/>
      <c r="H47" s="7"/>
      <c r="I47" s="8"/>
    </row>
    <row r="48" spans="1:10" ht="12.75" x14ac:dyDescent="0.2">
      <c r="A48" s="2"/>
      <c r="B48" s="1"/>
      <c r="C48" s="2"/>
      <c r="D48" s="2"/>
      <c r="E48" s="5"/>
      <c r="F48" s="5"/>
      <c r="G48" s="3"/>
    </row>
    <row r="49" spans="1:7" ht="12.75" x14ac:dyDescent="0.2">
      <c r="A49" s="2"/>
      <c r="B49" s="1"/>
      <c r="C49" s="2"/>
      <c r="D49" s="2"/>
      <c r="E49" s="5"/>
      <c r="F49" s="5"/>
      <c r="G49" s="3"/>
    </row>
    <row r="50" spans="1:7" ht="12.75" x14ac:dyDescent="0.2">
      <c r="A50" s="2"/>
      <c r="B50" s="1"/>
      <c r="C50" s="2"/>
      <c r="D50" s="2"/>
      <c r="E50" s="5"/>
      <c r="F50" s="5"/>
      <c r="G50" s="3"/>
    </row>
    <row r="51" spans="1:7" ht="12.75" x14ac:dyDescent="0.2">
      <c r="A51" s="2"/>
      <c r="B51" s="1"/>
      <c r="C51" s="2"/>
      <c r="D51" s="2"/>
      <c r="E51" s="5"/>
      <c r="F51" s="5"/>
      <c r="G51" s="3"/>
    </row>
    <row r="52" spans="1:7" ht="12.75" x14ac:dyDescent="0.2">
      <c r="A52" s="2"/>
      <c r="B52" s="1"/>
      <c r="C52" s="2"/>
      <c r="D52" s="2"/>
      <c r="E52" s="5"/>
      <c r="F52" s="5"/>
      <c r="G52" s="3"/>
    </row>
    <row r="53" spans="1:7" ht="12.75" x14ac:dyDescent="0.2">
      <c r="A53" s="2"/>
      <c r="B53" s="1"/>
      <c r="C53" s="2"/>
      <c r="D53" s="2"/>
      <c r="E53" s="5"/>
      <c r="F53" s="5"/>
      <c r="G53" s="3"/>
    </row>
    <row r="54" spans="1:7" ht="12.75" x14ac:dyDescent="0.2">
      <c r="A54" s="2"/>
      <c r="B54" s="1"/>
      <c r="C54" s="2"/>
      <c r="D54" s="2"/>
      <c r="E54" s="5"/>
      <c r="F54" s="5"/>
      <c r="G54" s="3"/>
    </row>
    <row r="55" spans="1:7" ht="37.5" customHeight="1" x14ac:dyDescent="0.2">
      <c r="A55" s="2"/>
      <c r="B55" s="1"/>
      <c r="C55" s="2"/>
      <c r="D55" s="2"/>
      <c r="E55" s="5"/>
      <c r="F55" s="5"/>
      <c r="G55" s="3"/>
    </row>
    <row r="56" spans="1:7" ht="32.25" customHeight="1" x14ac:dyDescent="0.2">
      <c r="A56" s="2"/>
      <c r="B56" s="1"/>
      <c r="C56" s="2"/>
      <c r="D56" s="2"/>
      <c r="E56" s="5"/>
      <c r="F56" s="5"/>
      <c r="G56" s="3"/>
    </row>
    <row r="57" spans="1:7" ht="22.5" customHeight="1" x14ac:dyDescent="0.2">
      <c r="A57" s="2"/>
      <c r="B57" s="1"/>
      <c r="C57" s="2"/>
      <c r="D57" s="2"/>
      <c r="E57" s="5"/>
      <c r="F57" s="5"/>
      <c r="G57" s="3"/>
    </row>
    <row r="58" spans="1:7" ht="28.5" customHeight="1" x14ac:dyDescent="0.2">
      <c r="A58" s="2"/>
      <c r="B58" s="1"/>
      <c r="C58" s="2"/>
      <c r="D58" s="2"/>
      <c r="E58" s="5"/>
      <c r="F58" s="5"/>
      <c r="G58" s="3"/>
    </row>
    <row r="59" spans="1:7" ht="17.25" customHeight="1" x14ac:dyDescent="0.2">
      <c r="A59" s="2"/>
      <c r="B59" s="1"/>
      <c r="C59" s="2"/>
      <c r="D59" s="2"/>
      <c r="E59" s="5"/>
      <c r="F59" s="5"/>
      <c r="G59" s="3"/>
    </row>
    <row r="60" spans="1:7" ht="15.75" customHeight="1" x14ac:dyDescent="0.2">
      <c r="A60" s="2"/>
      <c r="B60" s="1"/>
      <c r="C60" s="2"/>
      <c r="D60" s="2"/>
      <c r="E60" s="5"/>
      <c r="F60" s="5"/>
      <c r="G60" s="3"/>
    </row>
    <row r="61" spans="1:7" ht="15" customHeight="1" x14ac:dyDescent="0.2">
      <c r="A61" s="2"/>
      <c r="B61" s="1"/>
      <c r="C61" s="2"/>
      <c r="D61" s="2"/>
      <c r="E61" s="5"/>
      <c r="F61" s="5"/>
      <c r="G61" s="3"/>
    </row>
    <row r="62" spans="1:7" ht="15.75" customHeight="1" x14ac:dyDescent="0.2">
      <c r="A62" s="2"/>
      <c r="B62" s="1"/>
      <c r="C62" s="2"/>
      <c r="D62" s="2"/>
      <c r="E62" s="5"/>
      <c r="F62" s="5"/>
      <c r="G62" s="3"/>
    </row>
    <row r="63" spans="1:7" ht="27" customHeight="1" x14ac:dyDescent="0.2">
      <c r="A63" s="2"/>
      <c r="B63" s="1"/>
      <c r="C63" s="2"/>
      <c r="D63" s="2"/>
      <c r="E63" s="5"/>
      <c r="F63" s="5"/>
      <c r="G63" s="3"/>
    </row>
    <row r="64" spans="1:7" ht="12.75" x14ac:dyDescent="0.2">
      <c r="A64" s="2"/>
      <c r="B64" s="1"/>
      <c r="C64" s="2"/>
      <c r="D64" s="2"/>
      <c r="E64" s="5"/>
      <c r="F64" s="5"/>
      <c r="G64" s="3"/>
    </row>
    <row r="89" spans="8:8" x14ac:dyDescent="0.2">
      <c r="H89" s="8"/>
    </row>
    <row r="91" spans="8:8" x14ac:dyDescent="0.2">
      <c r="H91" s="16"/>
    </row>
    <row r="92" spans="8:8" x14ac:dyDescent="0.2">
      <c r="H92" s="16"/>
    </row>
    <row r="93" spans="8:8" x14ac:dyDescent="0.2">
      <c r="H93" s="16"/>
    </row>
    <row r="94" spans="8:8" ht="25.5" customHeight="1" x14ac:dyDescent="0.2"/>
  </sheetData>
  <mergeCells count="8">
    <mergeCell ref="D34:E34"/>
    <mergeCell ref="D35:E35"/>
    <mergeCell ref="D36:E36"/>
    <mergeCell ref="A1:B2"/>
    <mergeCell ref="A3:B3"/>
    <mergeCell ref="C1:F5"/>
    <mergeCell ref="A4:B5"/>
    <mergeCell ref="A34:C36"/>
  </mergeCells>
  <pageMargins left="0.11811023622047245" right="0.11811023622047245" top="0.55118110236220474" bottom="0.55118110236220474"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FAMILIA PINEDA</cp:lastModifiedBy>
  <cp:lastPrinted>2026-01-09T14:15:27Z</cp:lastPrinted>
  <dcterms:created xsi:type="dcterms:W3CDTF">2019-08-05T00:27:56Z</dcterms:created>
  <dcterms:modified xsi:type="dcterms:W3CDTF">2026-08-25T15:21:21Z</dcterms:modified>
</cp:coreProperties>
</file>