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3b138e0662d40f5/Planeación/estudio del sector 2026/licenciamiento/"/>
    </mc:Choice>
  </mc:AlternateContent>
  <xr:revisionPtr revIDLastSave="11" documentId="13_ncr:1_{0253E0AA-CE62-470E-91CE-4287572F6A04}" xr6:coauthVersionLast="47" xr6:coauthVersionMax="47" xr10:uidLastSave="{1882882D-A654-49E2-A8FD-0F27F6CB55E6}"/>
  <bookViews>
    <workbookView xWindow="-98" yWindow="-98" windowWidth="21795" windowHeight="12975" xr2:uid="{55B78A0C-F394-4D6D-BE6E-FE9A4E30B7C8}"/>
  </bookViews>
  <sheets>
    <sheet name="Formulario 1 Presupuesto oficia" sheetId="2" r:id="rId1"/>
  </sheets>
  <externalReferences>
    <externalReference r:id="rId2"/>
  </externalReferences>
  <definedNames>
    <definedName name="Agrupar">[1]Distribución!$AL$3:$AL$28</definedName>
    <definedName name="fin">[1]Poliz!$C$4</definedName>
    <definedName name="inicio">[1]Poliz!$C$3</definedName>
    <definedName name="M.Pro">[1]BOM!$AE$20</definedName>
    <definedName name="M.Ser">[1]BOM!$AE$21</definedName>
    <definedName name="Moneda">[1]Listas!$I$3:$I$4</definedName>
    <definedName name="MonedaP">[1]BOM!$AE$2</definedName>
    <definedName name="Plazo">[1]BOM!$AE$17</definedName>
    <definedName name="Tasa.Fin">[1]BOM!$AE$16</definedName>
    <definedName name="Tipo.Fin">[1]BOM!$AE$18</definedName>
    <definedName name="TRM">[1]BOM!$AE$6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9" i="2" l="1"/>
  <c r="L19" i="2"/>
  <c r="M19" i="2"/>
  <c r="J19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5" i="2"/>
</calcChain>
</file>

<file path=xl/sharedStrings.xml><?xml version="1.0" encoding="utf-8"?>
<sst xmlns="http://schemas.openxmlformats.org/spreadsheetml/2006/main" count="88" uniqueCount="51">
  <si>
    <t>TOTAL</t>
  </si>
  <si>
    <t>ITEM</t>
  </si>
  <si>
    <t>SOFTWARE</t>
  </si>
  <si>
    <t xml:space="preserve">DESCRIPCIÓN </t>
  </si>
  <si>
    <t>UNIDAD</t>
  </si>
  <si>
    <t>VERSION</t>
  </si>
  <si>
    <t>TIPO DE LICENCIA</t>
  </si>
  <si>
    <t>MODULOS ADICIONALES</t>
  </si>
  <si>
    <t>PRECIO TECHO UNITARIO CON IVA</t>
  </si>
  <si>
    <t>PRECIO OFERTADO SIN IVA</t>
  </si>
  <si>
    <t>IVA</t>
  </si>
  <si>
    <t>PRECIO UNITARIO CON IVA</t>
  </si>
  <si>
    <t xml:space="preserve">VALOR TOTAL CON IVA
P*Q </t>
  </si>
  <si>
    <t>Architecture Engineering &amp; Construction Collection - AutoDesk</t>
  </si>
  <si>
    <t>9 RENOVAR
3 NUEVAS</t>
  </si>
  <si>
    <t>ULTIMA VERSION</t>
  </si>
  <si>
    <t>PROFESIONAL</t>
  </si>
  <si>
    <t>INCLUYE TODO</t>
  </si>
  <si>
    <t>FORMA DATA MANAGEMENT</t>
  </si>
  <si>
    <t>10 NUEVAS</t>
  </si>
  <si>
    <t>FORMA DESIGN COLLABORATION</t>
  </si>
  <si>
    <t>D5 RENDER EQUIPO</t>
  </si>
  <si>
    <t>4 RENOVAR
2 NUEVAS</t>
  </si>
  <si>
    <t>STANDARD</t>
  </si>
  <si>
    <t xml:space="preserve">ADOBE CREATIVE CLOUD PRO PLUS(ANTERIORMENTE CREATIVE SUITE)
</t>
  </si>
  <si>
    <t>Creative Cloud: Permite sincronizar, colaborar y acceder a archivos desde cualquier lugar.
Acceso a recursos: Incluye Adobe Stock, fuentes y bibliotecas compartidas.
Inteligencia Artificial: Incorpora Adobe Firefly para generación de contenido.
Plataformas: Compatible con Windows y macOS.</t>
  </si>
  <si>
    <t>ADOBE AUDITIONDESKTOP</t>
  </si>
  <si>
    <t>2 RENOVAR</t>
  </si>
  <si>
    <t xml:space="preserve"> CAPCUT TEAMS</t>
  </si>
  <si>
    <t>1 RENOVAR Y 2 NUEVAS</t>
  </si>
  <si>
    <t>Colaboración en la nube: Los miembros pueden subir medios y acceder a proyectos en un espacio común.
Acceso a CapCut Pro:
Todos los miembros del equipo disfrutan de herramientas de edición avanzadas, efectos y materiales premium.
Gestión de miembros: Permite invitar, gestionar roles (administrador) y ajustar permisos de colaboración.
Almacenamiento compartido: Ofrece espacio en la nube para gestionar activos de video conjuntamente.</t>
  </si>
  <si>
    <t xml:space="preserve">YOUTUBE PREMIUM  </t>
  </si>
  <si>
    <t>2 NUEVA</t>
  </si>
  <si>
    <t>LOGIC PARA AUDIO</t>
  </si>
  <si>
    <t>1 NUEVA</t>
  </si>
  <si>
    <t>DAW ( DIGITAL AUDIO WORSTATION)</t>
  </si>
  <si>
    <t>SUITE COMPLETA DE PLUGINS DE FABTILTER</t>
  </si>
  <si>
    <t>SUITE DE WAVES HORIZON</t>
  </si>
  <si>
    <t>ADOBE ACROBAT STANDARD</t>
  </si>
  <si>
    <t>50 NUEVA</t>
  </si>
  <si>
    <t xml:space="preserve">ULITMA VERSIÓN </t>
  </si>
  <si>
    <t>HORAS DE SOPORTE ESPECIALIZADO DE LOS SOFTWARE, NIVEL 1, 2 Y 3</t>
  </si>
  <si>
    <t>70 HORAS</t>
  </si>
  <si>
    <t>N/A</t>
  </si>
  <si>
    <t>INCLUYE LO ESPECIFICADO EN EL PUNTO DE "ESPECIFICACIONES REQIRIDAS DE SOPORTE"</t>
  </si>
  <si>
    <t>Nota: El proponente cuya oferta sea aceptada por la entidad deberá asumir el costo de las siguientes estampillas: i. ProDesarrollo (1%); ii. ProUniversidad (2%); iii. Prohospital Santa Sofía (1%); y iv. Proadulto Mayor (3%), ProCultura (1%). Anotando que dicho importe se efectuará mediante retención sobre los pagos o abonos en cuenta del contratista en aplicación del artículo 174 del Estatuto de Rentas del Departamento (Ordenanza 816 de 2017, modificada por la Ordenanza 961 de 2023 y la Ordenanza 983 de 2024), pagos que se realizarán mediante la suscripción de actas parciales o fracción de mes de conformidad con el cumplimiento de las obligaciones contraídas por el contratista. Así como la constitución de la garantía única, el IVA y la retención en la fuente.</t>
  </si>
  <si>
    <t>Adquisición y renovación de licencias de software, necesarias para garantizar la operatividad institucional y el desarrollo de las funciones misionales de la Gobernación de Caldas.</t>
  </si>
  <si>
    <t>Firma del representante legal del proponente</t>
  </si>
  <si>
    <t>Nombre:</t>
  </si>
  <si>
    <t>Documento de identidad</t>
  </si>
  <si>
    <t>Correo electrónico de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</si>
</sst>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000_-;\-&quot;$&quot;\ * #,##0.0000_-;_-&quot;$&quot;\ * &quot;-&quot;??_-;_-@_-"/>
    <numFmt numFmtId="166" formatCode="_-&quot;$&quot;\ * #,##0.000_-;\-&quot;$&quot;\ * #,##0.0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64" fontId="3" fillId="4" borderId="1" xfId="3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166" fontId="0" fillId="0" borderId="1" xfId="3" applyNumberFormat="1" applyFont="1" applyBorder="1" applyAlignment="1">
      <alignment vertical="center"/>
    </xf>
    <xf numFmtId="44" fontId="0" fillId="0" borderId="1" xfId="3" applyFont="1" applyBorder="1" applyAlignment="1">
      <alignment vertic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 applyAlignment="1">
      <alignment horizontal="center" vertical="center"/>
    </xf>
    <xf numFmtId="44" fontId="0" fillId="0" borderId="12" xfId="0" applyNumberFormat="1" applyBorder="1" applyAlignment="1">
      <alignment vertical="center"/>
    </xf>
    <xf numFmtId="165" fontId="0" fillId="0" borderId="9" xfId="3" applyNumberFormat="1" applyFont="1" applyBorder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2" borderId="6" xfId="0" applyFill="1" applyBorder="1"/>
    <xf numFmtId="0" fontId="0" fillId="0" borderId="0" xfId="0"/>
    <xf numFmtId="0" fontId="3" fillId="5" borderId="13" xfId="0" applyFont="1" applyFill="1" applyBorder="1" applyAlignment="1">
      <alignment horizontal="right" vertical="center"/>
    </xf>
    <xf numFmtId="0" fontId="3" fillId="5" borderId="14" xfId="0" applyFont="1" applyFill="1" applyBorder="1" applyAlignment="1">
      <alignment horizontal="right" vertical="center"/>
    </xf>
    <xf numFmtId="0" fontId="2" fillId="3" borderId="17" xfId="0" applyFont="1" applyFill="1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2" borderId="6" xfId="0" applyFont="1" applyFill="1" applyBorder="1"/>
    <xf numFmtId="0" fontId="3" fillId="0" borderId="0" xfId="0" applyFont="1"/>
  </cellXfs>
  <cellStyles count="4">
    <cellStyle name="Moneda" xfId="3" builtinId="4"/>
    <cellStyle name="Moneda 3" xfId="1" xr:uid="{62B8C3F2-41DE-4998-B1E7-7FD5EC313B29}"/>
    <cellStyle name="Moneda 5" xfId="2" xr:uid="{7319A32D-C6A2-4AB3-8B40-ED998097A6A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0</xdr:rowOff>
    </xdr:from>
    <xdr:to>
      <xdr:col>13</xdr:col>
      <xdr:colOff>161925</xdr:colOff>
      <xdr:row>1</xdr:row>
      <xdr:rowOff>339488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CEC61C-A98F-449D-91E6-A12DD27EF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11239500" cy="107291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opengroupsa-my.sharepoint.com/personal/acardozo_opengroupsa_com/Documents/Grabaciones/Escritorio/CLIENTES/GOBERNACION%20DE%20CALDAS/Renovaci&#243;n%20Infraestructura/modificaciones%2013%20de%20mayo/BOM%20-%20Infraestructura%20-%20Gob%20Caldas%20-%20V3.xlsx" TargetMode="External"/><Relationship Id="rId2" Type="http://schemas.microsoft.com/office/2019/04/relationships/externalLinkLongPath" Target="https://opengroupsa-my.sharepoint.com/personal/acardozo_opengroupsa_com/Documents/Grabaciones/Escritorio/CLIENTES/GOBERNACION%20DE%20CALDAS/Renovaci&#243;n%20Infraestructura/CORRECCIONES%20EM%2022%20MAYO/BOM%20-%20Infraestructura%20-%20Gob%20Caldas%20-%20V3.xlsx?0E7C25EB" TargetMode="External"/><Relationship Id="rId1" Type="http://schemas.openxmlformats.org/officeDocument/2006/relationships/externalLinkPath" Target="file:///\\0E7C25EB\BOM%20-%20Infraestructura%20-%20Gob%20Caldas%20-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ver"/>
      <sheetName val="Prop.Cliente-Financiada"/>
      <sheetName val="Prop.Cliente-Venta"/>
      <sheetName val="Formato cotizacion"/>
      <sheetName val="BOM"/>
      <sheetName val="Hoja1"/>
      <sheetName val="prorrateo"/>
      <sheetName val="Borrado seguro Cert"/>
      <sheetName val="Telefonos SIP"/>
      <sheetName val="Soporte Dialvox"/>
      <sheetName val="Sonicwall Serie TZ"/>
      <sheetName val="Cableado"/>
      <sheetName val="Westcom VM"/>
      <sheetName val="GrupoItaware"/>
      <sheetName val="DELL"/>
      <sheetName val="INGRAM"/>
      <sheetName val="Impresistem"/>
      <sheetName val="OPEN GROUP"/>
      <sheetName val="Fortinet"/>
      <sheetName val="DataSet"/>
      <sheetName val="TRMHOY"/>
      <sheetName val="Poliz"/>
      <sheetName val="Costos_OG"/>
      <sheetName val="Distribución"/>
      <sheetName val="Plano"/>
      <sheetName val="Listas"/>
      <sheetName val="Ctrl.Cambios"/>
      <sheetName val="Pagos Mensualizados"/>
    </sheetNames>
    <sheetDataSet>
      <sheetData sheetId="0"/>
      <sheetData sheetId="1"/>
      <sheetData sheetId="2">
        <row r="24">
          <cell r="I24">
            <v>14167465.02567783</v>
          </cell>
        </row>
      </sheetData>
      <sheetData sheetId="3"/>
      <sheetData sheetId="4">
        <row r="2">
          <cell r="AE2" t="str">
            <v>COP</v>
          </cell>
        </row>
        <row r="6">
          <cell r="AE6">
            <v>4000</v>
          </cell>
        </row>
        <row r="16">
          <cell r="AE16">
            <v>2.1999999999999999E-2</v>
          </cell>
        </row>
        <row r="17">
          <cell r="AE17">
            <v>1</v>
          </cell>
        </row>
        <row r="18">
          <cell r="AE18" t="str">
            <v>Precio</v>
          </cell>
        </row>
        <row r="20">
          <cell r="AE20">
            <v>0.4000004473493321</v>
          </cell>
        </row>
        <row r="21">
          <cell r="AE21">
            <v>0.71693838454723091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">
          <cell r="C3">
            <v>45597</v>
          </cell>
        </row>
        <row r="4">
          <cell r="C4">
            <v>46677</v>
          </cell>
        </row>
      </sheetData>
      <sheetData sheetId="22"/>
      <sheetData sheetId="23">
        <row r="3">
          <cell r="AL3" t="str">
            <v>A</v>
          </cell>
        </row>
        <row r="4">
          <cell r="AL4" t="str">
            <v>B</v>
          </cell>
        </row>
        <row r="5">
          <cell r="AL5" t="str">
            <v>C</v>
          </cell>
        </row>
        <row r="6">
          <cell r="AL6" t="str">
            <v>D</v>
          </cell>
        </row>
        <row r="7">
          <cell r="AL7" t="str">
            <v>E</v>
          </cell>
        </row>
        <row r="8">
          <cell r="AL8" t="str">
            <v>F</v>
          </cell>
        </row>
        <row r="9">
          <cell r="AL9" t="str">
            <v>G</v>
          </cell>
        </row>
        <row r="10">
          <cell r="AL10" t="str">
            <v>H</v>
          </cell>
        </row>
        <row r="11">
          <cell r="AL11" t="str">
            <v>I</v>
          </cell>
        </row>
        <row r="12">
          <cell r="AL12" t="str">
            <v>J</v>
          </cell>
        </row>
        <row r="13">
          <cell r="AL13" t="str">
            <v>K</v>
          </cell>
        </row>
        <row r="14">
          <cell r="AL14" t="str">
            <v>L</v>
          </cell>
        </row>
        <row r="15">
          <cell r="AL15" t="str">
            <v>M</v>
          </cell>
        </row>
        <row r="16">
          <cell r="AL16" t="str">
            <v>N</v>
          </cell>
        </row>
        <row r="17">
          <cell r="AL17" t="str">
            <v>O</v>
          </cell>
        </row>
        <row r="18">
          <cell r="AL18" t="str">
            <v>P</v>
          </cell>
        </row>
        <row r="19">
          <cell r="AL19" t="str">
            <v>Q</v>
          </cell>
        </row>
        <row r="20">
          <cell r="AL20" t="str">
            <v>R</v>
          </cell>
        </row>
        <row r="21">
          <cell r="AL21" t="str">
            <v>S</v>
          </cell>
        </row>
        <row r="22">
          <cell r="AL22" t="str">
            <v>T</v>
          </cell>
        </row>
        <row r="23">
          <cell r="AL23" t="str">
            <v>V</v>
          </cell>
        </row>
        <row r="24">
          <cell r="AL24" t="str">
            <v>W</v>
          </cell>
        </row>
        <row r="25">
          <cell r="AL25" t="str">
            <v>X</v>
          </cell>
        </row>
        <row r="26">
          <cell r="AL26" t="str">
            <v>Y</v>
          </cell>
        </row>
        <row r="27">
          <cell r="AL27" t="str">
            <v>Z</v>
          </cell>
        </row>
        <row r="28">
          <cell r="AL28" t="str">
            <v>Todo</v>
          </cell>
        </row>
      </sheetData>
      <sheetData sheetId="24"/>
      <sheetData sheetId="25">
        <row r="3">
          <cell r="I3" t="str">
            <v>COP</v>
          </cell>
        </row>
        <row r="4">
          <cell r="I4" t="str">
            <v>USD</v>
          </cell>
        </row>
      </sheetData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93CB2-7D24-470B-AEAF-90B9B42B7D1E}">
  <dimension ref="B1:M35"/>
  <sheetViews>
    <sheetView tabSelected="1" topLeftCell="A14" workbookViewId="0">
      <selection activeCell="J19" sqref="J19:M19"/>
    </sheetView>
  </sheetViews>
  <sheetFormatPr baseColWidth="10" defaultColWidth="10.73046875" defaultRowHeight="14.25" x14ac:dyDescent="0.45"/>
  <cols>
    <col min="1" max="1" width="10.73046875" style="1"/>
    <col min="2" max="2" width="5.1328125" style="1" customWidth="1"/>
    <col min="3" max="3" width="26.73046875" style="1" customWidth="1"/>
    <col min="4" max="4" width="10.73046875" style="1"/>
    <col min="5" max="5" width="9" style="1" customWidth="1"/>
    <col min="6" max="6" width="13.3984375" style="1" customWidth="1"/>
    <col min="7" max="7" width="16.265625" style="1" customWidth="1"/>
    <col min="8" max="9" width="15" style="1" customWidth="1"/>
    <col min="10" max="10" width="13.59765625" style="1" customWidth="1"/>
    <col min="11" max="11" width="14" style="1" customWidth="1"/>
    <col min="12" max="12" width="15" style="1" customWidth="1"/>
    <col min="13" max="16384" width="10.73046875" style="1"/>
  </cols>
  <sheetData>
    <row r="1" spans="2:13" ht="58.15" customHeight="1" x14ac:dyDescent="0.45"/>
    <row r="2" spans="2:13" ht="27.4" customHeight="1" thickBot="1" x14ac:dyDescent="0.5"/>
    <row r="3" spans="2:13" ht="46.15" customHeight="1" thickBot="1" x14ac:dyDescent="0.5">
      <c r="B3" s="25" t="s">
        <v>46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7"/>
    </row>
    <row r="4" spans="2:13" ht="57" x14ac:dyDescent="0.45">
      <c r="B4" s="17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8" t="s">
        <v>7</v>
      </c>
      <c r="I4" s="19" t="s">
        <v>8</v>
      </c>
      <c r="J4" s="19" t="s">
        <v>9</v>
      </c>
      <c r="K4" s="19" t="s">
        <v>10</v>
      </c>
      <c r="L4" s="19" t="s">
        <v>11</v>
      </c>
      <c r="M4" s="20" t="s">
        <v>12</v>
      </c>
    </row>
    <row r="5" spans="2:13" ht="42.75" x14ac:dyDescent="0.45">
      <c r="B5" s="14">
        <v>1</v>
      </c>
      <c r="C5" s="3" t="s">
        <v>13</v>
      </c>
      <c r="D5" s="4" t="s">
        <v>14</v>
      </c>
      <c r="E5" s="2">
        <v>12</v>
      </c>
      <c r="F5" s="3" t="s">
        <v>15</v>
      </c>
      <c r="G5" s="3" t="s">
        <v>16</v>
      </c>
      <c r="H5" s="3" t="s">
        <v>17</v>
      </c>
      <c r="I5" s="5">
        <v>15500000</v>
      </c>
      <c r="J5" s="6"/>
      <c r="K5" s="7">
        <f>ROUND(J5*19%, 0)</f>
        <v>0</v>
      </c>
      <c r="L5" s="8">
        <f>ROUND(SUM(J5:K5),0)</f>
        <v>0</v>
      </c>
      <c r="M5" s="15">
        <f>ROUND(E5*L5, 0)</f>
        <v>0</v>
      </c>
    </row>
    <row r="6" spans="2:13" ht="28.5" x14ac:dyDescent="0.45">
      <c r="B6" s="14">
        <v>2</v>
      </c>
      <c r="C6" s="3" t="s">
        <v>18</v>
      </c>
      <c r="D6" s="4" t="s">
        <v>19</v>
      </c>
      <c r="E6" s="2">
        <v>10</v>
      </c>
      <c r="F6" s="3" t="s">
        <v>15</v>
      </c>
      <c r="G6" s="3" t="s">
        <v>16</v>
      </c>
      <c r="H6" s="3" t="s">
        <v>17</v>
      </c>
      <c r="I6" s="5">
        <v>2213000</v>
      </c>
      <c r="J6" s="6"/>
      <c r="K6" s="7">
        <f t="shared" ref="K6:K18" si="0">ROUND(J6*19%, 0)</f>
        <v>0</v>
      </c>
      <c r="L6" s="8">
        <f t="shared" ref="L6:L18" si="1">ROUND(SUM(J6:K6),0)</f>
        <v>0</v>
      </c>
      <c r="M6" s="15">
        <f t="shared" ref="M6:M18" si="2">ROUND(E6*L6, 0)</f>
        <v>0</v>
      </c>
    </row>
    <row r="7" spans="2:13" ht="28.5" x14ac:dyDescent="0.45">
      <c r="B7" s="14">
        <v>3</v>
      </c>
      <c r="C7" s="3" t="s">
        <v>20</v>
      </c>
      <c r="D7" s="4" t="s">
        <v>19</v>
      </c>
      <c r="E7" s="2">
        <v>10</v>
      </c>
      <c r="F7" s="3" t="s">
        <v>15</v>
      </c>
      <c r="G7" s="3" t="s">
        <v>16</v>
      </c>
      <c r="H7" s="3" t="s">
        <v>17</v>
      </c>
      <c r="I7" s="5">
        <v>3837000</v>
      </c>
      <c r="J7" s="6"/>
      <c r="K7" s="7">
        <f t="shared" si="0"/>
        <v>0</v>
      </c>
      <c r="L7" s="8">
        <f t="shared" si="1"/>
        <v>0</v>
      </c>
      <c r="M7" s="15">
        <f t="shared" si="2"/>
        <v>0</v>
      </c>
    </row>
    <row r="8" spans="2:13" ht="28.5" x14ac:dyDescent="0.45">
      <c r="B8" s="14">
        <v>4</v>
      </c>
      <c r="C8" s="3" t="s">
        <v>21</v>
      </c>
      <c r="D8" s="4" t="s">
        <v>22</v>
      </c>
      <c r="E8" s="2">
        <v>6</v>
      </c>
      <c r="F8" s="3" t="s">
        <v>15</v>
      </c>
      <c r="G8" s="3" t="s">
        <v>23</v>
      </c>
      <c r="H8" s="3" t="s">
        <v>17</v>
      </c>
      <c r="I8" s="5">
        <v>6352220</v>
      </c>
      <c r="J8" s="6"/>
      <c r="K8" s="7">
        <f t="shared" si="0"/>
        <v>0</v>
      </c>
      <c r="L8" s="8">
        <f t="shared" si="1"/>
        <v>0</v>
      </c>
      <c r="M8" s="15">
        <f t="shared" si="2"/>
        <v>0</v>
      </c>
    </row>
    <row r="9" spans="2:13" ht="327.75" x14ac:dyDescent="0.45">
      <c r="B9" s="14">
        <v>5</v>
      </c>
      <c r="C9" s="3" t="s">
        <v>24</v>
      </c>
      <c r="D9" s="4">
        <v>2</v>
      </c>
      <c r="E9" s="2">
        <v>2</v>
      </c>
      <c r="F9" s="3" t="s">
        <v>15</v>
      </c>
      <c r="G9" s="3" t="s">
        <v>16</v>
      </c>
      <c r="H9" s="3" t="s">
        <v>25</v>
      </c>
      <c r="I9" s="5">
        <v>6003000</v>
      </c>
      <c r="J9" s="6"/>
      <c r="K9" s="7">
        <f t="shared" si="0"/>
        <v>0</v>
      </c>
      <c r="L9" s="8">
        <f t="shared" si="1"/>
        <v>0</v>
      </c>
      <c r="M9" s="15">
        <f t="shared" si="2"/>
        <v>0</v>
      </c>
    </row>
    <row r="10" spans="2:13" ht="28.5" x14ac:dyDescent="0.45">
      <c r="B10" s="14">
        <v>6</v>
      </c>
      <c r="C10" s="3" t="s">
        <v>26</v>
      </c>
      <c r="D10" s="4" t="s">
        <v>27</v>
      </c>
      <c r="E10" s="2">
        <v>2</v>
      </c>
      <c r="F10" s="3" t="s">
        <v>15</v>
      </c>
      <c r="G10" s="3" t="s">
        <v>16</v>
      </c>
      <c r="H10" s="3" t="s">
        <v>17</v>
      </c>
      <c r="I10" s="5">
        <v>2010000</v>
      </c>
      <c r="J10" s="6"/>
      <c r="K10" s="7">
        <f t="shared" si="0"/>
        <v>0</v>
      </c>
      <c r="L10" s="8">
        <f t="shared" si="1"/>
        <v>0</v>
      </c>
      <c r="M10" s="15">
        <f t="shared" si="2"/>
        <v>0</v>
      </c>
    </row>
    <row r="11" spans="2:13" ht="409.5" x14ac:dyDescent="0.45">
      <c r="B11" s="14">
        <v>7</v>
      </c>
      <c r="C11" s="3" t="s">
        <v>28</v>
      </c>
      <c r="D11" s="4" t="s">
        <v>29</v>
      </c>
      <c r="E11" s="2">
        <v>3</v>
      </c>
      <c r="F11" s="3" t="s">
        <v>15</v>
      </c>
      <c r="G11" s="3" t="s">
        <v>16</v>
      </c>
      <c r="H11" s="3" t="s">
        <v>30</v>
      </c>
      <c r="I11" s="5">
        <v>1180480</v>
      </c>
      <c r="J11" s="6"/>
      <c r="K11" s="7">
        <f t="shared" si="0"/>
        <v>0</v>
      </c>
      <c r="L11" s="8">
        <f t="shared" si="1"/>
        <v>0</v>
      </c>
      <c r="M11" s="15">
        <f t="shared" si="2"/>
        <v>0</v>
      </c>
    </row>
    <row r="12" spans="2:13" ht="20.25" customHeight="1" x14ac:dyDescent="0.45">
      <c r="B12" s="14">
        <v>8</v>
      </c>
      <c r="C12" s="3" t="s">
        <v>31</v>
      </c>
      <c r="D12" s="4" t="s">
        <v>32</v>
      </c>
      <c r="E12" s="2">
        <v>2</v>
      </c>
      <c r="F12" s="3" t="s">
        <v>15</v>
      </c>
      <c r="G12" s="3" t="s">
        <v>16</v>
      </c>
      <c r="H12" s="3" t="s">
        <v>17</v>
      </c>
      <c r="I12" s="5">
        <v>1150000</v>
      </c>
      <c r="J12" s="6"/>
      <c r="K12" s="7">
        <f t="shared" si="0"/>
        <v>0</v>
      </c>
      <c r="L12" s="8">
        <f t="shared" si="1"/>
        <v>0</v>
      </c>
      <c r="M12" s="15">
        <f t="shared" si="2"/>
        <v>0</v>
      </c>
    </row>
    <row r="13" spans="2:13" ht="75" customHeight="1" x14ac:dyDescent="0.45">
      <c r="B13" s="14">
        <v>9</v>
      </c>
      <c r="C13" s="3" t="s">
        <v>33</v>
      </c>
      <c r="D13" s="4" t="s">
        <v>34</v>
      </c>
      <c r="E13" s="2">
        <v>1</v>
      </c>
      <c r="F13" s="3" t="s">
        <v>15</v>
      </c>
      <c r="G13" s="3" t="s">
        <v>16</v>
      </c>
      <c r="H13" s="3" t="s">
        <v>17</v>
      </c>
      <c r="I13" s="5">
        <v>1800470</v>
      </c>
      <c r="J13" s="6"/>
      <c r="K13" s="7">
        <f t="shared" si="0"/>
        <v>0</v>
      </c>
      <c r="L13" s="8">
        <f t="shared" si="1"/>
        <v>0</v>
      </c>
      <c r="M13" s="15">
        <f t="shared" si="2"/>
        <v>0</v>
      </c>
    </row>
    <row r="14" spans="2:13" ht="133.5" customHeight="1" x14ac:dyDescent="0.45">
      <c r="B14" s="14">
        <v>10</v>
      </c>
      <c r="C14" s="3" t="s">
        <v>35</v>
      </c>
      <c r="D14" s="4" t="s">
        <v>34</v>
      </c>
      <c r="E14" s="2">
        <v>1</v>
      </c>
      <c r="F14" s="3" t="s">
        <v>15</v>
      </c>
      <c r="G14" s="3" t="s">
        <v>16</v>
      </c>
      <c r="H14" s="3" t="s">
        <v>17</v>
      </c>
      <c r="I14" s="5">
        <v>5076540</v>
      </c>
      <c r="J14" s="6"/>
      <c r="K14" s="7">
        <f t="shared" si="0"/>
        <v>0</v>
      </c>
      <c r="L14" s="8">
        <f t="shared" si="1"/>
        <v>0</v>
      </c>
      <c r="M14" s="15">
        <f t="shared" si="2"/>
        <v>0</v>
      </c>
    </row>
    <row r="15" spans="2:13" ht="28.5" x14ac:dyDescent="0.45">
      <c r="B15" s="14">
        <v>11</v>
      </c>
      <c r="C15" s="3" t="s">
        <v>36</v>
      </c>
      <c r="D15" s="4" t="s">
        <v>34</v>
      </c>
      <c r="E15" s="2">
        <v>1</v>
      </c>
      <c r="F15" s="3" t="s">
        <v>15</v>
      </c>
      <c r="G15" s="3" t="s">
        <v>16</v>
      </c>
      <c r="H15" s="3" t="s">
        <v>17</v>
      </c>
      <c r="I15" s="5">
        <v>8067010</v>
      </c>
      <c r="J15" s="6"/>
      <c r="K15" s="7">
        <f t="shared" si="0"/>
        <v>0</v>
      </c>
      <c r="L15" s="8">
        <f t="shared" si="1"/>
        <v>0</v>
      </c>
      <c r="M15" s="15">
        <f t="shared" si="2"/>
        <v>0</v>
      </c>
    </row>
    <row r="16" spans="2:13" ht="28.5" x14ac:dyDescent="0.45">
      <c r="B16" s="14">
        <v>12</v>
      </c>
      <c r="C16" s="3" t="s">
        <v>37</v>
      </c>
      <c r="D16" s="4" t="s">
        <v>34</v>
      </c>
      <c r="E16" s="2">
        <v>1</v>
      </c>
      <c r="F16" s="3" t="s">
        <v>15</v>
      </c>
      <c r="G16" s="3" t="s">
        <v>16</v>
      </c>
      <c r="H16" s="3" t="s">
        <v>17</v>
      </c>
      <c r="I16" s="5">
        <v>2059890</v>
      </c>
      <c r="J16" s="6"/>
      <c r="K16" s="7">
        <f t="shared" si="0"/>
        <v>0</v>
      </c>
      <c r="L16" s="8">
        <f t="shared" si="1"/>
        <v>0</v>
      </c>
      <c r="M16" s="15">
        <f t="shared" si="2"/>
        <v>0</v>
      </c>
    </row>
    <row r="17" spans="2:13" ht="28.5" x14ac:dyDescent="0.45">
      <c r="B17" s="14">
        <v>13</v>
      </c>
      <c r="C17" s="3" t="s">
        <v>38</v>
      </c>
      <c r="D17" s="4" t="s">
        <v>39</v>
      </c>
      <c r="E17" s="2">
        <v>50</v>
      </c>
      <c r="F17" s="3" t="s">
        <v>40</v>
      </c>
      <c r="G17" s="3" t="s">
        <v>16</v>
      </c>
      <c r="H17" s="3" t="s">
        <v>17</v>
      </c>
      <c r="I17" s="5">
        <v>838000</v>
      </c>
      <c r="J17" s="6"/>
      <c r="K17" s="7">
        <f t="shared" si="0"/>
        <v>0</v>
      </c>
      <c r="L17" s="8">
        <f t="shared" si="1"/>
        <v>0</v>
      </c>
      <c r="M17" s="15">
        <f t="shared" si="2"/>
        <v>0</v>
      </c>
    </row>
    <row r="18" spans="2:13" ht="85.5" x14ac:dyDescent="0.45">
      <c r="B18" s="14">
        <v>14</v>
      </c>
      <c r="C18" s="3" t="s">
        <v>41</v>
      </c>
      <c r="D18" s="4" t="s">
        <v>42</v>
      </c>
      <c r="E18" s="2">
        <v>70</v>
      </c>
      <c r="F18" s="3" t="s">
        <v>43</v>
      </c>
      <c r="G18" s="3" t="s">
        <v>16</v>
      </c>
      <c r="H18" s="3" t="s">
        <v>44</v>
      </c>
      <c r="I18" s="5">
        <v>255850</v>
      </c>
      <c r="J18" s="6"/>
      <c r="K18" s="7">
        <f t="shared" si="0"/>
        <v>0</v>
      </c>
      <c r="L18" s="8">
        <f t="shared" si="1"/>
        <v>0</v>
      </c>
      <c r="M18" s="15">
        <f t="shared" si="2"/>
        <v>0</v>
      </c>
    </row>
    <row r="19" spans="2:13" ht="14.65" thickBot="1" x14ac:dyDescent="0.5">
      <c r="B19" s="23" t="s">
        <v>0</v>
      </c>
      <c r="C19" s="24"/>
      <c r="D19" s="24"/>
      <c r="E19" s="24"/>
      <c r="F19" s="24"/>
      <c r="G19" s="24"/>
      <c r="H19" s="24"/>
      <c r="I19" s="24"/>
      <c r="J19" s="16">
        <f>ROUND(SUM(J5:J18),0)</f>
        <v>0</v>
      </c>
      <c r="K19" s="16">
        <f t="shared" ref="K19:M19" si="3">ROUND(SUM(K5:K18),0)</f>
        <v>0</v>
      </c>
      <c r="L19" s="16">
        <f t="shared" si="3"/>
        <v>0</v>
      </c>
      <c r="M19" s="16">
        <f t="shared" si="3"/>
        <v>0</v>
      </c>
    </row>
    <row r="20" spans="2:13" x14ac:dyDescent="0.45">
      <c r="B20" s="28" t="s">
        <v>45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30"/>
    </row>
    <row r="21" spans="2:13" x14ac:dyDescent="0.45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3"/>
    </row>
    <row r="22" spans="2:13" x14ac:dyDescent="0.45"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3"/>
    </row>
    <row r="23" spans="2:13" x14ac:dyDescent="0.45"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3"/>
    </row>
    <row r="24" spans="2:13" x14ac:dyDescent="0.45">
      <c r="B24" s="9"/>
      <c r="M24" s="10"/>
    </row>
    <row r="25" spans="2:13" x14ac:dyDescent="0.45">
      <c r="B25" s="9"/>
      <c r="M25" s="10"/>
    </row>
    <row r="26" spans="2:13" x14ac:dyDescent="0.45">
      <c r="B26" s="9"/>
      <c r="M26" s="10"/>
    </row>
    <row r="27" spans="2:13" x14ac:dyDescent="0.45">
      <c r="B27" s="9"/>
      <c r="M27" s="10"/>
    </row>
    <row r="28" spans="2:13" x14ac:dyDescent="0.45">
      <c r="B28" s="34" t="s">
        <v>47</v>
      </c>
      <c r="C28" s="35"/>
      <c r="D28" s="35"/>
      <c r="E28" s="35"/>
      <c r="M28" s="10"/>
    </row>
    <row r="29" spans="2:13" x14ac:dyDescent="0.45">
      <c r="B29" s="21" t="s">
        <v>48</v>
      </c>
      <c r="C29" s="22"/>
      <c r="D29" s="22"/>
      <c r="E29" s="22"/>
      <c r="M29" s="10"/>
    </row>
    <row r="30" spans="2:13" x14ac:dyDescent="0.45">
      <c r="B30" s="9"/>
      <c r="M30" s="10"/>
    </row>
    <row r="31" spans="2:13" x14ac:dyDescent="0.45">
      <c r="B31" s="21" t="s">
        <v>49</v>
      </c>
      <c r="C31" s="22"/>
      <c r="D31" s="22"/>
      <c r="E31" s="22"/>
      <c r="M31" s="10"/>
    </row>
    <row r="32" spans="2:13" x14ac:dyDescent="0.45">
      <c r="B32" s="9"/>
      <c r="M32" s="10"/>
    </row>
    <row r="33" spans="2:13" x14ac:dyDescent="0.45">
      <c r="B33" s="21" t="s">
        <v>50</v>
      </c>
      <c r="C33" s="22"/>
      <c r="D33" s="22"/>
      <c r="E33" s="22"/>
      <c r="M33" s="10"/>
    </row>
    <row r="34" spans="2:13" x14ac:dyDescent="0.45">
      <c r="B34" s="9"/>
      <c r="M34" s="10"/>
    </row>
    <row r="35" spans="2:13" ht="14.65" thickBot="1" x14ac:dyDescent="0.5"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</row>
  </sheetData>
  <mergeCells count="7">
    <mergeCell ref="B29:E29"/>
    <mergeCell ref="B31:E31"/>
    <mergeCell ref="B33:E33"/>
    <mergeCell ref="B19:I19"/>
    <mergeCell ref="B3:M3"/>
    <mergeCell ref="B20:M23"/>
    <mergeCell ref="B28:E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 Presupuesto oficia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Bibiana Cardozo Gallego</dc:creator>
  <cp:lastModifiedBy>eliana castrillon soto</cp:lastModifiedBy>
  <dcterms:created xsi:type="dcterms:W3CDTF">2026-05-13T20:00:20Z</dcterms:created>
  <dcterms:modified xsi:type="dcterms:W3CDTF">2026-08-25T15:11:35Z</dcterms:modified>
</cp:coreProperties>
</file>