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inframed\Desktop\RAMA JUDICIAL\PROCESOS DE SELECCION 2026\PROCESOS DE SELECCIÓN 2026\15. OBRA SUMINISTRO AIRES ACONDICIONADOS\ESTUDIO DEL MERCADO\"/>
    </mc:Choice>
  </mc:AlternateContent>
  <xr:revisionPtr revIDLastSave="18" documentId="13_ncr:1_{5C9909FB-9E4B-4C34-9534-DC08FC53850D}" xr6:coauthVersionLast="47" xr6:coauthVersionMax="47" xr10:uidLastSave="{7AAE1E14-51AE-438A-BAA3-D674E404BEF5}"/>
  <bookViews>
    <workbookView xWindow="-120" yWindow="-120" windowWidth="29040" windowHeight="15720" xr2:uid="{2D661508-54C5-4CD9-976F-7DD4E821D5CB}"/>
  </bookViews>
  <sheets>
    <sheet name="PROMEDIO AIR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9" i="1" l="1"/>
  <c r="H119" i="1"/>
  <c r="H149" i="1"/>
  <c r="H179" i="1"/>
  <c r="H209" i="1"/>
  <c r="H239" i="1"/>
  <c r="H269" i="1"/>
  <c r="H59" i="1"/>
  <c r="F254" i="1"/>
  <c r="F255" i="1"/>
  <c r="F256" i="1"/>
  <c r="F257" i="1"/>
  <c r="F258" i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53" i="1"/>
  <c r="H25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23" i="1"/>
  <c r="H22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193" i="1"/>
  <c r="H193" i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H188" i="1" s="1"/>
  <c r="F189" i="1"/>
  <c r="H189" i="1" s="1"/>
  <c r="F190" i="1"/>
  <c r="H190" i="1" s="1"/>
  <c r="F191" i="1"/>
  <c r="H191" i="1" s="1"/>
  <c r="F163" i="1"/>
  <c r="H16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F149" i="1"/>
  <c r="F150" i="1"/>
  <c r="F151" i="1"/>
  <c r="H151" i="1" s="1"/>
  <c r="F152" i="1"/>
  <c r="F153" i="1"/>
  <c r="F154" i="1"/>
  <c r="F155" i="1"/>
  <c r="F156" i="1"/>
  <c r="H156" i="1" s="1"/>
  <c r="F157" i="1"/>
  <c r="F158" i="1"/>
  <c r="H158" i="1" s="1"/>
  <c r="F159" i="1"/>
  <c r="H159" i="1" s="1"/>
  <c r="F160" i="1"/>
  <c r="H160" i="1" s="1"/>
  <c r="F161" i="1"/>
  <c r="H161" i="1" s="1"/>
  <c r="F133" i="1"/>
  <c r="H133" i="1" s="1"/>
  <c r="F104" i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F112" i="1"/>
  <c r="F113" i="1"/>
  <c r="H113" i="1" s="1"/>
  <c r="F114" i="1"/>
  <c r="F115" i="1"/>
  <c r="H115" i="1" s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H128" i="1" s="1"/>
  <c r="F129" i="1"/>
  <c r="F130" i="1"/>
  <c r="F131" i="1"/>
  <c r="F103" i="1"/>
  <c r="H103" i="1" s="1"/>
  <c r="F74" i="1"/>
  <c r="F75" i="1"/>
  <c r="F76" i="1"/>
  <c r="F77" i="1"/>
  <c r="F78" i="1"/>
  <c r="F79" i="1"/>
  <c r="F80" i="1"/>
  <c r="F81" i="1"/>
  <c r="F82" i="1"/>
  <c r="H82" i="1" s="1"/>
  <c r="F83" i="1"/>
  <c r="F84" i="1"/>
  <c r="F85" i="1"/>
  <c r="F86" i="1"/>
  <c r="F87" i="1"/>
  <c r="F88" i="1"/>
  <c r="F89" i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F100" i="1"/>
  <c r="F101" i="1"/>
  <c r="F73" i="1"/>
  <c r="H73" i="1" s="1"/>
  <c r="F71" i="1"/>
  <c r="H71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F56" i="1"/>
  <c r="F57" i="1"/>
  <c r="F58" i="1"/>
  <c r="F59" i="1"/>
  <c r="F60" i="1"/>
  <c r="F61" i="1"/>
  <c r="F62" i="1"/>
  <c r="H62" i="1" s="1"/>
  <c r="F63" i="1"/>
  <c r="F64" i="1"/>
  <c r="F65" i="1"/>
  <c r="F66" i="1"/>
  <c r="F67" i="1"/>
  <c r="F68" i="1"/>
  <c r="F69" i="1"/>
  <c r="F70" i="1"/>
  <c r="H70" i="1" s="1"/>
  <c r="F43" i="1"/>
  <c r="H43" i="1" s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H37" i="1" s="1"/>
  <c r="F38" i="1"/>
  <c r="F39" i="1"/>
  <c r="F40" i="1"/>
  <c r="F41" i="1"/>
  <c r="H41" i="1" s="1"/>
  <c r="F13" i="1"/>
  <c r="H13" i="1" s="1"/>
  <c r="E6" i="1"/>
  <c r="G6" i="1" s="1"/>
  <c r="H6" i="1" s="1"/>
  <c r="I6" i="1" s="1"/>
  <c r="E7" i="1"/>
  <c r="G7" i="1" s="1"/>
  <c r="H7" i="1" s="1"/>
  <c r="I7" i="1" s="1"/>
  <c r="E5" i="1"/>
  <c r="G5" i="1" s="1"/>
  <c r="H5" i="1" s="1"/>
  <c r="I5" i="1" s="1"/>
  <c r="H258" i="1"/>
  <c r="H257" i="1"/>
  <c r="H256" i="1"/>
  <c r="H255" i="1"/>
  <c r="H254" i="1"/>
  <c r="H157" i="1"/>
  <c r="H155" i="1"/>
  <c r="H154" i="1"/>
  <c r="H153" i="1"/>
  <c r="H152" i="1"/>
  <c r="H150" i="1"/>
  <c r="H148" i="1"/>
  <c r="H131" i="1"/>
  <c r="H130" i="1"/>
  <c r="H129" i="1"/>
  <c r="H127" i="1"/>
  <c r="H126" i="1"/>
  <c r="H125" i="1"/>
  <c r="H124" i="1"/>
  <c r="H123" i="1"/>
  <c r="H122" i="1"/>
  <c r="H121" i="1"/>
  <c r="H120" i="1"/>
  <c r="H118" i="1"/>
  <c r="H117" i="1"/>
  <c r="H116" i="1"/>
  <c r="H114" i="1"/>
  <c r="H112" i="1"/>
  <c r="H111" i="1"/>
  <c r="H104" i="1"/>
  <c r="H101" i="1"/>
  <c r="H100" i="1"/>
  <c r="H99" i="1"/>
  <c r="H88" i="1"/>
  <c r="H87" i="1"/>
  <c r="H86" i="1"/>
  <c r="H85" i="1"/>
  <c r="H84" i="1"/>
  <c r="H83" i="1"/>
  <c r="H81" i="1"/>
  <c r="H80" i="1"/>
  <c r="H79" i="1"/>
  <c r="H78" i="1"/>
  <c r="H77" i="1"/>
  <c r="H76" i="1"/>
  <c r="H75" i="1"/>
  <c r="H74" i="1"/>
  <c r="H69" i="1"/>
  <c r="H68" i="1"/>
  <c r="H67" i="1"/>
  <c r="H66" i="1"/>
  <c r="H65" i="1"/>
  <c r="H64" i="1"/>
  <c r="H63" i="1"/>
  <c r="H61" i="1"/>
  <c r="H60" i="1"/>
  <c r="H58" i="1"/>
  <c r="H57" i="1"/>
  <c r="H56" i="1"/>
  <c r="H55" i="1"/>
  <c r="H40" i="1"/>
  <c r="H39" i="1"/>
  <c r="H38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282" i="1" l="1"/>
  <c r="I8" i="1"/>
  <c r="H284" i="1" l="1"/>
  <c r="H285" i="1" s="1"/>
  <c r="H283" i="1"/>
  <c r="H286" i="1" l="1"/>
  <c r="H287" i="1" s="1"/>
</calcChain>
</file>

<file path=xl/sharedStrings.xml><?xml version="1.0" encoding="utf-8"?>
<sst xmlns="http://schemas.openxmlformats.org/spreadsheetml/2006/main" count="832" uniqueCount="334">
  <si>
    <t>“REALIZAR EL SUMINISTRO, TRANSPORTE, INSTALACIÓN Y PUESTA EN FUNCIONAMIENTO DE EQUIPOS DE AIRE ACONDICIONADO TIPO MINI SPLIT INVERTER PARA LOS DESPACHOS JUDICIALES Y SALAS DE AUDIENCIAS DE LA DIRECCIÓN EJECUTIVA SECCIONAL DE ADMINISTRACIÓN JUDICIAL DE MEDELLÍN EN EL DEPARTAMENTO DE ANTIOQUIA”.</t>
  </si>
  <si>
    <t>SUMINISTRO DE AIRES ACONDICIONADOS TIPO MINI SPLIT</t>
  </si>
  <si>
    <t>ITEM</t>
  </si>
  <si>
    <t>DESCRIPCION</t>
  </si>
  <si>
    <t>UND</t>
  </si>
  <si>
    <t>CANT.</t>
  </si>
  <si>
    <t>V. UNIT</t>
  </si>
  <si>
    <t>%IVA</t>
  </si>
  <si>
    <t>IVA</t>
  </si>
  <si>
    <t>SUBTOTAL + IVA UNIT.</t>
  </si>
  <si>
    <t>TOTAL</t>
  </si>
  <si>
    <t xml:space="preserve">VALOR UNITARIO COTIZACIÓN 1 </t>
  </si>
  <si>
    <t>VALOR UNITARIO COTIZACIÓN 2</t>
  </si>
  <si>
    <t>VALOR UNITARIO COTIZACIÓN 3</t>
  </si>
  <si>
    <t>1.1</t>
  </si>
  <si>
    <t>Suministro   de equipo de   aire acondicionado de alta eficiencia, capacidad de 12.000    BTU/h, 60    Hz, 220V, consumo 143KWh/mes, EER (3.26Wt/We), con Tecnología INVERTER, modo limpieza automática, doble filtro de protección, carga completa   de   refrigerante ecológico   R410A. Incluye control remoto digital del equipo con pilas, Kit de instalación; y todos los elementos necesarios para su correcta instalación y funcionamiento.</t>
  </si>
  <si>
    <t>Und</t>
  </si>
  <si>
    <t>1.2</t>
  </si>
  <si>
    <t>Suministro   de   equipo   de   aire acondicionado de alta eficiencia, capacidad de 18.000    BTU/h 60 Hz, 220V, consumo 299,3KWh/mes, EER (3.26Wt/We), con Tecnología INVERTER, modo limpieza automática, doble filtro de protección, precarga de refrigerante ecológico R410A. Incluye control remoto digital del equipo con pilas, Kit de instalación; y todos los elementos necesarios para su correcta instalación y funcionamiento.</t>
  </si>
  <si>
    <t>1.3</t>
  </si>
  <si>
    <t>Suministro   de   equipo   de   aire acondicionado de alta eficiencia, capacidad de 24.000    BTU/h 60 Hz, 220V, consumo 443,3KWh/mes, EER (3.26Wt/We), con Tecnología INVERTER, modo limpieza automática, doble filtro de protección, precarga de refrigerante ecológico R410A. Incluye control remoto digital del equipo con pilas, Kit de instalación; y todos los elementos necesarios para su correcta instalación y funcionamiento.</t>
  </si>
  <si>
    <t>SUB - TOTAL SUMINISTRO</t>
  </si>
  <si>
    <t>TRANSPORTE E INSTALACIÓN DE AIRES ACONDICIONADOS MINI SPLIT</t>
  </si>
  <si>
    <t>ANTIOQUIA -AREA METROPOLITANA</t>
  </si>
  <si>
    <t>UNIDAD</t>
  </si>
  <si>
    <t>CANTIDAD</t>
  </si>
  <si>
    <t>VALOR UNITARIO</t>
  </si>
  <si>
    <t>2.1</t>
  </si>
  <si>
    <t>Retiro, desmonte y disposición de equipo de aire acondicionado tipo mini split existente, incluyendo unidad evaporadora, unidad condensadora, tuberías de refrigeración, aislamiento, cableado eléctrico y de control, soportes, drenajes y demás accesorios asociados. Incluye recuperación y manejo adecuado del refrigerante existente de acuerdo con la normatividad ambiental vigente, desconexiones eléctricas, retiro de elementos de fijación, cargue, transporte interno, disposición de materiales sobrantes, limpieza del área intervenida y toda la mano de obra, equipos, herramientas e insumos necesarios para la correcta ejecución</t>
  </si>
  <si>
    <t>2.2</t>
  </si>
  <si>
    <t>Transporte e Instalación   de   equipo   de   aire acondicionado de alta eficiencia, capacidad de 12.000    BTU/h, 60    Hz, 220V, consumo 143KWh/mes, EER (3.26Wt/We), con Tecnología INVERTER, modo limpieza automática, doble filtro de protección, carga completa   de   refrigerante ecológico   R410A. Incluye control remoto digital del equipo con pilas, Kit de instalación; y todos los elementos necesarios para su correcta instalación y funcionamiento.</t>
  </si>
  <si>
    <t>2.3</t>
  </si>
  <si>
    <t>Transporte   e   instalación   de   equipo   de   aire acondicionado de alta eficiencia, capacidad de 18.000    BTU/h 60 Hz, 220V, consumo 299,3KWh/mes, EER (3.26Wt/We), con Tecnología INVERTER, modo limpieza automática, doble filtro de protección, precarga de refrigerante ecológico R410A. Incluye control remoto digital del equipo con pilas, Kit de instalación; y todos los elementos necesarios para su correcta instalación y funcionamiento.</t>
  </si>
  <si>
    <t>2.4</t>
  </si>
  <si>
    <t>Transporte   e   instalación   de   equipo   de   aire acondicionado de alta eficiencia, capacidad de 24.000    BTU/h 60 Hz, 220V, consumo 443,3KWh/mes, EER (3.26Wt/We), con Tecnología INVERTER, modo limpieza automática, doble filtro de protección, precarga de refrigerante ecológico R410A. Incluye control remoto digital del equipo con pilas, Kit de instalación; y todos los elementos necesarios para su correcta instalación y funcionamiento.</t>
  </si>
  <si>
    <t>2.5</t>
  </si>
  <si>
    <t xml:space="preserve">Suministro e instalación de tuberia de refrigeración en cobre (1/2"). Incluye accesorios en cobre; material aislante rubatex; conexionado en condensadora y evaporadora; y todos los elementos necesarios para su correcta instalación y funcionamiento. </t>
  </si>
  <si>
    <t>m</t>
  </si>
  <si>
    <t>2.6</t>
  </si>
  <si>
    <t xml:space="preserve">Suministro e instalación de tuberia de refrigeración en cobre (1/4"). Incluye accesorios en cobre;  material aislante rubatex; conexionado en condensadora y evaporadora; y todos los elementos necesarios para su correcta instalación y funcionamiento. </t>
  </si>
  <si>
    <t>2.7</t>
  </si>
  <si>
    <t xml:space="preserve">Suministro e instalación de tuberia de refrigeración en cobre (3/8"). Incluye accesorios en cobre; material aislante rubatex; conexionado en condensadora y evaporadora; y todos los elementos necesarios para su correcta instalación y funcionamiento. </t>
  </si>
  <si>
    <t>2.8</t>
  </si>
  <si>
    <t xml:space="preserve">Suministro e instalación de tuberia de refrigeración en cobre (5/8"). Incluye accesorios en cobre; conexionado en condensadora y evaporadora; y todos los elementos necesarios para su correcta instalación y funcionamiento. </t>
  </si>
  <si>
    <t>2.9</t>
  </si>
  <si>
    <t>Suministro e instalación de manguera de desagüe de ¼”. Incluye accesorios, conexionado en equipos, y todos los elementos necesarios para su correcta instalación y funcionamiento</t>
  </si>
  <si>
    <t>2.10</t>
  </si>
  <si>
    <t>Suministro e instalación de canaleta  PVC (100mm x 40mm). Incluye accesorios, elementos de anclaje; y todos los elementos necesarios para su correcta instalación y funcionamiento.</t>
  </si>
  <si>
    <t>2.11</t>
  </si>
  <si>
    <t>Suministro e instalación de curva  plástica  (100mm x 40mm). Incluye  todos los elementos necesarios para su correcta instalación y funcionamiento.</t>
  </si>
  <si>
    <t>2.12</t>
  </si>
  <si>
    <t>Suministro e instalación de acometida en cable 3 No 12 Cu 7H AWG-CU-THHN/THWN 600V 90° cumple con las norma RETIE- NTC1332 y UL 83, diámetro 3,36mm, espesor chaqueta 1,14mm, Resistencia DC a 20°  5,31 Ohm/km, diámetro exterior 9,6mm, capacidad de corriente 30A. Incluye todos los elementos necesarios para su correcta instalación y funcionamiento.</t>
  </si>
  <si>
    <t>2.13</t>
  </si>
  <si>
    <t>Suministro e instalación de acometida en Cable 3 No 10 Cu 7H AWG-CU-THHN/THWN 600V 90° cumple con las norma RETIE- NTC1332 y UL 83, diámetro 4,21mm, espesor chaqueta 1,14mm, Resistencia DC a 20°  3,34 Ohm/km, diámetro exterior 11,5mm, capacidad de corriente 40A. Incluye todos los elementos necesarios para su correcta instalación y funcionamiento.</t>
  </si>
  <si>
    <t xml:space="preserve">m </t>
  </si>
  <si>
    <t>2.14</t>
  </si>
  <si>
    <t xml:space="preserve">Suministro e instalación de acometida en Cable 4 No 4 AWG-CU-THWN que cumpla con la normativa RETIE - NTC1332 y UL 83. Incluye todos los elementos necesarios para su correcta instalación y funcionamiento. </t>
  </si>
  <si>
    <t>2.15</t>
  </si>
  <si>
    <t>Suministro e instalación de acometida en cable encauchetado 4x14 AWG con certificación RETIE. Incluye conexionado en condensadora, evaporadora; y todos los elementos necesarios para su correcta instalación y funcionamiento.</t>
  </si>
  <si>
    <t>2.16</t>
  </si>
  <si>
    <t>Suministro e instalación de tuberia EMT 3/4". Incluye accesorios, cintas, abrazaderas; y todos los elementos necesarios para su correcta instalación y funcionamiento.</t>
  </si>
  <si>
    <t>2.17</t>
  </si>
  <si>
    <t>Suministro e instalación de tubería EMT 1". Incluye accesorios, cintas, abrazaderas; y todos los elementos necesarios para su correcta instalación y funcionamiento.</t>
  </si>
  <si>
    <t>2.18</t>
  </si>
  <si>
    <t>Suministro e instalación de coraza americana 3/4". Inlcuye todos los elementos necesarios para su correcta instalación y funcionamiento.</t>
  </si>
  <si>
    <t>2.19</t>
  </si>
  <si>
    <t>Suministro e instalación de breaker enchufable 2x20 Amp con certficación RETIE. Incluye todos los elementos necesarios para su correcta instalación y funcionamiento.</t>
  </si>
  <si>
    <t>2.20</t>
  </si>
  <si>
    <t>Suministro e instalación de breaker enchufable 2x30 Amp con certficación RETIE. Incluye todos los elementos necesarios para su correcta instalación y funcionamiento.</t>
  </si>
  <si>
    <t>2.21</t>
  </si>
  <si>
    <t>Suministro e instalación de caja galvanizada 12cm x 12cm x 5cm con tapa lisa. Incluye todos los elementos necesarios para su correcta instalación y funcionamiento.</t>
  </si>
  <si>
    <t>2.22</t>
  </si>
  <si>
    <t>Suministro e instalación bomba de drenaje tipo mini orange para aire acondicionado. Incluye todos los elementos necesarios para su correcta instalación y funcionamiento.</t>
  </si>
  <si>
    <t>2.23</t>
  </si>
  <si>
    <t>Suministro e instalación de base metálica para condensadora de aire acondicionado. Incluye anclajes; y todos los elementos necesarios para su correcta instalación y funcionamiento.</t>
  </si>
  <si>
    <t>2.24</t>
  </si>
  <si>
    <t>Desmonte, retiro y disposición final de ventana (2,25m x 1,35m) existente. Incluye acarreo interno; y los demás elementos necesarios para su correcta ejecución.</t>
  </si>
  <si>
    <t>2.25</t>
  </si>
  <si>
    <t>Suministro e instalación de ventana (módulo  superior fijo 1,35m x1,15m) (módulo inferior corredizo 1,35m x 1,1m) en perfileria en aluminio y vidrio claro 4mm. Incluye chapa, pelicula de control solar y protección ante rotura de vidrio; y los demás elementos necesarios para su correcta instalación y funcionamiento.</t>
  </si>
  <si>
    <t>2.26</t>
  </si>
  <si>
    <t>Suministro e instalación de ventana (módulo  superior fijo 1,0m x 0,5m) (módulo inferior corredizo 1,0m x 1,0m) en perfileria en aluminio y vidrio claro 4mm. Incluye chapa, pelicula de control solar y protección ante rotura de vidrio; y los demás elementos necesarios para su correcta instalación y funcionamiento.</t>
  </si>
  <si>
    <t>2.27</t>
  </si>
  <si>
    <t>Aplicación de resane cartera de ventanas con estuco listo ( ancho &lt;=30 cm). Incluye retiro de mortero suelto y relleno en estuco donde sea necesario hasta conseguir una superficie lisa y homogenea .</t>
  </si>
  <si>
    <t>2.28</t>
  </si>
  <si>
    <t>Aplicación de Pintura en vinilo tipo 1 a 3 manos o las necesarias hasta conseguir una superficie homogenea (ancho &lt;=30 cm). Incluye lijada y limpieza de la superficie; y los demás elementos necesarios para su correcta ejecución.</t>
  </si>
  <si>
    <t>2.29</t>
  </si>
  <si>
    <t>Suministro e Instalación de Tablero trifásico de 12 circuitos metálico de sobreponer.</t>
  </si>
  <si>
    <t>ANTIOQUIA - REGIÓN URABÁ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</si>
  <si>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</si>
  <si>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</si>
  <si>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</si>
  <si>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</si>
  <si>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</si>
  <si>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</si>
  <si>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</si>
  <si>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</si>
  <si>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</si>
  <si>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</si>
  <si>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</si>
  <si>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</si>
  <si>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</si>
  <si>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</si>
  <si>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Suministro e instalación de acometida en Cable 4 No 4 AWG-CU-THWN que cumpla con la normativa RETIE - NTC1332 y UL 83. Incluye todos los elementos necesarios para su correcta instalación y funcionamiento. 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</si>
  <si>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</si>
  <si>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</si>
  <si>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</si>
  <si>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</si>
  <si>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</si>
  <si>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</si>
  <si>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</si>
  <si>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</si>
  <si>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</si>
  <si>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</si>
  <si>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</si>
  <si>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</si>
  <si>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</si>
  <si>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</si>
  <si>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</si>
  <si>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ANTIOQUIA - REGIÓN SUROESTE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</si>
  <si>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</si>
  <si>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</si>
  <si>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</si>
  <si>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</si>
  <si>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</si>
  <si>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</si>
  <si>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</si>
  <si>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</si>
  <si>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</si>
  <si>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</si>
  <si>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</si>
  <si>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</si>
  <si>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</si>
  <si>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</si>
  <si>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</si>
  <si>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</si>
  <si>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</si>
  <si>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</si>
  <si>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</si>
  <si>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</si>
  <si>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</si>
  <si>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</si>
  <si>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</si>
  <si>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</si>
  <si>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</si>
  <si>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</si>
  <si>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</si>
  <si>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</si>
  <si>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</si>
  <si>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ANTIOQUIA - REGIÓN OCCIDENTE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</si>
  <si>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</si>
  <si>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</si>
  <si>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</si>
  <si>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</si>
  <si>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</si>
  <si>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</si>
  <si>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</si>
  <si>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</si>
  <si>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</si>
  <si>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</si>
  <si>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</si>
  <si>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</si>
  <si>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</si>
  <si>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</si>
  <si>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</si>
  <si>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</si>
  <si>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</si>
  <si>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</si>
  <si>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</si>
  <si>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</si>
  <si>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</si>
  <si>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</si>
  <si>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</si>
  <si>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</si>
  <si>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</si>
  <si>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</si>
  <si>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</si>
  <si>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</si>
  <si>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</si>
  <si>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ANTIOQUIA - REGIÓN BAJO CAUCA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</si>
  <si>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</si>
  <si>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</si>
  <si>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</si>
  <si>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</si>
  <si>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</si>
  <si>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</si>
  <si>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</si>
  <si>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</si>
  <si>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</si>
  <si>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</si>
  <si>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</si>
  <si>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</si>
  <si>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</si>
  <si>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</si>
  <si>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</si>
  <si>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</si>
  <si>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</si>
  <si>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</si>
  <si>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</si>
  <si>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</si>
  <si>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</si>
  <si>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</si>
  <si>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</si>
  <si>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</si>
  <si>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</si>
  <si>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</si>
  <si>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</si>
  <si>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</si>
  <si>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</si>
  <si>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ANTIOQUIA - REGIÓN MAGDALENA MEDIO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</si>
  <si>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</si>
  <si>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</si>
  <si>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</si>
  <si>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</si>
  <si>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</si>
  <si>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</si>
  <si>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</si>
  <si>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</si>
  <si>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</si>
  <si>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</si>
  <si>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</si>
  <si>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</si>
  <si>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</si>
  <si>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</si>
  <si>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</si>
  <si>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</si>
  <si>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</si>
  <si>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</si>
  <si>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</si>
  <si>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</si>
  <si>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</si>
  <si>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</si>
  <si>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</si>
  <si>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</si>
  <si>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</si>
  <si>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</si>
  <si>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</si>
  <si>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</si>
  <si>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</si>
  <si>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ANTIOQUIA - REGIÓN NORDESTE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</si>
  <si>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</si>
  <si>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</si>
  <si>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</si>
  <si>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</si>
  <si>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</si>
  <si>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</si>
  <si>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</si>
  <si>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</si>
  <si>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</si>
  <si>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</si>
  <si>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</si>
  <si>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</si>
  <si>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</si>
  <si>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</si>
  <si>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</si>
  <si>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</si>
  <si>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</si>
  <si>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</si>
  <si>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</si>
  <si>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</si>
  <si>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</si>
  <si>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</si>
  <si>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</si>
  <si>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</si>
  <si>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</si>
  <si>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</si>
  <si>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</si>
  <si>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</si>
  <si>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</si>
  <si>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ANTIOQUIA - REGIÓN ORIENTE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</si>
  <si>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</si>
  <si>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</si>
  <si>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</si>
  <si>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</si>
  <si>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</si>
  <si>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</si>
  <si>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</si>
  <si>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</si>
  <si>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</si>
  <si>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</si>
  <si>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</si>
  <si>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</si>
  <si>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</si>
  <si>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</si>
  <si>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</si>
  <si>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</si>
  <si>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</si>
  <si>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</si>
  <si>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</si>
  <si>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</si>
  <si>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</si>
  <si>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</si>
  <si>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</si>
  <si>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</si>
  <si>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</si>
  <si>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9.26</t>
  </si>
  <si>
    <t>9.27</t>
  </si>
  <si>
    <t>9.28</t>
  </si>
  <si>
    <t>9.29</t>
  </si>
  <si>
    <t>ANTIOQUIA - REGIÓN NORTE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</si>
  <si>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</si>
  <si>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</si>
  <si>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</si>
  <si>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</si>
  <si>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</si>
  <si>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</si>
  <si>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</si>
  <si>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</si>
  <si>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</si>
  <si>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</si>
  <si>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</si>
  <si>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</si>
  <si>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</si>
  <si>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</si>
  <si>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</si>
  <si>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</si>
  <si>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</si>
  <si>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</si>
  <si>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</si>
  <si>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</si>
  <si>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</si>
  <si>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</si>
  <si>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</si>
  <si>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10.24</t>
  </si>
  <si>
    <t>10.25</t>
  </si>
  <si>
    <t>10.26</t>
  </si>
  <si>
    <t>10.27</t>
  </si>
  <si>
    <t>10.28</t>
  </si>
  <si>
    <t>10.29</t>
  </si>
  <si>
    <t>SUB-TOTAL</t>
  </si>
  <si>
    <t>ADMINISTRACIÓN</t>
  </si>
  <si>
    <t>UTILIDAD</t>
  </si>
  <si>
    <t>IVA SOBRE UTILIDAD</t>
  </si>
  <si>
    <t>SUB- TOTAL TRANSPORTE E INSTALACIÓN</t>
  </si>
  <si>
    <t>TOTAL SUMINISTRO + TRANSPORTE +INSTALACIÓN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</si>
</sst>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0.0"/>
    <numFmt numFmtId="166" formatCode="_-&quot;$&quot;\ * #,##0_-;\-&quot;$&quot;\ * #,##0_-;_-&quot;$&quot;\ * &quot;-&quot;??_-;_-@_-"/>
    <numFmt numFmtId="167" formatCode="&quot;$&quot;\ #,##0.00"/>
    <numFmt numFmtId="168" formatCode="&quot;$&quot;\ #,##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/>
    </xf>
    <xf numFmtId="9" fontId="4" fillId="2" borderId="1" xfId="3" applyFont="1" applyFill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165" fontId="5" fillId="0" borderId="1" xfId="0" applyNumberFormat="1" applyFont="1" applyBorder="1" applyAlignment="1">
      <alignment horizontal="center" vertical="center"/>
    </xf>
    <xf numFmtId="166" fontId="2" fillId="3" borderId="1" xfId="2" applyNumberFormat="1" applyFont="1" applyFill="1" applyBorder="1" applyAlignment="1">
      <alignment horizontal="center" vertical="center"/>
    </xf>
    <xf numFmtId="9" fontId="2" fillId="3" borderId="1" xfId="3" applyFont="1" applyFill="1" applyBorder="1" applyAlignment="1">
      <alignment horizontal="center" vertical="center"/>
    </xf>
    <xf numFmtId="164" fontId="2" fillId="3" borderId="1" xfId="2" applyFont="1" applyFill="1" applyBorder="1" applyAlignment="1">
      <alignment horizontal="center" vertical="center"/>
    </xf>
    <xf numFmtId="164" fontId="2" fillId="3" borderId="1" xfId="2" applyFont="1" applyFill="1" applyBorder="1" applyAlignment="1">
      <alignment horizontal="center" vertical="center" wrapText="1"/>
    </xf>
    <xf numFmtId="43" fontId="6" fillId="2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9" fontId="7" fillId="0" borderId="1" xfId="3" applyFont="1" applyBorder="1" applyAlignment="1">
      <alignment horizontal="center" vertical="center"/>
    </xf>
    <xf numFmtId="43" fontId="2" fillId="3" borderId="0" xfId="1" applyFont="1" applyFill="1" applyAlignment="1">
      <alignment vertical="center"/>
    </xf>
    <xf numFmtId="9" fontId="2" fillId="3" borderId="0" xfId="3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7" fontId="9" fillId="2" borderId="1" xfId="0" applyNumberFormat="1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43" fontId="2" fillId="3" borderId="0" xfId="1" applyFont="1" applyFill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8" fontId="2" fillId="0" borderId="1" xfId="2" applyNumberFormat="1" applyFont="1" applyBorder="1" applyAlignment="1">
      <alignment horizontal="center" vertical="center"/>
    </xf>
    <xf numFmtId="168" fontId="2" fillId="3" borderId="1" xfId="2" applyNumberFormat="1" applyFont="1" applyFill="1" applyBorder="1" applyAlignment="1">
      <alignment horizontal="center" vertical="center"/>
    </xf>
    <xf numFmtId="168" fontId="2" fillId="3" borderId="1" xfId="0" applyNumberFormat="1" applyFont="1" applyFill="1" applyBorder="1" applyAlignment="1">
      <alignment horizontal="center" vertical="center"/>
    </xf>
    <xf numFmtId="168" fontId="10" fillId="4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7" fontId="2" fillId="0" borderId="1" xfId="2" applyNumberFormat="1" applyFont="1" applyBorder="1" applyAlignment="1">
      <alignment horizontal="center" vertical="center"/>
    </xf>
    <xf numFmtId="164" fontId="2" fillId="0" borderId="1" xfId="2" applyFont="1" applyBorder="1" applyAlignment="1">
      <alignment horizontal="center" vertical="center"/>
    </xf>
    <xf numFmtId="164" fontId="2" fillId="3" borderId="1" xfId="2" applyFont="1" applyFill="1" applyBorder="1" applyAlignment="1">
      <alignment horizontal="center" vertical="center"/>
    </xf>
    <xf numFmtId="164" fontId="2" fillId="0" borderId="1" xfId="2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4" fontId="6" fillId="2" borderId="1" xfId="2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4" fillId="2" borderId="1" xfId="2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2" name="Text Box 3118">
          <a:extLst>
            <a:ext uri="{FF2B5EF4-FFF2-40B4-BE49-F238E27FC236}">
              <a16:creationId xmlns:a16="http://schemas.microsoft.com/office/drawing/2014/main" id="{157F7CC7-88C3-47CF-BCE8-6F8EF288897B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3" name="Text Box 3118">
          <a:extLst>
            <a:ext uri="{FF2B5EF4-FFF2-40B4-BE49-F238E27FC236}">
              <a16:creationId xmlns:a16="http://schemas.microsoft.com/office/drawing/2014/main" id="{00CC5357-C9EE-4AA1-90CD-8A8FEADA3C4C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4" name="Text Box 3118">
          <a:extLst>
            <a:ext uri="{FF2B5EF4-FFF2-40B4-BE49-F238E27FC236}">
              <a16:creationId xmlns:a16="http://schemas.microsoft.com/office/drawing/2014/main" id="{1301C928-4E3B-4D2E-A197-19CA35B472E8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5" name="Text Box 3118">
          <a:extLst>
            <a:ext uri="{FF2B5EF4-FFF2-40B4-BE49-F238E27FC236}">
              <a16:creationId xmlns:a16="http://schemas.microsoft.com/office/drawing/2014/main" id="{C82DDCB8-50C7-4167-8816-3C7101BFE4B2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6" name="Text Box 3118">
          <a:extLst>
            <a:ext uri="{FF2B5EF4-FFF2-40B4-BE49-F238E27FC236}">
              <a16:creationId xmlns:a16="http://schemas.microsoft.com/office/drawing/2014/main" id="{4326E9A3-BD5C-4CC5-8624-E1EB5798FB97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7" name="Text Box 3118">
          <a:extLst>
            <a:ext uri="{FF2B5EF4-FFF2-40B4-BE49-F238E27FC236}">
              <a16:creationId xmlns:a16="http://schemas.microsoft.com/office/drawing/2014/main" id="{7E601D5B-A1B1-4B83-BB4F-550B95EBBC51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8" name="Text Box 3118">
          <a:extLst>
            <a:ext uri="{FF2B5EF4-FFF2-40B4-BE49-F238E27FC236}">
              <a16:creationId xmlns:a16="http://schemas.microsoft.com/office/drawing/2014/main" id="{69F2A244-F303-498C-8751-904AC99E533D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9" name="Text Box 3118">
          <a:extLst>
            <a:ext uri="{FF2B5EF4-FFF2-40B4-BE49-F238E27FC236}">
              <a16:creationId xmlns:a16="http://schemas.microsoft.com/office/drawing/2014/main" id="{789F0D25-832C-4203-BC6E-A08AFA1E7E5B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10" name="Text Box 3118">
          <a:extLst>
            <a:ext uri="{FF2B5EF4-FFF2-40B4-BE49-F238E27FC236}">
              <a16:creationId xmlns:a16="http://schemas.microsoft.com/office/drawing/2014/main" id="{16D73913-98C7-4745-AE0A-CCC629ECAA41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11" name="Text Box 3118">
          <a:extLst>
            <a:ext uri="{FF2B5EF4-FFF2-40B4-BE49-F238E27FC236}">
              <a16:creationId xmlns:a16="http://schemas.microsoft.com/office/drawing/2014/main" id="{0D481D5E-C95F-4BE7-AFF4-CA953B9D77E0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12" name="Text Box 3118">
          <a:extLst>
            <a:ext uri="{FF2B5EF4-FFF2-40B4-BE49-F238E27FC236}">
              <a16:creationId xmlns:a16="http://schemas.microsoft.com/office/drawing/2014/main" id="{987B4D8A-FE6C-4C5D-86CD-FB5096D24477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13" name="Text Box 3118">
          <a:extLst>
            <a:ext uri="{FF2B5EF4-FFF2-40B4-BE49-F238E27FC236}">
              <a16:creationId xmlns:a16="http://schemas.microsoft.com/office/drawing/2014/main" id="{089620FB-D6D9-4409-8BD3-C2ACD8232449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14" name="Text Box 3118">
          <a:extLst>
            <a:ext uri="{FF2B5EF4-FFF2-40B4-BE49-F238E27FC236}">
              <a16:creationId xmlns:a16="http://schemas.microsoft.com/office/drawing/2014/main" id="{6EE6973E-CC4B-4D77-94BE-5DCB6B4EADC4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15" name="Text Box 3118">
          <a:extLst>
            <a:ext uri="{FF2B5EF4-FFF2-40B4-BE49-F238E27FC236}">
              <a16:creationId xmlns:a16="http://schemas.microsoft.com/office/drawing/2014/main" id="{9DB43F8F-4D5A-4D22-A2B6-745EEBEE4BC8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16" name="Text Box 3118">
          <a:extLst>
            <a:ext uri="{FF2B5EF4-FFF2-40B4-BE49-F238E27FC236}">
              <a16:creationId xmlns:a16="http://schemas.microsoft.com/office/drawing/2014/main" id="{921C611F-2C72-4553-A83F-8FB2DDAF6863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17" name="Text Box 3118">
          <a:extLst>
            <a:ext uri="{FF2B5EF4-FFF2-40B4-BE49-F238E27FC236}">
              <a16:creationId xmlns:a16="http://schemas.microsoft.com/office/drawing/2014/main" id="{F39F195B-8DE3-4CA6-B028-E6173414ACBB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18" name="Text Box 3118">
          <a:extLst>
            <a:ext uri="{FF2B5EF4-FFF2-40B4-BE49-F238E27FC236}">
              <a16:creationId xmlns:a16="http://schemas.microsoft.com/office/drawing/2014/main" id="{DDE137BE-2ADA-4DC4-AD5B-6A207960D634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19" name="Text Box 3118">
          <a:extLst>
            <a:ext uri="{FF2B5EF4-FFF2-40B4-BE49-F238E27FC236}">
              <a16:creationId xmlns:a16="http://schemas.microsoft.com/office/drawing/2014/main" id="{E8BAD265-5094-4B6C-84CF-2FCF3C7F50FE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20" name="Text Box 3118">
          <a:extLst>
            <a:ext uri="{FF2B5EF4-FFF2-40B4-BE49-F238E27FC236}">
              <a16:creationId xmlns:a16="http://schemas.microsoft.com/office/drawing/2014/main" id="{ACD612EE-7902-4C0F-98A6-5D69EBEA4074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21" name="Text Box 3118">
          <a:extLst>
            <a:ext uri="{FF2B5EF4-FFF2-40B4-BE49-F238E27FC236}">
              <a16:creationId xmlns:a16="http://schemas.microsoft.com/office/drawing/2014/main" id="{4ACE987C-4BFE-4F73-93AF-AB38A1C09898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22" name="Text Box 3118">
          <a:extLst>
            <a:ext uri="{FF2B5EF4-FFF2-40B4-BE49-F238E27FC236}">
              <a16:creationId xmlns:a16="http://schemas.microsoft.com/office/drawing/2014/main" id="{12B187BE-0FD5-4F17-8AA4-6E5774AE5758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23" name="Text Box 3118">
          <a:extLst>
            <a:ext uri="{FF2B5EF4-FFF2-40B4-BE49-F238E27FC236}">
              <a16:creationId xmlns:a16="http://schemas.microsoft.com/office/drawing/2014/main" id="{6EA5B82F-320F-4D68-B035-276F201753B2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24" name="Text Box 3118">
          <a:extLst>
            <a:ext uri="{FF2B5EF4-FFF2-40B4-BE49-F238E27FC236}">
              <a16:creationId xmlns:a16="http://schemas.microsoft.com/office/drawing/2014/main" id="{D6B479C2-2884-43E5-A180-11CD2B0A45B8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25" name="Text Box 3118">
          <a:extLst>
            <a:ext uri="{FF2B5EF4-FFF2-40B4-BE49-F238E27FC236}">
              <a16:creationId xmlns:a16="http://schemas.microsoft.com/office/drawing/2014/main" id="{EBCE9DB0-532F-45C3-849E-19A276E9DD49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26" name="Text Box 3118">
          <a:extLst>
            <a:ext uri="{FF2B5EF4-FFF2-40B4-BE49-F238E27FC236}">
              <a16:creationId xmlns:a16="http://schemas.microsoft.com/office/drawing/2014/main" id="{C469772D-21B4-4514-8739-2603163E9750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27" name="Text Box 3118">
          <a:extLst>
            <a:ext uri="{FF2B5EF4-FFF2-40B4-BE49-F238E27FC236}">
              <a16:creationId xmlns:a16="http://schemas.microsoft.com/office/drawing/2014/main" id="{8E4EE2AA-2E58-4ABC-9E10-12AD5DA31CA4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28" name="Text Box 3118">
          <a:extLst>
            <a:ext uri="{FF2B5EF4-FFF2-40B4-BE49-F238E27FC236}">
              <a16:creationId xmlns:a16="http://schemas.microsoft.com/office/drawing/2014/main" id="{0096C0B4-A749-4C8D-9515-4C0A408FE545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29" name="Text Box 3118">
          <a:extLst>
            <a:ext uri="{FF2B5EF4-FFF2-40B4-BE49-F238E27FC236}">
              <a16:creationId xmlns:a16="http://schemas.microsoft.com/office/drawing/2014/main" id="{2295C374-8A03-45A0-A5CB-52ACD78735C9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30" name="Text Box 3118">
          <a:extLst>
            <a:ext uri="{FF2B5EF4-FFF2-40B4-BE49-F238E27FC236}">
              <a16:creationId xmlns:a16="http://schemas.microsoft.com/office/drawing/2014/main" id="{43AB5F13-5A8D-4868-AFD0-6B3967AEBB80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31" name="Text Box 3118">
          <a:extLst>
            <a:ext uri="{FF2B5EF4-FFF2-40B4-BE49-F238E27FC236}">
              <a16:creationId xmlns:a16="http://schemas.microsoft.com/office/drawing/2014/main" id="{295C4D27-3DF0-4170-8DE7-EF458F35C072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32" name="Text Box 3118">
          <a:extLst>
            <a:ext uri="{FF2B5EF4-FFF2-40B4-BE49-F238E27FC236}">
              <a16:creationId xmlns:a16="http://schemas.microsoft.com/office/drawing/2014/main" id="{E95663F0-529B-44B4-ABE5-4688FCC81DD3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33" name="Text Box 3118">
          <a:extLst>
            <a:ext uri="{FF2B5EF4-FFF2-40B4-BE49-F238E27FC236}">
              <a16:creationId xmlns:a16="http://schemas.microsoft.com/office/drawing/2014/main" id="{DAA81CC6-0F7F-408B-A4FB-029D8600E314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34" name="Text Box 3118">
          <a:extLst>
            <a:ext uri="{FF2B5EF4-FFF2-40B4-BE49-F238E27FC236}">
              <a16:creationId xmlns:a16="http://schemas.microsoft.com/office/drawing/2014/main" id="{BD44F690-C379-4D3F-8A1F-39D44E97004D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35" name="Text Box 3118">
          <a:extLst>
            <a:ext uri="{FF2B5EF4-FFF2-40B4-BE49-F238E27FC236}">
              <a16:creationId xmlns:a16="http://schemas.microsoft.com/office/drawing/2014/main" id="{EA92E0CE-ACBB-4330-8717-301BA35D557D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36" name="Text Box 3118">
          <a:extLst>
            <a:ext uri="{FF2B5EF4-FFF2-40B4-BE49-F238E27FC236}">
              <a16:creationId xmlns:a16="http://schemas.microsoft.com/office/drawing/2014/main" id="{E960D9EF-B6E6-45FB-A876-3F93B03C0B9B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37" name="Text Box 3118">
          <a:extLst>
            <a:ext uri="{FF2B5EF4-FFF2-40B4-BE49-F238E27FC236}">
              <a16:creationId xmlns:a16="http://schemas.microsoft.com/office/drawing/2014/main" id="{1BE3E81E-B52E-4CEF-B567-196C5DC06C96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38" name="Text Box 3118">
          <a:extLst>
            <a:ext uri="{FF2B5EF4-FFF2-40B4-BE49-F238E27FC236}">
              <a16:creationId xmlns:a16="http://schemas.microsoft.com/office/drawing/2014/main" id="{7CED922E-D370-4B8D-B040-40A4EBC4ABDB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39" name="Text Box 3118">
          <a:extLst>
            <a:ext uri="{FF2B5EF4-FFF2-40B4-BE49-F238E27FC236}">
              <a16:creationId xmlns:a16="http://schemas.microsoft.com/office/drawing/2014/main" id="{730C1A81-553E-4A7A-9575-FAC6A76B39DC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40" name="Text Box 3118">
          <a:extLst>
            <a:ext uri="{FF2B5EF4-FFF2-40B4-BE49-F238E27FC236}">
              <a16:creationId xmlns:a16="http://schemas.microsoft.com/office/drawing/2014/main" id="{6C1C45C7-9BEF-4C8C-A9BF-4CE65C96BA29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41" name="Text Box 3118">
          <a:extLst>
            <a:ext uri="{FF2B5EF4-FFF2-40B4-BE49-F238E27FC236}">
              <a16:creationId xmlns:a16="http://schemas.microsoft.com/office/drawing/2014/main" id="{9A99C5AF-2BEA-440C-8634-8025C162D84A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42" name="Text Box 3118">
          <a:extLst>
            <a:ext uri="{FF2B5EF4-FFF2-40B4-BE49-F238E27FC236}">
              <a16:creationId xmlns:a16="http://schemas.microsoft.com/office/drawing/2014/main" id="{5EC6543D-0283-4626-88E1-42DC77A25B62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43" name="Text Box 3118">
          <a:extLst>
            <a:ext uri="{FF2B5EF4-FFF2-40B4-BE49-F238E27FC236}">
              <a16:creationId xmlns:a16="http://schemas.microsoft.com/office/drawing/2014/main" id="{A33265F9-5568-4D6C-99E5-C866B66C21E1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44" name="Text Box 3118">
          <a:extLst>
            <a:ext uri="{FF2B5EF4-FFF2-40B4-BE49-F238E27FC236}">
              <a16:creationId xmlns:a16="http://schemas.microsoft.com/office/drawing/2014/main" id="{BC7A43D3-A24C-40D3-B571-E31BDB73E933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45" name="Text Box 3118">
          <a:extLst>
            <a:ext uri="{FF2B5EF4-FFF2-40B4-BE49-F238E27FC236}">
              <a16:creationId xmlns:a16="http://schemas.microsoft.com/office/drawing/2014/main" id="{34B7BA41-1EA8-4B60-AD8F-64AA2D6BAE9B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46" name="Text Box 3118">
          <a:extLst>
            <a:ext uri="{FF2B5EF4-FFF2-40B4-BE49-F238E27FC236}">
              <a16:creationId xmlns:a16="http://schemas.microsoft.com/office/drawing/2014/main" id="{B4EBB0E4-E8C0-4A02-8DE3-9B3E70CFAE82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47" name="Text Box 3118">
          <a:extLst>
            <a:ext uri="{FF2B5EF4-FFF2-40B4-BE49-F238E27FC236}">
              <a16:creationId xmlns:a16="http://schemas.microsoft.com/office/drawing/2014/main" id="{FC72EBF6-6AB8-4D13-9485-9734F8EF9158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48" name="Text Box 3118">
          <a:extLst>
            <a:ext uri="{FF2B5EF4-FFF2-40B4-BE49-F238E27FC236}">
              <a16:creationId xmlns:a16="http://schemas.microsoft.com/office/drawing/2014/main" id="{E5F7C231-1A18-4130-9614-E98CDA295E9D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49" name="Text Box 3118">
          <a:extLst>
            <a:ext uri="{FF2B5EF4-FFF2-40B4-BE49-F238E27FC236}">
              <a16:creationId xmlns:a16="http://schemas.microsoft.com/office/drawing/2014/main" id="{B36A2E8D-4DF2-4FAE-8AC9-2EC5B8DAD592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50" name="Text Box 3118">
          <a:extLst>
            <a:ext uri="{FF2B5EF4-FFF2-40B4-BE49-F238E27FC236}">
              <a16:creationId xmlns:a16="http://schemas.microsoft.com/office/drawing/2014/main" id="{0A34CA75-9F70-4483-A55C-F4EE5CFCBC73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51" name="Text Box 3118">
          <a:extLst>
            <a:ext uri="{FF2B5EF4-FFF2-40B4-BE49-F238E27FC236}">
              <a16:creationId xmlns:a16="http://schemas.microsoft.com/office/drawing/2014/main" id="{5D6D78D8-5D4F-4417-934E-C84B6237A927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52" name="Text Box 3118">
          <a:extLst>
            <a:ext uri="{FF2B5EF4-FFF2-40B4-BE49-F238E27FC236}">
              <a16:creationId xmlns:a16="http://schemas.microsoft.com/office/drawing/2014/main" id="{8123E08D-7753-459E-8120-388DFFDDEEDB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53" name="Text Box 3118">
          <a:extLst>
            <a:ext uri="{FF2B5EF4-FFF2-40B4-BE49-F238E27FC236}">
              <a16:creationId xmlns:a16="http://schemas.microsoft.com/office/drawing/2014/main" id="{CEB2DC84-DCC5-4772-9CCE-E7E01667A9F1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54" name="Text Box 3118">
          <a:extLst>
            <a:ext uri="{FF2B5EF4-FFF2-40B4-BE49-F238E27FC236}">
              <a16:creationId xmlns:a16="http://schemas.microsoft.com/office/drawing/2014/main" id="{DB2B0BE8-6330-45A9-B6B6-662918C3382D}"/>
            </a:ext>
            <a:ext uri="{147F2762-F138-4A5C-976F-8EAC2B608ADB}">
              <a16:predDERef xmlns:a16="http://schemas.microsoft.com/office/drawing/2014/main" pred="{EABF92A4-DC6C-4E05-BCEF-6A81793174EE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55" name="Text Box 3118">
          <a:extLst>
            <a:ext uri="{FF2B5EF4-FFF2-40B4-BE49-F238E27FC236}">
              <a16:creationId xmlns:a16="http://schemas.microsoft.com/office/drawing/2014/main" id="{4363BF42-278E-4074-8E3F-07D62C3068D0}"/>
            </a:ext>
            <a:ext uri="{147F2762-F138-4A5C-976F-8EAC2B608ADB}">
              <a16:predDERef xmlns:a16="http://schemas.microsoft.com/office/drawing/2014/main" pred="{C79D31A3-676E-4DB0-B385-2A806597F57E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56" name="Text Box 3118">
          <a:extLst>
            <a:ext uri="{FF2B5EF4-FFF2-40B4-BE49-F238E27FC236}">
              <a16:creationId xmlns:a16="http://schemas.microsoft.com/office/drawing/2014/main" id="{2C2F9E67-4D6C-498B-9B1A-07F0E11D54CF}"/>
            </a:ext>
            <a:ext uri="{147F2762-F138-4A5C-976F-8EAC2B608ADB}">
              <a16:predDERef xmlns:a16="http://schemas.microsoft.com/office/drawing/2014/main" pred="{2B52B3D8-C4D1-43A5-B88B-68A51827DF26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57" name="Text Box 3118">
          <a:extLst>
            <a:ext uri="{FF2B5EF4-FFF2-40B4-BE49-F238E27FC236}">
              <a16:creationId xmlns:a16="http://schemas.microsoft.com/office/drawing/2014/main" id="{A095ABFA-6A43-4E7E-8470-1F895DD88039}"/>
            </a:ext>
            <a:ext uri="{147F2762-F138-4A5C-976F-8EAC2B608ADB}">
              <a16:predDERef xmlns:a16="http://schemas.microsoft.com/office/drawing/2014/main" pred="{2D493E9F-D704-4DBA-9E1A-9B583E863F60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58" name="Text Box 3118">
          <a:extLst>
            <a:ext uri="{FF2B5EF4-FFF2-40B4-BE49-F238E27FC236}">
              <a16:creationId xmlns:a16="http://schemas.microsoft.com/office/drawing/2014/main" id="{F41FA3B2-7977-43F3-B6DB-A3F1EC9CDB78}"/>
            </a:ext>
            <a:ext uri="{147F2762-F138-4A5C-976F-8EAC2B608ADB}">
              <a16:predDERef xmlns:a16="http://schemas.microsoft.com/office/drawing/2014/main" pred="{6951BCAB-D07F-4A52-B2CC-81B86F6203F7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59" name="Text Box 3118">
          <a:extLst>
            <a:ext uri="{FF2B5EF4-FFF2-40B4-BE49-F238E27FC236}">
              <a16:creationId xmlns:a16="http://schemas.microsoft.com/office/drawing/2014/main" id="{04185EE7-6AE5-43DC-9336-8E9214B5F049}"/>
            </a:ext>
            <a:ext uri="{147F2762-F138-4A5C-976F-8EAC2B608ADB}">
              <a16:predDERef xmlns:a16="http://schemas.microsoft.com/office/drawing/2014/main" pred="{51F983F3-62D4-43E5-8676-2B9217416879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60" name="Text Box 3118">
          <a:extLst>
            <a:ext uri="{FF2B5EF4-FFF2-40B4-BE49-F238E27FC236}">
              <a16:creationId xmlns:a16="http://schemas.microsoft.com/office/drawing/2014/main" id="{21F7EBFF-FC8A-4CEA-9F0D-7C5AF1AE57B1}"/>
            </a:ext>
            <a:ext uri="{147F2762-F138-4A5C-976F-8EAC2B608ADB}">
              <a16:predDERef xmlns:a16="http://schemas.microsoft.com/office/drawing/2014/main" pred="{6D0A0631-C947-4361-BC83-C0C06B3CE1E6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61" name="Text Box 3118">
          <a:extLst>
            <a:ext uri="{FF2B5EF4-FFF2-40B4-BE49-F238E27FC236}">
              <a16:creationId xmlns:a16="http://schemas.microsoft.com/office/drawing/2014/main" id="{A8C7FAB9-2D19-4088-A782-DD10F0D43E57}"/>
            </a:ext>
            <a:ext uri="{147F2762-F138-4A5C-976F-8EAC2B608ADB}">
              <a16:predDERef xmlns:a16="http://schemas.microsoft.com/office/drawing/2014/main" pred="{664F292F-F732-4174-A350-1DFEFCB39DB3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62" name="Text Box 3118">
          <a:extLst>
            <a:ext uri="{FF2B5EF4-FFF2-40B4-BE49-F238E27FC236}">
              <a16:creationId xmlns:a16="http://schemas.microsoft.com/office/drawing/2014/main" id="{17AC5E40-6495-472B-8814-90FDD7E3770E}"/>
            </a:ext>
            <a:ext uri="{147F2762-F138-4A5C-976F-8EAC2B608ADB}">
              <a16:predDERef xmlns:a16="http://schemas.microsoft.com/office/drawing/2014/main" pred="{A87C0A7F-DEC8-4C4A-962C-29E7B13E1F54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63" name="Text Box 3118">
          <a:extLst>
            <a:ext uri="{FF2B5EF4-FFF2-40B4-BE49-F238E27FC236}">
              <a16:creationId xmlns:a16="http://schemas.microsoft.com/office/drawing/2014/main" id="{AB8F7E4F-E194-408A-B082-1C8B4C21F6CC}"/>
            </a:ext>
            <a:ext uri="{147F2762-F138-4A5C-976F-8EAC2B608ADB}">
              <a16:predDERef xmlns:a16="http://schemas.microsoft.com/office/drawing/2014/main" pred="{0DCCB4A7-2162-4742-9F0B-A2A57AD6DE00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64" name="Text Box 3118">
          <a:extLst>
            <a:ext uri="{FF2B5EF4-FFF2-40B4-BE49-F238E27FC236}">
              <a16:creationId xmlns:a16="http://schemas.microsoft.com/office/drawing/2014/main" id="{21B34DE4-B51B-4356-96DA-58FFC2736C1E}"/>
            </a:ext>
            <a:ext uri="{147F2762-F138-4A5C-976F-8EAC2B608ADB}">
              <a16:predDERef xmlns:a16="http://schemas.microsoft.com/office/drawing/2014/main" pred="{406C29D6-0DF6-49C8-9AA1-C3222FB22BBA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65" name="Text Box 3118">
          <a:extLst>
            <a:ext uri="{FF2B5EF4-FFF2-40B4-BE49-F238E27FC236}">
              <a16:creationId xmlns:a16="http://schemas.microsoft.com/office/drawing/2014/main" id="{625A6B66-B944-45DA-BBAE-C2CE1BD8B822}"/>
            </a:ext>
            <a:ext uri="{147F2762-F138-4A5C-976F-8EAC2B608ADB}">
              <a16:predDERef xmlns:a16="http://schemas.microsoft.com/office/drawing/2014/main" pred="{40CA9A4D-3E30-4C69-8429-A9158F5FA869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66" name="Text Box 3118">
          <a:extLst>
            <a:ext uri="{FF2B5EF4-FFF2-40B4-BE49-F238E27FC236}">
              <a16:creationId xmlns:a16="http://schemas.microsoft.com/office/drawing/2014/main" id="{6C4FFD37-9EE0-4E99-8D22-8D938D995034}"/>
            </a:ext>
            <a:ext uri="{147F2762-F138-4A5C-976F-8EAC2B608ADB}">
              <a16:predDERef xmlns:a16="http://schemas.microsoft.com/office/drawing/2014/main" pred="{162708E6-7567-4407-9853-0F6E9D710D53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67" name="Text Box 3118">
          <a:extLst>
            <a:ext uri="{FF2B5EF4-FFF2-40B4-BE49-F238E27FC236}">
              <a16:creationId xmlns:a16="http://schemas.microsoft.com/office/drawing/2014/main" id="{CFDE4E47-9903-4D36-BA54-E14AD0DA7B39}"/>
            </a:ext>
            <a:ext uri="{147F2762-F138-4A5C-976F-8EAC2B608ADB}">
              <a16:predDERef xmlns:a16="http://schemas.microsoft.com/office/drawing/2014/main" pred="{21BF1F45-CE37-4913-AB80-2826F2952DF4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68" name="Text Box 3118">
          <a:extLst>
            <a:ext uri="{FF2B5EF4-FFF2-40B4-BE49-F238E27FC236}">
              <a16:creationId xmlns:a16="http://schemas.microsoft.com/office/drawing/2014/main" id="{1F642BC0-8919-4AD4-96C8-B961C65051AF}"/>
            </a:ext>
            <a:ext uri="{147F2762-F138-4A5C-976F-8EAC2B608ADB}">
              <a16:predDERef xmlns:a16="http://schemas.microsoft.com/office/drawing/2014/main" pred="{F24C6EFA-5FA5-460C-A8C1-1D805F9CF353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69" name="Text Box 3118">
          <a:extLst>
            <a:ext uri="{FF2B5EF4-FFF2-40B4-BE49-F238E27FC236}">
              <a16:creationId xmlns:a16="http://schemas.microsoft.com/office/drawing/2014/main" id="{628EF59F-6093-4193-8D8D-8FC5362CC750}"/>
            </a:ext>
            <a:ext uri="{147F2762-F138-4A5C-976F-8EAC2B608ADB}">
              <a16:predDERef xmlns:a16="http://schemas.microsoft.com/office/drawing/2014/main" pred="{0B6A2584-8365-4EBF-B247-38AF32F9BA78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70" name="Text Box 3118">
          <a:extLst>
            <a:ext uri="{FF2B5EF4-FFF2-40B4-BE49-F238E27FC236}">
              <a16:creationId xmlns:a16="http://schemas.microsoft.com/office/drawing/2014/main" id="{FD6EE080-B7C8-45CC-9DF9-87A110601C0E}"/>
            </a:ext>
            <a:ext uri="{147F2762-F138-4A5C-976F-8EAC2B608ADB}">
              <a16:predDERef xmlns:a16="http://schemas.microsoft.com/office/drawing/2014/main" pred="{77704B6C-2953-49FF-88D3-4BCC5D088FB8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71" name="Text Box 3118">
          <a:extLst>
            <a:ext uri="{FF2B5EF4-FFF2-40B4-BE49-F238E27FC236}">
              <a16:creationId xmlns:a16="http://schemas.microsoft.com/office/drawing/2014/main" id="{7F4BABC9-0641-4A43-B6C3-DD588CC0657F}"/>
            </a:ext>
            <a:ext uri="{147F2762-F138-4A5C-976F-8EAC2B608ADB}">
              <a16:predDERef xmlns:a16="http://schemas.microsoft.com/office/drawing/2014/main" pred="{46E8ACFF-10EA-48CF-8593-2CF6F6266416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72" name="Text Box 3118">
          <a:extLst>
            <a:ext uri="{FF2B5EF4-FFF2-40B4-BE49-F238E27FC236}">
              <a16:creationId xmlns:a16="http://schemas.microsoft.com/office/drawing/2014/main" id="{043345BA-6D59-4EA4-82F5-1A13C5A3B653}"/>
            </a:ext>
            <a:ext uri="{147F2762-F138-4A5C-976F-8EAC2B608ADB}">
              <a16:predDERef xmlns:a16="http://schemas.microsoft.com/office/drawing/2014/main" pred="{83721183-ED79-4F61-9017-17C8EDE66E53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73" name="Text Box 3118">
          <a:extLst>
            <a:ext uri="{FF2B5EF4-FFF2-40B4-BE49-F238E27FC236}">
              <a16:creationId xmlns:a16="http://schemas.microsoft.com/office/drawing/2014/main" id="{CD0A6D94-48B9-4817-9BAD-FC3C63EC741C}"/>
            </a:ext>
            <a:ext uri="{147F2762-F138-4A5C-976F-8EAC2B608ADB}">
              <a16:predDERef xmlns:a16="http://schemas.microsoft.com/office/drawing/2014/main" pred="{96DF98A0-2EE1-42CC-8C1D-48A15516E92C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74" name="Text Box 3118">
          <a:extLst>
            <a:ext uri="{FF2B5EF4-FFF2-40B4-BE49-F238E27FC236}">
              <a16:creationId xmlns:a16="http://schemas.microsoft.com/office/drawing/2014/main" id="{0662CE9B-08A4-4EE1-8879-404DEB8B4078}"/>
            </a:ext>
            <a:ext uri="{147F2762-F138-4A5C-976F-8EAC2B608ADB}">
              <a16:predDERef xmlns:a16="http://schemas.microsoft.com/office/drawing/2014/main" pred="{04EAC7B9-2D62-433D-B7DE-56936DB3DA8A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75" name="Text Box 3118">
          <a:extLst>
            <a:ext uri="{FF2B5EF4-FFF2-40B4-BE49-F238E27FC236}">
              <a16:creationId xmlns:a16="http://schemas.microsoft.com/office/drawing/2014/main" id="{8B70641F-0403-4410-AC92-AD276D2D1D3C}"/>
            </a:ext>
            <a:ext uri="{147F2762-F138-4A5C-976F-8EAC2B608ADB}">
              <a16:predDERef xmlns:a16="http://schemas.microsoft.com/office/drawing/2014/main" pred="{A00683E9-299B-4DB7-910F-488E54581C39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76" name="Text Box 3118">
          <a:extLst>
            <a:ext uri="{FF2B5EF4-FFF2-40B4-BE49-F238E27FC236}">
              <a16:creationId xmlns:a16="http://schemas.microsoft.com/office/drawing/2014/main" id="{19797380-4370-455C-A6AF-4E99113D19EF}"/>
            </a:ext>
            <a:ext uri="{147F2762-F138-4A5C-976F-8EAC2B608ADB}">
              <a16:predDERef xmlns:a16="http://schemas.microsoft.com/office/drawing/2014/main" pred="{83ABD1D7-8D72-4C28-8128-0439B082571A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285</xdr:row>
      <xdr:rowOff>0</xdr:rowOff>
    </xdr:from>
    <xdr:ext cx="123825" cy="232410"/>
    <xdr:sp macro="" textlink="">
      <xdr:nvSpPr>
        <xdr:cNvPr id="77" name="Text Box 3118">
          <a:extLst>
            <a:ext uri="{FF2B5EF4-FFF2-40B4-BE49-F238E27FC236}">
              <a16:creationId xmlns:a16="http://schemas.microsoft.com/office/drawing/2014/main" id="{42FC1FAB-FDB5-4B09-9427-4CBE45401C56}"/>
            </a:ext>
            <a:ext uri="{147F2762-F138-4A5C-976F-8EAC2B608ADB}">
              <a16:predDERef xmlns:a16="http://schemas.microsoft.com/office/drawing/2014/main" pred="{21CBCFD4-DBBA-42D6-9BEA-C38E6D39FAE8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78" name="Text Box 3118">
          <a:extLst>
            <a:ext uri="{FF2B5EF4-FFF2-40B4-BE49-F238E27FC236}">
              <a16:creationId xmlns:a16="http://schemas.microsoft.com/office/drawing/2014/main" id="{526925B2-5FB9-4776-BD05-2A8786004698}"/>
            </a:ext>
            <a:ext uri="{147F2762-F138-4A5C-976F-8EAC2B608ADB}">
              <a16:predDERef xmlns:a16="http://schemas.microsoft.com/office/drawing/2014/main" pred="{02982F76-6CA3-4E16-8728-559A155EC569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285</xdr:row>
      <xdr:rowOff>0</xdr:rowOff>
    </xdr:from>
    <xdr:ext cx="123825" cy="291353"/>
    <xdr:sp macro="" textlink="">
      <xdr:nvSpPr>
        <xdr:cNvPr id="79" name="Text Box 3118">
          <a:extLst>
            <a:ext uri="{FF2B5EF4-FFF2-40B4-BE49-F238E27FC236}">
              <a16:creationId xmlns:a16="http://schemas.microsoft.com/office/drawing/2014/main" id="{98B6034C-08C0-491B-85B4-C78ACBD33651}"/>
            </a:ext>
            <a:ext uri="{147F2762-F138-4A5C-976F-8EAC2B608ADB}">
              <a16:predDERef xmlns:a16="http://schemas.microsoft.com/office/drawing/2014/main" pred="{28C3FE1A-5FA6-465E-8409-F8D4C3AC6CB3}"/>
            </a:ext>
          </a:extLst>
        </xdr:cNvPr>
        <xdr:cNvSpPr txBox="1">
          <a:spLocks noChangeArrowheads="1"/>
        </xdr:cNvSpPr>
      </xdr:nvSpPr>
      <xdr:spPr bwMode="auto">
        <a:xfrm>
          <a:off x="3124200" y="469487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918543</xdr:colOff>
      <xdr:row>0</xdr:row>
      <xdr:rowOff>33960</xdr:rowOff>
    </xdr:from>
    <xdr:to>
      <xdr:col>7</xdr:col>
      <xdr:colOff>71646</xdr:colOff>
      <xdr:row>0</xdr:row>
      <xdr:rowOff>762830</xdr:rowOff>
    </xdr:to>
    <xdr:pic>
      <xdr:nvPicPr>
        <xdr:cNvPr id="81" name="1 Imagen">
          <a:extLst>
            <a:ext uri="{FF2B5EF4-FFF2-40B4-BE49-F238E27FC236}">
              <a16:creationId xmlns:a16="http://schemas.microsoft.com/office/drawing/2014/main" id="{5BC5B18D-00C2-4700-8F7E-2E58E140FB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39" t="10811" r="41473" b="72974"/>
        <a:stretch>
          <a:fillRect/>
        </a:stretch>
      </xdr:blipFill>
      <xdr:spPr bwMode="auto">
        <a:xfrm>
          <a:off x="1270968" y="33960"/>
          <a:ext cx="5249103" cy="7288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84D46-4006-4490-BFAF-53363AD820F9}">
  <dimension ref="A1:L1346"/>
  <sheetViews>
    <sheetView tabSelected="1" topLeftCell="A274" zoomScaleNormal="100" workbookViewId="0">
      <selection activeCell="H287" sqref="H287:I287"/>
    </sheetView>
  </sheetViews>
  <sheetFormatPr defaultColWidth="11.42578125" defaultRowHeight="11.25"/>
  <cols>
    <col min="1" max="1" width="5.28515625" style="2" bestFit="1" customWidth="1"/>
    <col min="2" max="2" width="51.42578125" style="2" customWidth="1"/>
    <col min="3" max="3" width="6.42578125" style="17" bestFit="1" customWidth="1"/>
    <col min="4" max="4" width="6.7109375" style="17" customWidth="1"/>
    <col min="5" max="5" width="9.85546875" style="19" bestFit="1" customWidth="1"/>
    <col min="6" max="6" width="6.28515625" style="20" customWidth="1"/>
    <col min="7" max="7" width="10.7109375" style="19" bestFit="1" customWidth="1"/>
    <col min="8" max="8" width="11.85546875" style="26" bestFit="1" customWidth="1"/>
    <col min="9" max="9" width="14.28515625" style="26" bestFit="1" customWidth="1"/>
    <col min="10" max="10" width="12.85546875" style="25" customWidth="1"/>
    <col min="11" max="11" width="13.5703125" style="25" customWidth="1"/>
    <col min="12" max="12" width="13.85546875" style="25" customWidth="1"/>
    <col min="13" max="16384" width="11.42578125" style="2"/>
  </cols>
  <sheetData>
    <row r="1" spans="1:12" ht="66.75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51.75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s="3" customFormat="1" ht="12.75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2" ht="22.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6" t="s">
        <v>7</v>
      </c>
      <c r="G4" s="5" t="s">
        <v>8</v>
      </c>
      <c r="H4" s="7" t="s">
        <v>9</v>
      </c>
      <c r="I4" s="5" t="s">
        <v>10</v>
      </c>
      <c r="J4" s="22" t="s">
        <v>11</v>
      </c>
      <c r="K4" s="22" t="s">
        <v>12</v>
      </c>
      <c r="L4" s="22" t="s">
        <v>13</v>
      </c>
    </row>
    <row r="5" spans="1:12" ht="78.75">
      <c r="A5" s="1" t="s">
        <v>14</v>
      </c>
      <c r="B5" s="8" t="s">
        <v>15</v>
      </c>
      <c r="C5" s="1" t="s">
        <v>16</v>
      </c>
      <c r="D5" s="9">
        <v>1</v>
      </c>
      <c r="E5" s="10">
        <f>ROUNDUP(AVERAGE(J5:L5),0)</f>
        <v>3037374</v>
      </c>
      <c r="F5" s="11">
        <v>0.19</v>
      </c>
      <c r="G5" s="12">
        <f>ROUNDUP(E5*F5,0)</f>
        <v>577102</v>
      </c>
      <c r="H5" s="13">
        <f>G5+E5</f>
        <v>3614476</v>
      </c>
      <c r="I5" s="12">
        <f>ROUNDUP(H5*D5,0)</f>
        <v>3614476</v>
      </c>
      <c r="J5" s="30">
        <v>3056970</v>
      </c>
      <c r="K5" s="30">
        <v>2939393.9393939395</v>
      </c>
      <c r="L5" s="32">
        <v>3115757.5757575757</v>
      </c>
    </row>
    <row r="6" spans="1:12" ht="67.5">
      <c r="A6" s="1" t="s">
        <v>17</v>
      </c>
      <c r="B6" s="8" t="s">
        <v>18</v>
      </c>
      <c r="C6" s="1" t="s">
        <v>16</v>
      </c>
      <c r="D6" s="9">
        <v>1</v>
      </c>
      <c r="E6" s="10">
        <f t="shared" ref="E6:E7" si="0">ROUNDUP(AVERAGE(J6:L6),0)</f>
        <v>3852134</v>
      </c>
      <c r="F6" s="11">
        <v>0.19</v>
      </c>
      <c r="G6" s="12">
        <f>ROUNDUP(E6*F6,0)</f>
        <v>731906</v>
      </c>
      <c r="H6" s="13">
        <f>G6+E6</f>
        <v>4584040</v>
      </c>
      <c r="I6" s="12">
        <f>ROUNDUP(H6*D6,0)</f>
        <v>4584040</v>
      </c>
      <c r="J6" s="30">
        <v>4008000</v>
      </c>
      <c r="K6" s="30">
        <v>3711111.111111111</v>
      </c>
      <c r="L6" s="32">
        <v>3837288.888888889</v>
      </c>
    </row>
    <row r="7" spans="1:12" ht="67.5">
      <c r="A7" s="1" t="s">
        <v>19</v>
      </c>
      <c r="B7" s="8" t="s">
        <v>20</v>
      </c>
      <c r="C7" s="1" t="s">
        <v>16</v>
      </c>
      <c r="D7" s="9">
        <v>1</v>
      </c>
      <c r="E7" s="10">
        <f t="shared" si="0"/>
        <v>4802991</v>
      </c>
      <c r="F7" s="11">
        <v>0.19</v>
      </c>
      <c r="G7" s="12">
        <f>ROUNDUP(E7*F7,0)</f>
        <v>912569</v>
      </c>
      <c r="H7" s="13">
        <f>G7+E7</f>
        <v>5715560</v>
      </c>
      <c r="I7" s="12">
        <f>ROUNDUP(H7*D7,0)</f>
        <v>5715560</v>
      </c>
      <c r="J7" s="30">
        <v>4849950</v>
      </c>
      <c r="K7" s="30">
        <v>4619000</v>
      </c>
      <c r="L7" s="32">
        <v>4940020.5</v>
      </c>
    </row>
    <row r="8" spans="1:12" ht="15.75">
      <c r="A8" s="42" t="s">
        <v>21</v>
      </c>
      <c r="B8" s="42"/>
      <c r="C8" s="42"/>
      <c r="D8" s="42"/>
      <c r="E8" s="42"/>
      <c r="F8" s="42"/>
      <c r="G8" s="42"/>
      <c r="H8" s="42"/>
      <c r="I8" s="14">
        <f>ROUNDUP(SUM(I5:I7),0)</f>
        <v>13914076</v>
      </c>
      <c r="J8" s="23"/>
      <c r="K8" s="23"/>
      <c r="L8" s="23"/>
    </row>
    <row r="9" spans="1:12">
      <c r="A9" s="43"/>
      <c r="B9" s="43"/>
      <c r="C9" s="43"/>
      <c r="D9" s="43"/>
      <c r="E9" s="43"/>
      <c r="F9" s="43"/>
      <c r="G9" s="43"/>
      <c r="H9" s="43"/>
      <c r="I9" s="43"/>
      <c r="J9" s="24"/>
      <c r="K9" s="24"/>
      <c r="L9" s="24"/>
    </row>
    <row r="10" spans="1:12" ht="15.75">
      <c r="A10" s="47" t="s">
        <v>22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</row>
    <row r="11" spans="1:12" ht="15.75">
      <c r="A11" s="4">
        <v>2</v>
      </c>
      <c r="B11" s="47" t="s">
        <v>23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</row>
    <row r="12" spans="1:12" ht="22.5">
      <c r="A12" s="4" t="s">
        <v>2</v>
      </c>
      <c r="B12" s="4" t="s">
        <v>3</v>
      </c>
      <c r="C12" s="4" t="s">
        <v>24</v>
      </c>
      <c r="D12" s="48" t="s">
        <v>25</v>
      </c>
      <c r="E12" s="48"/>
      <c r="F12" s="49" t="s">
        <v>26</v>
      </c>
      <c r="G12" s="49"/>
      <c r="H12" s="49" t="s">
        <v>10</v>
      </c>
      <c r="I12" s="49"/>
      <c r="J12" s="22" t="s">
        <v>11</v>
      </c>
      <c r="K12" s="22" t="s">
        <v>12</v>
      </c>
      <c r="L12" s="22" t="s">
        <v>13</v>
      </c>
    </row>
    <row r="13" spans="1:12" ht="105">
      <c r="A13" s="1" t="s">
        <v>27</v>
      </c>
      <c r="B13" s="8" t="s">
        <v>28</v>
      </c>
      <c r="C13" s="1" t="s">
        <v>16</v>
      </c>
      <c r="D13" s="36">
        <v>1</v>
      </c>
      <c r="E13" s="36"/>
      <c r="F13" s="37">
        <f>ROUNDUP(AVERAGE(J13:L13),0)</f>
        <v>442858</v>
      </c>
      <c r="G13" s="38"/>
      <c r="H13" s="39">
        <f>ROUNDUP(D13*F13,0)</f>
        <v>442858</v>
      </c>
      <c r="I13" s="39"/>
      <c r="J13" s="27">
        <v>445714</v>
      </c>
      <c r="K13" s="27">
        <v>428571.42857142858</v>
      </c>
      <c r="L13" s="27">
        <v>454285.71428571432</v>
      </c>
    </row>
    <row r="14" spans="1:12" ht="69.75">
      <c r="A14" s="1" t="s">
        <v>29</v>
      </c>
      <c r="B14" s="8" t="s">
        <v>30</v>
      </c>
      <c r="C14" s="1" t="s">
        <v>16</v>
      </c>
      <c r="D14" s="36">
        <v>1</v>
      </c>
      <c r="E14" s="36"/>
      <c r="F14" s="37">
        <f t="shared" ref="F14:F41" si="1">ROUNDUP(AVERAGE(J14:L14),0)</f>
        <v>785912</v>
      </c>
      <c r="G14" s="38"/>
      <c r="H14" s="39">
        <f>ROUNDUP(D14*F14,0)</f>
        <v>785912</v>
      </c>
      <c r="I14" s="39"/>
      <c r="J14" s="29">
        <v>817711</v>
      </c>
      <c r="K14" s="27">
        <v>757140</v>
      </c>
      <c r="L14" s="27">
        <v>782882.76</v>
      </c>
    </row>
    <row r="15" spans="1:12" ht="69.75">
      <c r="A15" s="1" t="s">
        <v>31</v>
      </c>
      <c r="B15" s="8" t="s">
        <v>32</v>
      </c>
      <c r="C15" s="1" t="s">
        <v>16</v>
      </c>
      <c r="D15" s="36">
        <v>1</v>
      </c>
      <c r="E15" s="36"/>
      <c r="F15" s="37">
        <f t="shared" si="1"/>
        <v>865038</v>
      </c>
      <c r="G15" s="38"/>
      <c r="H15" s="39">
        <f t="shared" ref="H15:H41" si="2">ROUNDUP(D15*F15,0)</f>
        <v>865038</v>
      </c>
      <c r="I15" s="39"/>
      <c r="J15" s="29">
        <v>873495</v>
      </c>
      <c r="K15" s="27">
        <v>831900</v>
      </c>
      <c r="L15" s="27">
        <v>889717.05</v>
      </c>
    </row>
    <row r="16" spans="1:12" ht="69.75">
      <c r="A16" s="1" t="s">
        <v>33</v>
      </c>
      <c r="B16" s="8" t="s">
        <v>34</v>
      </c>
      <c r="C16" s="1" t="s">
        <v>16</v>
      </c>
      <c r="D16" s="36">
        <v>1</v>
      </c>
      <c r="E16" s="36"/>
      <c r="F16" s="37">
        <f t="shared" si="1"/>
        <v>915947</v>
      </c>
      <c r="G16" s="38"/>
      <c r="H16" s="39">
        <f t="shared" si="2"/>
        <v>915947</v>
      </c>
      <c r="I16" s="39"/>
      <c r="J16" s="29">
        <v>921856</v>
      </c>
      <c r="K16" s="27">
        <v>886400</v>
      </c>
      <c r="L16" s="27">
        <v>939584</v>
      </c>
    </row>
    <row r="17" spans="1:12" s="17" customFormat="1" ht="46.5">
      <c r="A17" s="1" t="s">
        <v>35</v>
      </c>
      <c r="B17" s="15" t="s">
        <v>36</v>
      </c>
      <c r="C17" s="16" t="s">
        <v>37</v>
      </c>
      <c r="D17" s="41">
        <v>1</v>
      </c>
      <c r="E17" s="41"/>
      <c r="F17" s="37">
        <f t="shared" si="1"/>
        <v>66729</v>
      </c>
      <c r="G17" s="38"/>
      <c r="H17" s="39">
        <f t="shared" si="2"/>
        <v>66729</v>
      </c>
      <c r="I17" s="39"/>
      <c r="J17" s="30">
        <v>69429</v>
      </c>
      <c r="K17" s="31">
        <v>64285.71428571429</v>
      </c>
      <c r="L17" s="31">
        <v>66471.42857142858</v>
      </c>
    </row>
    <row r="18" spans="1:12" ht="46.5">
      <c r="A18" s="1" t="s">
        <v>38</v>
      </c>
      <c r="B18" s="8" t="s">
        <v>39</v>
      </c>
      <c r="C18" s="1" t="s">
        <v>37</v>
      </c>
      <c r="D18" s="36">
        <v>1</v>
      </c>
      <c r="E18" s="36"/>
      <c r="F18" s="37">
        <f t="shared" si="1"/>
        <v>51992</v>
      </c>
      <c r="G18" s="38"/>
      <c r="H18" s="39">
        <f t="shared" si="2"/>
        <v>51992</v>
      </c>
      <c r="I18" s="39"/>
      <c r="J18" s="29">
        <v>52500</v>
      </c>
      <c r="K18" s="27">
        <v>50000</v>
      </c>
      <c r="L18" s="27">
        <v>53475</v>
      </c>
    </row>
    <row r="19" spans="1:12" ht="46.5">
      <c r="A19" s="1" t="s">
        <v>40</v>
      </c>
      <c r="B19" s="8" t="s">
        <v>41</v>
      </c>
      <c r="C19" s="1" t="s">
        <v>37</v>
      </c>
      <c r="D19" s="36">
        <v>1</v>
      </c>
      <c r="E19" s="36"/>
      <c r="F19" s="37">
        <f t="shared" si="1"/>
        <v>39858</v>
      </c>
      <c r="G19" s="38"/>
      <c r="H19" s="39">
        <f t="shared" si="2"/>
        <v>39858</v>
      </c>
      <c r="I19" s="39"/>
      <c r="J19" s="29">
        <v>40114</v>
      </c>
      <c r="K19" s="27">
        <v>38571.428571428572</v>
      </c>
      <c r="L19" s="27">
        <v>40885.71428571429</v>
      </c>
    </row>
    <row r="20" spans="1:12" ht="34.5">
      <c r="A20" s="1" t="s">
        <v>42</v>
      </c>
      <c r="B20" s="8" t="s">
        <v>43</v>
      </c>
      <c r="C20" s="1" t="s">
        <v>37</v>
      </c>
      <c r="D20" s="36">
        <v>1</v>
      </c>
      <c r="E20" s="36"/>
      <c r="F20" s="37">
        <f t="shared" si="1"/>
        <v>75626</v>
      </c>
      <c r="G20" s="38"/>
      <c r="H20" s="39">
        <f t="shared" si="2"/>
        <v>75626</v>
      </c>
      <c r="I20" s="39"/>
      <c r="J20" s="29">
        <v>78686</v>
      </c>
      <c r="K20" s="27">
        <v>72857.142857142855</v>
      </c>
      <c r="L20" s="27">
        <v>75334.28571428571</v>
      </c>
    </row>
    <row r="21" spans="1:12" ht="34.5">
      <c r="A21" s="1" t="s">
        <v>44</v>
      </c>
      <c r="B21" s="8" t="s">
        <v>45</v>
      </c>
      <c r="C21" s="1" t="s">
        <v>37</v>
      </c>
      <c r="D21" s="36">
        <v>1</v>
      </c>
      <c r="E21" s="36"/>
      <c r="F21" s="37">
        <f t="shared" si="1"/>
        <v>11884</v>
      </c>
      <c r="G21" s="38"/>
      <c r="H21" s="39">
        <f t="shared" si="2"/>
        <v>11884</v>
      </c>
      <c r="I21" s="39"/>
      <c r="J21" s="29">
        <v>12000</v>
      </c>
      <c r="K21" s="27">
        <v>11428.571428571429</v>
      </c>
      <c r="L21" s="27">
        <v>12222.857142857143</v>
      </c>
    </row>
    <row r="22" spans="1:12" ht="34.5">
      <c r="A22" s="1" t="s">
        <v>46</v>
      </c>
      <c r="B22" s="8" t="s">
        <v>47</v>
      </c>
      <c r="C22" s="1" t="s">
        <v>37</v>
      </c>
      <c r="D22" s="36">
        <v>1</v>
      </c>
      <c r="E22" s="36"/>
      <c r="F22" s="37">
        <f t="shared" si="1"/>
        <v>60524</v>
      </c>
      <c r="G22" s="38"/>
      <c r="H22" s="39">
        <f t="shared" si="2"/>
        <v>60524</v>
      </c>
      <c r="I22" s="39"/>
      <c r="J22" s="29">
        <v>60914</v>
      </c>
      <c r="K22" s="27">
        <v>58571.428571428572</v>
      </c>
      <c r="L22" s="27">
        <v>62085.71428571429</v>
      </c>
    </row>
    <row r="23" spans="1:12" ht="23.25">
      <c r="A23" s="1" t="s">
        <v>48</v>
      </c>
      <c r="B23" s="8" t="s">
        <v>49</v>
      </c>
      <c r="C23" s="1" t="s">
        <v>16</v>
      </c>
      <c r="D23" s="36">
        <v>1</v>
      </c>
      <c r="E23" s="36"/>
      <c r="F23" s="37">
        <f t="shared" si="1"/>
        <v>57090</v>
      </c>
      <c r="G23" s="38"/>
      <c r="H23" s="39">
        <f t="shared" si="2"/>
        <v>57090</v>
      </c>
      <c r="I23" s="39"/>
      <c r="J23" s="29">
        <v>59400</v>
      </c>
      <c r="K23" s="27">
        <v>55000</v>
      </c>
      <c r="L23" s="27">
        <v>56870</v>
      </c>
    </row>
    <row r="24" spans="1:12" ht="57.75">
      <c r="A24" s="1" t="s">
        <v>50</v>
      </c>
      <c r="B24" s="8" t="s">
        <v>51</v>
      </c>
      <c r="C24" s="1" t="s">
        <v>37</v>
      </c>
      <c r="D24" s="36">
        <v>1</v>
      </c>
      <c r="E24" s="36"/>
      <c r="F24" s="37">
        <f t="shared" si="1"/>
        <v>41580</v>
      </c>
      <c r="G24" s="38"/>
      <c r="H24" s="39">
        <f t="shared" si="2"/>
        <v>41580</v>
      </c>
      <c r="I24" s="39"/>
      <c r="J24" s="29">
        <v>41986</v>
      </c>
      <c r="K24" s="27">
        <v>39987</v>
      </c>
      <c r="L24" s="27">
        <v>42766.0965</v>
      </c>
    </row>
    <row r="25" spans="1:12" ht="57.75">
      <c r="A25" s="1" t="s">
        <v>52</v>
      </c>
      <c r="B25" s="8" t="s">
        <v>53</v>
      </c>
      <c r="C25" s="1" t="s">
        <v>54</v>
      </c>
      <c r="D25" s="36">
        <v>1</v>
      </c>
      <c r="E25" s="36"/>
      <c r="F25" s="37">
        <f t="shared" si="1"/>
        <v>44537</v>
      </c>
      <c r="G25" s="38"/>
      <c r="H25" s="39">
        <f t="shared" si="2"/>
        <v>44537</v>
      </c>
      <c r="I25" s="39"/>
      <c r="J25" s="29">
        <v>44824</v>
      </c>
      <c r="K25" s="27">
        <v>43100</v>
      </c>
      <c r="L25" s="27">
        <v>45686</v>
      </c>
    </row>
    <row r="26" spans="1:12" ht="34.5">
      <c r="A26" s="1" t="s">
        <v>55</v>
      </c>
      <c r="B26" s="8" t="s">
        <v>56</v>
      </c>
      <c r="C26" s="1" t="s">
        <v>37</v>
      </c>
      <c r="D26" s="36">
        <v>1</v>
      </c>
      <c r="E26" s="36"/>
      <c r="F26" s="37">
        <f t="shared" si="1"/>
        <v>73917</v>
      </c>
      <c r="G26" s="38"/>
      <c r="H26" s="39">
        <f t="shared" si="2"/>
        <v>73917</v>
      </c>
      <c r="I26" s="39"/>
      <c r="J26" s="29">
        <v>76907</v>
      </c>
      <c r="K26" s="27">
        <v>71210</v>
      </c>
      <c r="L26" s="27">
        <v>73631.14</v>
      </c>
    </row>
    <row r="27" spans="1:12" ht="34.5">
      <c r="A27" s="1" t="s">
        <v>57</v>
      </c>
      <c r="B27" s="8" t="s">
        <v>58</v>
      </c>
      <c r="C27" s="1" t="s">
        <v>54</v>
      </c>
      <c r="D27" s="36">
        <v>1</v>
      </c>
      <c r="E27" s="36"/>
      <c r="F27" s="37">
        <f t="shared" si="1"/>
        <v>39051</v>
      </c>
      <c r="G27" s="38"/>
      <c r="H27" s="39">
        <f t="shared" si="2"/>
        <v>39051</v>
      </c>
      <c r="I27" s="39"/>
      <c r="J27" s="29">
        <v>39432</v>
      </c>
      <c r="K27" s="27">
        <v>37554</v>
      </c>
      <c r="L27" s="27">
        <v>40164.002999999997</v>
      </c>
    </row>
    <row r="28" spans="1:12" ht="34.5">
      <c r="A28" s="1" t="s">
        <v>59</v>
      </c>
      <c r="B28" s="8" t="s">
        <v>60</v>
      </c>
      <c r="C28" s="1" t="s">
        <v>37</v>
      </c>
      <c r="D28" s="36">
        <v>1</v>
      </c>
      <c r="E28" s="36"/>
      <c r="F28" s="37">
        <f t="shared" si="1"/>
        <v>42473</v>
      </c>
      <c r="G28" s="38"/>
      <c r="H28" s="39">
        <f t="shared" si="2"/>
        <v>42473</v>
      </c>
      <c r="I28" s="39"/>
      <c r="J28" s="29">
        <v>42746</v>
      </c>
      <c r="K28" s="27">
        <v>41102</v>
      </c>
      <c r="L28" s="27">
        <v>43568.12</v>
      </c>
    </row>
    <row r="29" spans="1:12" ht="34.5">
      <c r="A29" s="1" t="s">
        <v>61</v>
      </c>
      <c r="B29" s="8" t="s">
        <v>62</v>
      </c>
      <c r="C29" s="1" t="s">
        <v>37</v>
      </c>
      <c r="D29" s="36">
        <v>1</v>
      </c>
      <c r="E29" s="36"/>
      <c r="F29" s="37">
        <f t="shared" si="1"/>
        <v>70387</v>
      </c>
      <c r="G29" s="38"/>
      <c r="H29" s="39">
        <f t="shared" si="2"/>
        <v>70387</v>
      </c>
      <c r="I29" s="39"/>
      <c r="J29" s="29">
        <v>73235</v>
      </c>
      <c r="K29" s="27">
        <v>67810</v>
      </c>
      <c r="L29" s="27">
        <v>70115.539999999994</v>
      </c>
    </row>
    <row r="30" spans="1:12" ht="23.25">
      <c r="A30" s="1" t="s">
        <v>63</v>
      </c>
      <c r="B30" s="8" t="s">
        <v>64</v>
      </c>
      <c r="C30" s="1" t="s">
        <v>37</v>
      </c>
      <c r="D30" s="36">
        <v>1</v>
      </c>
      <c r="E30" s="36"/>
      <c r="F30" s="37">
        <f t="shared" si="1"/>
        <v>54963</v>
      </c>
      <c r="G30" s="38"/>
      <c r="H30" s="39">
        <f t="shared" si="2"/>
        <v>54963</v>
      </c>
      <c r="I30" s="39"/>
      <c r="J30" s="29">
        <v>55500</v>
      </c>
      <c r="K30" s="27">
        <v>52857.142857142862</v>
      </c>
      <c r="L30" s="27">
        <v>56530.71428571429</v>
      </c>
    </row>
    <row r="31" spans="1:12" ht="34.5">
      <c r="A31" s="1" t="s">
        <v>65</v>
      </c>
      <c r="B31" s="8" t="s">
        <v>66</v>
      </c>
      <c r="C31" s="1" t="s">
        <v>16</v>
      </c>
      <c r="D31" s="36">
        <v>1</v>
      </c>
      <c r="E31" s="36"/>
      <c r="F31" s="37">
        <f t="shared" si="1"/>
        <v>87141</v>
      </c>
      <c r="G31" s="38"/>
      <c r="H31" s="39">
        <f t="shared" si="2"/>
        <v>87141</v>
      </c>
      <c r="I31" s="39"/>
      <c r="J31" s="29">
        <v>87703</v>
      </c>
      <c r="K31" s="27">
        <v>84330</v>
      </c>
      <c r="L31" s="27">
        <v>89389.8</v>
      </c>
    </row>
    <row r="32" spans="1:12" ht="34.5">
      <c r="A32" s="1" t="s">
        <v>67</v>
      </c>
      <c r="B32" s="8" t="s">
        <v>68</v>
      </c>
      <c r="C32" s="1" t="s">
        <v>16</v>
      </c>
      <c r="D32" s="36">
        <v>1</v>
      </c>
      <c r="E32" s="36"/>
      <c r="F32" s="37">
        <f t="shared" si="1"/>
        <v>95610</v>
      </c>
      <c r="G32" s="38"/>
      <c r="H32" s="39">
        <f t="shared" si="2"/>
        <v>95610</v>
      </c>
      <c r="I32" s="39"/>
      <c r="J32" s="29">
        <v>99478</v>
      </c>
      <c r="K32" s="27">
        <v>92109</v>
      </c>
      <c r="L32" s="27">
        <v>95240.706000000006</v>
      </c>
    </row>
    <row r="33" spans="1:12" ht="34.5">
      <c r="A33" s="1" t="s">
        <v>69</v>
      </c>
      <c r="B33" s="8" t="s">
        <v>70</v>
      </c>
      <c r="C33" s="1" t="s">
        <v>16</v>
      </c>
      <c r="D33" s="36">
        <v>1</v>
      </c>
      <c r="E33" s="36"/>
      <c r="F33" s="37">
        <f t="shared" si="1"/>
        <v>40658</v>
      </c>
      <c r="G33" s="38"/>
      <c r="H33" s="39">
        <f t="shared" si="2"/>
        <v>40658</v>
      </c>
      <c r="I33" s="39"/>
      <c r="J33" s="29">
        <v>41055</v>
      </c>
      <c r="K33" s="27">
        <v>39100</v>
      </c>
      <c r="L33" s="27">
        <v>41817.449999999997</v>
      </c>
    </row>
    <row r="34" spans="1:12" ht="34.5">
      <c r="A34" s="1" t="s">
        <v>71</v>
      </c>
      <c r="B34" s="8" t="s">
        <v>72</v>
      </c>
      <c r="C34" s="1" t="s">
        <v>16</v>
      </c>
      <c r="D34" s="36">
        <v>1</v>
      </c>
      <c r="E34" s="36"/>
      <c r="F34" s="37">
        <f t="shared" si="1"/>
        <v>664286</v>
      </c>
      <c r="G34" s="38"/>
      <c r="H34" s="39">
        <f t="shared" si="2"/>
        <v>664286</v>
      </c>
      <c r="I34" s="39"/>
      <c r="J34" s="29">
        <v>668571</v>
      </c>
      <c r="K34" s="27">
        <v>642857.14285714284</v>
      </c>
      <c r="L34" s="27">
        <v>681428.57142857136</v>
      </c>
    </row>
    <row r="35" spans="1:12" ht="34.5">
      <c r="A35" s="1" t="s">
        <v>73</v>
      </c>
      <c r="B35" s="8" t="s">
        <v>74</v>
      </c>
      <c r="C35" s="1" t="s">
        <v>16</v>
      </c>
      <c r="D35" s="36">
        <v>1</v>
      </c>
      <c r="E35" s="36"/>
      <c r="F35" s="37">
        <f t="shared" si="1"/>
        <v>277146</v>
      </c>
      <c r="G35" s="38"/>
      <c r="H35" s="39">
        <f t="shared" si="2"/>
        <v>277146</v>
      </c>
      <c r="I35" s="39"/>
      <c r="J35" s="29">
        <v>288360</v>
      </c>
      <c r="K35" s="27">
        <v>267000</v>
      </c>
      <c r="L35" s="27">
        <v>276078</v>
      </c>
    </row>
    <row r="36" spans="1:12" ht="34.5">
      <c r="A36" s="1" t="s">
        <v>75</v>
      </c>
      <c r="B36" s="8" t="s">
        <v>76</v>
      </c>
      <c r="C36" s="1" t="s">
        <v>16</v>
      </c>
      <c r="D36" s="36">
        <v>1</v>
      </c>
      <c r="E36" s="36"/>
      <c r="F36" s="37">
        <f t="shared" si="1"/>
        <v>309871</v>
      </c>
      <c r="G36" s="38"/>
      <c r="H36" s="39">
        <f t="shared" si="2"/>
        <v>309871</v>
      </c>
      <c r="I36" s="39"/>
      <c r="J36" s="29">
        <v>312900</v>
      </c>
      <c r="K36" s="27">
        <v>298000</v>
      </c>
      <c r="L36" s="27">
        <v>318711</v>
      </c>
    </row>
    <row r="37" spans="1:12" ht="57.75">
      <c r="A37" s="1" t="s">
        <v>77</v>
      </c>
      <c r="B37" s="8" t="s">
        <v>78</v>
      </c>
      <c r="C37" s="1" t="s">
        <v>16</v>
      </c>
      <c r="D37" s="36">
        <v>1</v>
      </c>
      <c r="E37" s="36"/>
      <c r="F37" s="37">
        <f t="shared" si="1"/>
        <v>2179300</v>
      </c>
      <c r="G37" s="38"/>
      <c r="H37" s="39">
        <f t="shared" si="2"/>
        <v>2179300</v>
      </c>
      <c r="I37" s="39"/>
      <c r="J37" s="29">
        <v>2193360</v>
      </c>
      <c r="K37" s="27">
        <v>2109000</v>
      </c>
      <c r="L37" s="27">
        <v>2235540</v>
      </c>
    </row>
    <row r="38" spans="1:12" ht="57.75">
      <c r="A38" s="1" t="s">
        <v>79</v>
      </c>
      <c r="B38" s="8" t="s">
        <v>80</v>
      </c>
      <c r="C38" s="1" t="s">
        <v>16</v>
      </c>
      <c r="D38" s="36">
        <v>1</v>
      </c>
      <c r="E38" s="36"/>
      <c r="F38" s="37">
        <f t="shared" si="1"/>
        <v>1927715</v>
      </c>
      <c r="G38" s="38"/>
      <c r="H38" s="40">
        <f t="shared" si="2"/>
        <v>1927715</v>
      </c>
      <c r="I38" s="40"/>
      <c r="J38" s="29">
        <v>2005714</v>
      </c>
      <c r="K38" s="27">
        <v>1857142.8571428573</v>
      </c>
      <c r="L38" s="27">
        <v>1920285.7142857143</v>
      </c>
    </row>
    <row r="39" spans="1:12" ht="34.5">
      <c r="A39" s="1" t="s">
        <v>81</v>
      </c>
      <c r="B39" s="8" t="s">
        <v>82</v>
      </c>
      <c r="C39" s="1" t="s">
        <v>37</v>
      </c>
      <c r="D39" s="36">
        <v>1</v>
      </c>
      <c r="E39" s="36"/>
      <c r="F39" s="37">
        <f t="shared" si="1"/>
        <v>45857</v>
      </c>
      <c r="G39" s="38"/>
      <c r="H39" s="39">
        <f t="shared" si="2"/>
        <v>45857</v>
      </c>
      <c r="I39" s="39"/>
      <c r="J39" s="29">
        <v>46305</v>
      </c>
      <c r="K39" s="27">
        <v>44100</v>
      </c>
      <c r="L39" s="27">
        <v>47164.95</v>
      </c>
    </row>
    <row r="40" spans="1:12" ht="34.5">
      <c r="A40" s="1" t="s">
        <v>83</v>
      </c>
      <c r="B40" s="8" t="s">
        <v>84</v>
      </c>
      <c r="C40" s="1" t="s">
        <v>37</v>
      </c>
      <c r="D40" s="36">
        <v>1</v>
      </c>
      <c r="E40" s="36"/>
      <c r="F40" s="37">
        <f t="shared" si="1"/>
        <v>43400</v>
      </c>
      <c r="G40" s="38"/>
      <c r="H40" s="39">
        <f t="shared" si="2"/>
        <v>43400</v>
      </c>
      <c r="I40" s="39"/>
      <c r="J40" s="29">
        <v>43680</v>
      </c>
      <c r="K40" s="27">
        <v>42000</v>
      </c>
      <c r="L40" s="27">
        <v>44520</v>
      </c>
    </row>
    <row r="41" spans="1:12" ht="23.25">
      <c r="A41" s="1" t="s">
        <v>85</v>
      </c>
      <c r="B41" s="8" t="s">
        <v>86</v>
      </c>
      <c r="C41" s="1" t="s">
        <v>16</v>
      </c>
      <c r="D41" s="36">
        <v>1</v>
      </c>
      <c r="E41" s="36"/>
      <c r="F41" s="37">
        <f t="shared" si="1"/>
        <v>604843</v>
      </c>
      <c r="G41" s="38"/>
      <c r="H41" s="40">
        <f t="shared" si="2"/>
        <v>604843</v>
      </c>
      <c r="I41" s="40"/>
      <c r="J41" s="29">
        <v>629316</v>
      </c>
      <c r="K41" s="27">
        <v>582700</v>
      </c>
      <c r="L41" s="27">
        <v>602511.80000000005</v>
      </c>
    </row>
    <row r="42" spans="1:12" ht="15.75">
      <c r="A42" s="4">
        <v>3</v>
      </c>
      <c r="B42" s="33" t="s">
        <v>87</v>
      </c>
      <c r="C42" s="34"/>
      <c r="D42" s="34"/>
      <c r="E42" s="34"/>
      <c r="F42" s="34"/>
      <c r="G42" s="34"/>
      <c r="H42" s="34"/>
      <c r="I42" s="34"/>
      <c r="J42" s="34"/>
      <c r="K42" s="34"/>
      <c r="L42" s="35"/>
    </row>
    <row r="43" spans="1:12" ht="105">
      <c r="A43" s="1" t="s">
        <v>88</v>
      </c>
      <c r="B43" s="8" t="s">
        <v>28</v>
      </c>
      <c r="C43" s="1" t="s">
        <v>16</v>
      </c>
      <c r="D43" s="36">
        <v>1</v>
      </c>
      <c r="E43" s="36"/>
      <c r="F43" s="37">
        <f>ROUNDUP(AVERAGE(J43:L43),0)</f>
        <v>544715</v>
      </c>
      <c r="G43" s="38"/>
      <c r="H43" s="39">
        <f>ROUNDUP(D43*F43,0)</f>
        <v>544715</v>
      </c>
      <c r="I43" s="39"/>
      <c r="J43" s="27">
        <v>548229</v>
      </c>
      <c r="K43" s="27">
        <v>527142.85714285716</v>
      </c>
      <c r="L43" s="27">
        <v>558771.42857142864</v>
      </c>
    </row>
    <row r="44" spans="1:12" ht="69.75">
      <c r="A44" s="1" t="s">
        <v>89</v>
      </c>
      <c r="B44" s="8" t="s">
        <v>30</v>
      </c>
      <c r="C44" s="1" t="s">
        <v>16</v>
      </c>
      <c r="D44" s="36">
        <v>1</v>
      </c>
      <c r="E44" s="36"/>
      <c r="F44" s="37">
        <f t="shared" ref="F44:F70" si="3">ROUNDUP(AVERAGE(J44:L44),0)</f>
        <v>966671</v>
      </c>
      <c r="G44" s="38"/>
      <c r="H44" s="39">
        <f>ROUNDUP(D44*F44,0)</f>
        <v>966671</v>
      </c>
      <c r="I44" s="39"/>
      <c r="J44" s="29">
        <v>1005785</v>
      </c>
      <c r="K44" s="27">
        <v>931282.2</v>
      </c>
      <c r="L44" s="27">
        <v>962945.79479999992</v>
      </c>
    </row>
    <row r="45" spans="1:12" ht="69.75">
      <c r="A45" s="1" t="s">
        <v>90</v>
      </c>
      <c r="B45" s="8" t="s">
        <v>32</v>
      </c>
      <c r="C45" s="1" t="s">
        <v>16</v>
      </c>
      <c r="D45" s="36">
        <v>1</v>
      </c>
      <c r="E45" s="36"/>
      <c r="F45" s="37">
        <f t="shared" si="3"/>
        <v>1063996</v>
      </c>
      <c r="G45" s="38"/>
      <c r="H45" s="39">
        <f t="shared" ref="H45:H58" si="4">ROUNDUP(D45*F45,0)</f>
        <v>1063996</v>
      </c>
      <c r="I45" s="39"/>
      <c r="J45" s="29">
        <v>1074399</v>
      </c>
      <c r="K45" s="27">
        <v>1023237</v>
      </c>
      <c r="L45" s="27">
        <v>1094351.9715</v>
      </c>
    </row>
    <row r="46" spans="1:12" ht="69.75">
      <c r="A46" s="1" t="s">
        <v>91</v>
      </c>
      <c r="B46" s="8" t="s">
        <v>34</v>
      </c>
      <c r="C46" s="1" t="s">
        <v>16</v>
      </c>
      <c r="D46" s="36">
        <v>1</v>
      </c>
      <c r="E46" s="36"/>
      <c r="F46" s="37">
        <f t="shared" si="3"/>
        <v>1126615</v>
      </c>
      <c r="G46" s="38"/>
      <c r="H46" s="39">
        <f t="shared" si="4"/>
        <v>1126615</v>
      </c>
      <c r="I46" s="39"/>
      <c r="J46" s="29">
        <v>1133883</v>
      </c>
      <c r="K46" s="27">
        <v>1090272</v>
      </c>
      <c r="L46" s="27">
        <v>1155688.32</v>
      </c>
    </row>
    <row r="47" spans="1:12" ht="46.5">
      <c r="A47" s="1" t="s">
        <v>92</v>
      </c>
      <c r="B47" s="15" t="s">
        <v>36</v>
      </c>
      <c r="C47" s="16" t="s">
        <v>37</v>
      </c>
      <c r="D47" s="41">
        <v>1</v>
      </c>
      <c r="E47" s="41"/>
      <c r="F47" s="37">
        <f t="shared" si="3"/>
        <v>82077</v>
      </c>
      <c r="G47" s="38"/>
      <c r="H47" s="39">
        <f t="shared" si="4"/>
        <v>82077</v>
      </c>
      <c r="I47" s="39"/>
      <c r="J47" s="29">
        <v>85397</v>
      </c>
      <c r="K47" s="27">
        <v>79071.42857142858</v>
      </c>
      <c r="L47" s="27">
        <v>81759.857142857145</v>
      </c>
    </row>
    <row r="48" spans="1:12" ht="46.5">
      <c r="A48" s="1" t="s">
        <v>93</v>
      </c>
      <c r="B48" s="8" t="s">
        <v>39</v>
      </c>
      <c r="C48" s="1" t="s">
        <v>37</v>
      </c>
      <c r="D48" s="36">
        <v>1</v>
      </c>
      <c r="E48" s="36"/>
      <c r="F48" s="37">
        <f t="shared" si="3"/>
        <v>63950</v>
      </c>
      <c r="G48" s="38"/>
      <c r="H48" s="39">
        <f t="shared" si="4"/>
        <v>63950</v>
      </c>
      <c r="I48" s="39"/>
      <c r="J48" s="29">
        <v>64575</v>
      </c>
      <c r="K48" s="27">
        <v>61500</v>
      </c>
      <c r="L48" s="27">
        <v>65774.25</v>
      </c>
    </row>
    <row r="49" spans="1:12" ht="46.5">
      <c r="A49" s="1" t="s">
        <v>94</v>
      </c>
      <c r="B49" s="8" t="s">
        <v>41</v>
      </c>
      <c r="C49" s="1" t="s">
        <v>37</v>
      </c>
      <c r="D49" s="36">
        <v>1</v>
      </c>
      <c r="E49" s="36"/>
      <c r="F49" s="37">
        <f t="shared" si="3"/>
        <v>49025</v>
      </c>
      <c r="G49" s="38"/>
      <c r="H49" s="39">
        <f t="shared" si="4"/>
        <v>49025</v>
      </c>
      <c r="I49" s="39"/>
      <c r="J49" s="29">
        <v>49341</v>
      </c>
      <c r="K49" s="27">
        <v>47442.857142857145</v>
      </c>
      <c r="L49" s="27">
        <v>50289.428571428572</v>
      </c>
    </row>
    <row r="50" spans="1:12" ht="34.5">
      <c r="A50" s="1" t="s">
        <v>95</v>
      </c>
      <c r="B50" s="8" t="s">
        <v>43</v>
      </c>
      <c r="C50" s="1" t="s">
        <v>37</v>
      </c>
      <c r="D50" s="36">
        <v>1</v>
      </c>
      <c r="E50" s="36"/>
      <c r="F50" s="37">
        <f t="shared" si="3"/>
        <v>93020</v>
      </c>
      <c r="G50" s="38"/>
      <c r="H50" s="39">
        <f t="shared" si="4"/>
        <v>93020</v>
      </c>
      <c r="I50" s="39"/>
      <c r="J50" s="29">
        <v>96783</v>
      </c>
      <c r="K50" s="27">
        <v>89614.28571428571</v>
      </c>
      <c r="L50" s="27">
        <v>92661.171428571426</v>
      </c>
    </row>
    <row r="51" spans="1:12" ht="34.5">
      <c r="A51" s="1" t="s">
        <v>96</v>
      </c>
      <c r="B51" s="8" t="s">
        <v>45</v>
      </c>
      <c r="C51" s="1" t="s">
        <v>37</v>
      </c>
      <c r="D51" s="36">
        <v>1</v>
      </c>
      <c r="E51" s="36"/>
      <c r="F51" s="37">
        <f t="shared" si="3"/>
        <v>14618</v>
      </c>
      <c r="G51" s="38"/>
      <c r="H51" s="39">
        <f t="shared" si="4"/>
        <v>14618</v>
      </c>
      <c r="I51" s="39"/>
      <c r="J51" s="29">
        <v>14760</v>
      </c>
      <c r="K51" s="27">
        <v>14057.142857142859</v>
      </c>
      <c r="L51" s="27">
        <v>15034.114285714288</v>
      </c>
    </row>
    <row r="52" spans="1:12" ht="34.5">
      <c r="A52" s="1" t="s">
        <v>97</v>
      </c>
      <c r="B52" s="8" t="s">
        <v>47</v>
      </c>
      <c r="C52" s="1" t="s">
        <v>37</v>
      </c>
      <c r="D52" s="36">
        <v>1</v>
      </c>
      <c r="E52" s="36"/>
      <c r="F52" s="37">
        <f t="shared" si="3"/>
        <v>74445</v>
      </c>
      <c r="G52" s="38"/>
      <c r="H52" s="39">
        <f t="shared" si="4"/>
        <v>74445</v>
      </c>
      <c r="I52" s="39"/>
      <c r="J52" s="29">
        <v>74925</v>
      </c>
      <c r="K52" s="27">
        <v>72042.857142857145</v>
      </c>
      <c r="L52" s="27">
        <v>76365.42857142858</v>
      </c>
    </row>
    <row r="53" spans="1:12" ht="23.25">
      <c r="A53" s="1" t="s">
        <v>98</v>
      </c>
      <c r="B53" s="8" t="s">
        <v>49</v>
      </c>
      <c r="C53" s="1" t="s">
        <v>16</v>
      </c>
      <c r="D53" s="36">
        <v>1</v>
      </c>
      <c r="E53" s="36"/>
      <c r="F53" s="37">
        <f t="shared" si="3"/>
        <v>70221</v>
      </c>
      <c r="G53" s="38"/>
      <c r="H53" s="39">
        <f t="shared" si="4"/>
        <v>70221</v>
      </c>
      <c r="I53" s="39"/>
      <c r="J53" s="29">
        <v>73062</v>
      </c>
      <c r="K53" s="27">
        <v>67650</v>
      </c>
      <c r="L53" s="27">
        <v>69950.100000000006</v>
      </c>
    </row>
    <row r="54" spans="1:12" ht="57.75">
      <c r="A54" s="1" t="s">
        <v>99</v>
      </c>
      <c r="B54" s="8" t="s">
        <v>51</v>
      </c>
      <c r="C54" s="1" t="s">
        <v>37</v>
      </c>
      <c r="D54" s="36">
        <v>1</v>
      </c>
      <c r="E54" s="36"/>
      <c r="F54" s="37">
        <f t="shared" si="3"/>
        <v>51144</v>
      </c>
      <c r="G54" s="38"/>
      <c r="H54" s="39">
        <f t="shared" si="4"/>
        <v>51144</v>
      </c>
      <c r="I54" s="39"/>
      <c r="J54" s="29">
        <v>51643</v>
      </c>
      <c r="K54" s="27">
        <v>49184.01</v>
      </c>
      <c r="L54" s="27">
        <v>52602.298695000005</v>
      </c>
    </row>
    <row r="55" spans="1:12" ht="57.75">
      <c r="A55" s="1" t="s">
        <v>100</v>
      </c>
      <c r="B55" s="8" t="s">
        <v>53</v>
      </c>
      <c r="C55" s="1" t="s">
        <v>54</v>
      </c>
      <c r="D55" s="36">
        <v>1</v>
      </c>
      <c r="E55" s="36"/>
      <c r="F55" s="37">
        <f t="shared" si="3"/>
        <v>54781</v>
      </c>
      <c r="G55" s="38"/>
      <c r="H55" s="39">
        <f t="shared" si="4"/>
        <v>54781</v>
      </c>
      <c r="I55" s="39"/>
      <c r="J55" s="29">
        <v>55134</v>
      </c>
      <c r="K55" s="27">
        <v>53013</v>
      </c>
      <c r="L55" s="27">
        <v>56193.78</v>
      </c>
    </row>
    <row r="56" spans="1:12" ht="34.5">
      <c r="A56" s="1" t="s">
        <v>101</v>
      </c>
      <c r="B56" s="8" t="s">
        <v>102</v>
      </c>
      <c r="C56" s="1" t="s">
        <v>37</v>
      </c>
      <c r="D56" s="36">
        <v>1</v>
      </c>
      <c r="E56" s="36"/>
      <c r="F56" s="37">
        <f t="shared" si="3"/>
        <v>90917</v>
      </c>
      <c r="G56" s="38"/>
      <c r="H56" s="39">
        <f t="shared" si="4"/>
        <v>90917</v>
      </c>
      <c r="I56" s="39"/>
      <c r="J56" s="29">
        <v>94595</v>
      </c>
      <c r="K56" s="27">
        <v>87588.3</v>
      </c>
      <c r="L56" s="27">
        <v>90566.302200000006</v>
      </c>
    </row>
    <row r="57" spans="1:12" ht="34.5">
      <c r="A57" s="1" t="s">
        <v>103</v>
      </c>
      <c r="B57" s="8" t="s">
        <v>58</v>
      </c>
      <c r="C57" s="1" t="s">
        <v>54</v>
      </c>
      <c r="D57" s="36">
        <v>1</v>
      </c>
      <c r="E57" s="36"/>
      <c r="F57" s="37">
        <f t="shared" si="3"/>
        <v>48032</v>
      </c>
      <c r="G57" s="38"/>
      <c r="H57" s="39">
        <f t="shared" si="4"/>
        <v>48032</v>
      </c>
      <c r="I57" s="39"/>
      <c r="J57" s="29">
        <v>48501</v>
      </c>
      <c r="K57" s="27">
        <v>46191.42</v>
      </c>
      <c r="L57" s="27">
        <v>49401.723689999999</v>
      </c>
    </row>
    <row r="58" spans="1:12" ht="34.5">
      <c r="A58" s="1" t="s">
        <v>104</v>
      </c>
      <c r="B58" s="8" t="s">
        <v>60</v>
      </c>
      <c r="C58" s="1" t="s">
        <v>37</v>
      </c>
      <c r="D58" s="36">
        <v>1</v>
      </c>
      <c r="E58" s="36"/>
      <c r="F58" s="37">
        <f t="shared" si="3"/>
        <v>52241</v>
      </c>
      <c r="G58" s="38"/>
      <c r="H58" s="39">
        <f t="shared" si="4"/>
        <v>52241</v>
      </c>
      <c r="I58" s="39"/>
      <c r="J58" s="29">
        <v>52578</v>
      </c>
      <c r="K58" s="27">
        <v>50555.46</v>
      </c>
      <c r="L58" s="27">
        <v>53588.787599999996</v>
      </c>
    </row>
    <row r="59" spans="1:12" ht="34.5">
      <c r="A59" s="1" t="s">
        <v>105</v>
      </c>
      <c r="B59" s="8" t="s">
        <v>62</v>
      </c>
      <c r="C59" s="1" t="s">
        <v>37</v>
      </c>
      <c r="D59" s="36">
        <v>1</v>
      </c>
      <c r="E59" s="36"/>
      <c r="F59" s="37">
        <f t="shared" si="3"/>
        <v>86576</v>
      </c>
      <c r="G59" s="38"/>
      <c r="H59" s="39">
        <f t="shared" ref="H59" si="5">ROUNDUP(D59*F59,0)</f>
        <v>86576</v>
      </c>
      <c r="I59" s="39"/>
      <c r="J59" s="29">
        <v>90079</v>
      </c>
      <c r="K59" s="27">
        <v>83406.3</v>
      </c>
      <c r="L59" s="27">
        <v>86242.114199999996</v>
      </c>
    </row>
    <row r="60" spans="1:12" ht="23.25">
      <c r="A60" s="1" t="s">
        <v>106</v>
      </c>
      <c r="B60" s="8" t="s">
        <v>64</v>
      </c>
      <c r="C60" s="1" t="s">
        <v>37</v>
      </c>
      <c r="D60" s="36">
        <v>1</v>
      </c>
      <c r="E60" s="36"/>
      <c r="F60" s="37">
        <f t="shared" si="3"/>
        <v>67605</v>
      </c>
      <c r="G60" s="38"/>
      <c r="H60" s="39">
        <f t="shared" ref="H60:H71" si="6">ROUNDUP(D60*F60,0)</f>
        <v>67605</v>
      </c>
      <c r="I60" s="39"/>
      <c r="J60" s="29">
        <v>68265</v>
      </c>
      <c r="K60" s="27">
        <v>65014.285714285725</v>
      </c>
      <c r="L60" s="27">
        <v>69532.778571428586</v>
      </c>
    </row>
    <row r="61" spans="1:12" ht="34.5">
      <c r="A61" s="1" t="s">
        <v>107</v>
      </c>
      <c r="B61" s="8" t="s">
        <v>66</v>
      </c>
      <c r="C61" s="1" t="s">
        <v>16</v>
      </c>
      <c r="D61" s="36">
        <v>1</v>
      </c>
      <c r="E61" s="36"/>
      <c r="F61" s="37">
        <f t="shared" si="3"/>
        <v>107184</v>
      </c>
      <c r="G61" s="38"/>
      <c r="H61" s="39">
        <f t="shared" si="6"/>
        <v>107184</v>
      </c>
      <c r="I61" s="39"/>
      <c r="J61" s="29">
        <v>107875</v>
      </c>
      <c r="K61" s="27">
        <v>103725.9</v>
      </c>
      <c r="L61" s="27">
        <v>109949.454</v>
      </c>
    </row>
    <row r="62" spans="1:12" ht="34.5">
      <c r="A62" s="1" t="s">
        <v>108</v>
      </c>
      <c r="B62" s="8" t="s">
        <v>68</v>
      </c>
      <c r="C62" s="1" t="s">
        <v>16</v>
      </c>
      <c r="D62" s="36">
        <v>1</v>
      </c>
      <c r="E62" s="36"/>
      <c r="F62" s="37">
        <f t="shared" si="3"/>
        <v>117600</v>
      </c>
      <c r="G62" s="38"/>
      <c r="H62" s="39">
        <f t="shared" si="6"/>
        <v>117600</v>
      </c>
      <c r="I62" s="39"/>
      <c r="J62" s="29">
        <v>122358</v>
      </c>
      <c r="K62" s="27">
        <v>113294.07</v>
      </c>
      <c r="L62" s="27">
        <v>117146.06838000001</v>
      </c>
    </row>
    <row r="63" spans="1:12" ht="34.5">
      <c r="A63" s="1" t="s">
        <v>109</v>
      </c>
      <c r="B63" s="8" t="s">
        <v>70</v>
      </c>
      <c r="C63" s="1" t="s">
        <v>16</v>
      </c>
      <c r="D63" s="36">
        <v>1</v>
      </c>
      <c r="E63" s="36"/>
      <c r="F63" s="37">
        <f t="shared" si="3"/>
        <v>50009</v>
      </c>
      <c r="G63" s="38"/>
      <c r="H63" s="39">
        <f t="shared" si="6"/>
        <v>50009</v>
      </c>
      <c r="I63" s="39"/>
      <c r="J63" s="29">
        <v>50498</v>
      </c>
      <c r="K63" s="27">
        <v>48093</v>
      </c>
      <c r="L63" s="27">
        <v>51435.463499999998</v>
      </c>
    </row>
    <row r="64" spans="1:12" ht="34.5">
      <c r="A64" s="1" t="s">
        <v>110</v>
      </c>
      <c r="B64" s="8" t="s">
        <v>72</v>
      </c>
      <c r="C64" s="1" t="s">
        <v>16</v>
      </c>
      <c r="D64" s="36">
        <v>1</v>
      </c>
      <c r="E64" s="36"/>
      <c r="F64" s="37">
        <f t="shared" si="3"/>
        <v>817072</v>
      </c>
      <c r="G64" s="38"/>
      <c r="H64" s="39">
        <f t="shared" si="6"/>
        <v>817072</v>
      </c>
      <c r="I64" s="39"/>
      <c r="J64" s="29">
        <v>822343</v>
      </c>
      <c r="K64" s="27">
        <v>790714.28571428568</v>
      </c>
      <c r="L64" s="27">
        <v>838157.14285714284</v>
      </c>
    </row>
    <row r="65" spans="1:12" ht="34.5">
      <c r="A65" s="1" t="s">
        <v>111</v>
      </c>
      <c r="B65" s="8" t="s">
        <v>74</v>
      </c>
      <c r="C65" s="1" t="s">
        <v>16</v>
      </c>
      <c r="D65" s="36">
        <v>1</v>
      </c>
      <c r="E65" s="36"/>
      <c r="F65" s="37">
        <f t="shared" si="3"/>
        <v>340890</v>
      </c>
      <c r="G65" s="38"/>
      <c r="H65" s="39">
        <f t="shared" si="6"/>
        <v>340890</v>
      </c>
      <c r="I65" s="39"/>
      <c r="J65" s="29">
        <v>354683</v>
      </c>
      <c r="K65" s="27">
        <v>328410</v>
      </c>
      <c r="L65" s="27">
        <v>339575.94</v>
      </c>
    </row>
    <row r="66" spans="1:12" ht="34.5">
      <c r="A66" s="1" t="s">
        <v>112</v>
      </c>
      <c r="B66" s="8" t="s">
        <v>76</v>
      </c>
      <c r="C66" s="1" t="s">
        <v>16</v>
      </c>
      <c r="D66" s="36">
        <v>1</v>
      </c>
      <c r="E66" s="36"/>
      <c r="F66" s="37">
        <f t="shared" si="3"/>
        <v>381141</v>
      </c>
      <c r="G66" s="38"/>
      <c r="H66" s="39">
        <f t="shared" si="6"/>
        <v>381141</v>
      </c>
      <c r="I66" s="39"/>
      <c r="J66" s="29">
        <v>384867</v>
      </c>
      <c r="K66" s="27">
        <v>366540</v>
      </c>
      <c r="L66" s="27">
        <v>392014.53</v>
      </c>
    </row>
    <row r="67" spans="1:12" ht="57.75">
      <c r="A67" s="1" t="s">
        <v>113</v>
      </c>
      <c r="B67" s="8" t="s">
        <v>78</v>
      </c>
      <c r="C67" s="1" t="s">
        <v>16</v>
      </c>
      <c r="D67" s="36">
        <v>1</v>
      </c>
      <c r="E67" s="36"/>
      <c r="F67" s="37">
        <f t="shared" si="3"/>
        <v>2680540</v>
      </c>
      <c r="G67" s="38"/>
      <c r="H67" s="39">
        <f t="shared" si="6"/>
        <v>2680540</v>
      </c>
      <c r="I67" s="39"/>
      <c r="J67" s="29">
        <v>2697833</v>
      </c>
      <c r="K67" s="27">
        <v>2594070</v>
      </c>
      <c r="L67" s="27">
        <v>2749714.2</v>
      </c>
    </row>
    <row r="68" spans="1:12" ht="57.75">
      <c r="A68" s="1" t="s">
        <v>114</v>
      </c>
      <c r="B68" s="8" t="s">
        <v>78</v>
      </c>
      <c r="C68" s="1" t="s">
        <v>16</v>
      </c>
      <c r="D68" s="36">
        <v>1</v>
      </c>
      <c r="E68" s="36"/>
      <c r="F68" s="37">
        <f t="shared" si="3"/>
        <v>2371089</v>
      </c>
      <c r="G68" s="38"/>
      <c r="H68" s="40">
        <f t="shared" si="6"/>
        <v>2371089</v>
      </c>
      <c r="I68" s="40"/>
      <c r="J68" s="29">
        <v>2467029</v>
      </c>
      <c r="K68" s="27">
        <v>2284285.7142857146</v>
      </c>
      <c r="L68" s="27">
        <v>2361951.4285714286</v>
      </c>
    </row>
    <row r="69" spans="1:12" ht="34.5">
      <c r="A69" s="1" t="s">
        <v>115</v>
      </c>
      <c r="B69" s="8" t="s">
        <v>82</v>
      </c>
      <c r="C69" s="1" t="s">
        <v>37</v>
      </c>
      <c r="D69" s="36">
        <v>1</v>
      </c>
      <c r="E69" s="36"/>
      <c r="F69" s="37">
        <f t="shared" si="3"/>
        <v>56404</v>
      </c>
      <c r="G69" s="38"/>
      <c r="H69" s="39">
        <f t="shared" si="6"/>
        <v>56404</v>
      </c>
      <c r="I69" s="39"/>
      <c r="J69" s="29">
        <v>56955</v>
      </c>
      <c r="K69" s="27">
        <v>54243</v>
      </c>
      <c r="L69" s="27">
        <v>58012.888500000001</v>
      </c>
    </row>
    <row r="70" spans="1:12" ht="34.5">
      <c r="A70" s="1" t="s">
        <v>116</v>
      </c>
      <c r="B70" s="8" t="s">
        <v>84</v>
      </c>
      <c r="C70" s="1" t="s">
        <v>37</v>
      </c>
      <c r="D70" s="36">
        <v>1</v>
      </c>
      <c r="E70" s="36"/>
      <c r="F70" s="37">
        <f t="shared" si="3"/>
        <v>53382</v>
      </c>
      <c r="G70" s="38"/>
      <c r="H70" s="39">
        <f t="shared" si="6"/>
        <v>53382</v>
      </c>
      <c r="I70" s="39"/>
      <c r="J70" s="29">
        <v>53726</v>
      </c>
      <c r="K70" s="27">
        <v>51660</v>
      </c>
      <c r="L70" s="27">
        <v>54759.6</v>
      </c>
    </row>
    <row r="71" spans="1:12" ht="23.25">
      <c r="A71" s="1" t="s">
        <v>117</v>
      </c>
      <c r="B71" s="8" t="s">
        <v>86</v>
      </c>
      <c r="C71" s="1" t="s">
        <v>16</v>
      </c>
      <c r="D71" s="36">
        <v>1</v>
      </c>
      <c r="E71" s="36"/>
      <c r="F71" s="37">
        <f>ROUNDUP(AVERAGE(J71:L71),0)</f>
        <v>743957</v>
      </c>
      <c r="G71" s="38"/>
      <c r="H71" s="39">
        <f t="shared" si="6"/>
        <v>743957</v>
      </c>
      <c r="I71" s="39"/>
      <c r="J71" s="29">
        <v>774059</v>
      </c>
      <c r="K71" s="27">
        <v>716721</v>
      </c>
      <c r="L71" s="27">
        <v>741089.51399999997</v>
      </c>
    </row>
    <row r="72" spans="1:12" ht="15.75">
      <c r="A72" s="4">
        <v>4</v>
      </c>
      <c r="B72" s="33" t="s">
        <v>118</v>
      </c>
      <c r="C72" s="34"/>
      <c r="D72" s="34"/>
      <c r="E72" s="34"/>
      <c r="F72" s="34"/>
      <c r="G72" s="34"/>
      <c r="H72" s="34"/>
      <c r="I72" s="34"/>
      <c r="J72" s="34"/>
      <c r="K72" s="34"/>
      <c r="L72" s="35"/>
    </row>
    <row r="73" spans="1:12" ht="105">
      <c r="A73" s="1" t="s">
        <v>119</v>
      </c>
      <c r="B73" s="8" t="s">
        <v>28</v>
      </c>
      <c r="C73" s="1" t="s">
        <v>16</v>
      </c>
      <c r="D73" s="36">
        <v>1</v>
      </c>
      <c r="E73" s="36"/>
      <c r="F73" s="37">
        <f>ROUNDUP(AVERAGE(J73:L73),0)</f>
        <v>544715</v>
      </c>
      <c r="G73" s="38"/>
      <c r="H73" s="39">
        <f>ROUNDUP(D73*F73,0)</f>
        <v>544715</v>
      </c>
      <c r="I73" s="39"/>
      <c r="J73" s="27">
        <v>548229</v>
      </c>
      <c r="K73" s="27">
        <v>527142.85714285704</v>
      </c>
      <c r="L73" s="27">
        <v>558771.42857142864</v>
      </c>
    </row>
    <row r="74" spans="1:12" ht="69.75">
      <c r="A74" s="1" t="s">
        <v>120</v>
      </c>
      <c r="B74" s="8" t="s">
        <v>30</v>
      </c>
      <c r="C74" s="1" t="s">
        <v>16</v>
      </c>
      <c r="D74" s="36">
        <v>1</v>
      </c>
      <c r="E74" s="36"/>
      <c r="F74" s="37">
        <f t="shared" ref="F74:F101" si="7">ROUNDUP(AVERAGE(J74:L74),0)</f>
        <v>966671</v>
      </c>
      <c r="G74" s="38"/>
      <c r="H74" s="39">
        <f>ROUNDUP(D74*F74,0)</f>
        <v>966671</v>
      </c>
      <c r="I74" s="39"/>
      <c r="J74" s="27">
        <v>1005785</v>
      </c>
      <c r="K74" s="27">
        <v>931282.2</v>
      </c>
      <c r="L74" s="27">
        <v>962945.79479999992</v>
      </c>
    </row>
    <row r="75" spans="1:12" ht="69.75">
      <c r="A75" s="1" t="s">
        <v>121</v>
      </c>
      <c r="B75" s="8" t="s">
        <v>32</v>
      </c>
      <c r="C75" s="1" t="s">
        <v>16</v>
      </c>
      <c r="D75" s="36">
        <v>1</v>
      </c>
      <c r="E75" s="36"/>
      <c r="F75" s="37">
        <f t="shared" si="7"/>
        <v>1063996</v>
      </c>
      <c r="G75" s="38"/>
      <c r="H75" s="39">
        <f t="shared" ref="H75:H88" si="8">ROUNDUP(D75*F75,0)</f>
        <v>1063996</v>
      </c>
      <c r="I75" s="39"/>
      <c r="J75" s="27">
        <v>1074399</v>
      </c>
      <c r="K75" s="27">
        <v>1023237</v>
      </c>
      <c r="L75" s="27">
        <v>1094351.9715</v>
      </c>
    </row>
    <row r="76" spans="1:12" ht="69.75">
      <c r="A76" s="1" t="s">
        <v>122</v>
      </c>
      <c r="B76" s="8" t="s">
        <v>34</v>
      </c>
      <c r="C76" s="1" t="s">
        <v>16</v>
      </c>
      <c r="D76" s="36">
        <v>1</v>
      </c>
      <c r="E76" s="36"/>
      <c r="F76" s="37">
        <f t="shared" si="7"/>
        <v>1126615</v>
      </c>
      <c r="G76" s="38"/>
      <c r="H76" s="39">
        <f t="shared" si="8"/>
        <v>1126615</v>
      </c>
      <c r="I76" s="39"/>
      <c r="J76" s="28">
        <v>1133883</v>
      </c>
      <c r="K76" s="27">
        <v>1090272</v>
      </c>
      <c r="L76" s="27">
        <v>1155688.32</v>
      </c>
    </row>
    <row r="77" spans="1:12" ht="46.5">
      <c r="A77" s="1" t="s">
        <v>123</v>
      </c>
      <c r="B77" s="15" t="s">
        <v>36</v>
      </c>
      <c r="C77" s="16" t="s">
        <v>37</v>
      </c>
      <c r="D77" s="41">
        <v>1</v>
      </c>
      <c r="E77" s="41"/>
      <c r="F77" s="37">
        <f t="shared" si="7"/>
        <v>82077</v>
      </c>
      <c r="G77" s="38"/>
      <c r="H77" s="39">
        <f t="shared" si="8"/>
        <v>82077</v>
      </c>
      <c r="I77" s="39"/>
      <c r="J77" s="27">
        <v>85397</v>
      </c>
      <c r="K77" s="27">
        <v>79071.42857142858</v>
      </c>
      <c r="L77" s="27">
        <v>81759.857142857145</v>
      </c>
    </row>
    <row r="78" spans="1:12" ht="46.5">
      <c r="A78" s="1" t="s">
        <v>124</v>
      </c>
      <c r="B78" s="8" t="s">
        <v>39</v>
      </c>
      <c r="C78" s="1" t="s">
        <v>37</v>
      </c>
      <c r="D78" s="36">
        <v>1</v>
      </c>
      <c r="E78" s="36"/>
      <c r="F78" s="37">
        <f t="shared" si="7"/>
        <v>63950</v>
      </c>
      <c r="G78" s="38"/>
      <c r="H78" s="39">
        <f t="shared" si="8"/>
        <v>63950</v>
      </c>
      <c r="I78" s="39"/>
      <c r="J78" s="27">
        <v>64575</v>
      </c>
      <c r="K78" s="27">
        <v>61500</v>
      </c>
      <c r="L78" s="27">
        <v>65774.25</v>
      </c>
    </row>
    <row r="79" spans="1:12" ht="46.5">
      <c r="A79" s="1" t="s">
        <v>125</v>
      </c>
      <c r="B79" s="8" t="s">
        <v>41</v>
      </c>
      <c r="C79" s="1" t="s">
        <v>37</v>
      </c>
      <c r="D79" s="36">
        <v>1</v>
      </c>
      <c r="E79" s="36"/>
      <c r="F79" s="37">
        <f t="shared" si="7"/>
        <v>49025</v>
      </c>
      <c r="G79" s="38"/>
      <c r="H79" s="39">
        <f t="shared" si="8"/>
        <v>49025</v>
      </c>
      <c r="I79" s="39"/>
      <c r="J79" s="27">
        <v>49341</v>
      </c>
      <c r="K79" s="27">
        <v>47442.857142857145</v>
      </c>
      <c r="L79" s="27">
        <v>50289.428571428572</v>
      </c>
    </row>
    <row r="80" spans="1:12" ht="34.5">
      <c r="A80" s="1" t="s">
        <v>126</v>
      </c>
      <c r="B80" s="8" t="s">
        <v>43</v>
      </c>
      <c r="C80" s="1" t="s">
        <v>37</v>
      </c>
      <c r="D80" s="36">
        <v>1</v>
      </c>
      <c r="E80" s="36"/>
      <c r="F80" s="37">
        <f t="shared" si="7"/>
        <v>93020</v>
      </c>
      <c r="G80" s="38"/>
      <c r="H80" s="39">
        <f t="shared" si="8"/>
        <v>93020</v>
      </c>
      <c r="I80" s="39"/>
      <c r="J80" s="27">
        <v>96783</v>
      </c>
      <c r="K80" s="27">
        <v>89614.28571428571</v>
      </c>
      <c r="L80" s="27">
        <v>92661.171428571426</v>
      </c>
    </row>
    <row r="81" spans="1:12" ht="34.5">
      <c r="A81" s="1" t="s">
        <v>127</v>
      </c>
      <c r="B81" s="8" t="s">
        <v>45</v>
      </c>
      <c r="C81" s="1" t="s">
        <v>37</v>
      </c>
      <c r="D81" s="36">
        <v>1</v>
      </c>
      <c r="E81" s="36"/>
      <c r="F81" s="37">
        <f t="shared" si="7"/>
        <v>14618</v>
      </c>
      <c r="G81" s="38"/>
      <c r="H81" s="39">
        <f t="shared" si="8"/>
        <v>14618</v>
      </c>
      <c r="I81" s="39"/>
      <c r="J81" s="27">
        <v>14760</v>
      </c>
      <c r="K81" s="27">
        <v>14057.142857142859</v>
      </c>
      <c r="L81" s="27">
        <v>15034.114285714288</v>
      </c>
    </row>
    <row r="82" spans="1:12" ht="34.5">
      <c r="A82" s="1" t="s">
        <v>128</v>
      </c>
      <c r="B82" s="8" t="s">
        <v>47</v>
      </c>
      <c r="C82" s="1" t="s">
        <v>37</v>
      </c>
      <c r="D82" s="36">
        <v>1</v>
      </c>
      <c r="E82" s="36"/>
      <c r="F82" s="37">
        <f t="shared" si="7"/>
        <v>74445</v>
      </c>
      <c r="G82" s="38"/>
      <c r="H82" s="39">
        <f t="shared" si="8"/>
        <v>74445</v>
      </c>
      <c r="I82" s="39"/>
      <c r="J82" s="27">
        <v>74925</v>
      </c>
      <c r="K82" s="27">
        <v>72042.857142857145</v>
      </c>
      <c r="L82" s="27">
        <v>76365.42857142858</v>
      </c>
    </row>
    <row r="83" spans="1:12" ht="23.25">
      <c r="A83" s="1" t="s">
        <v>129</v>
      </c>
      <c r="B83" s="8" t="s">
        <v>49</v>
      </c>
      <c r="C83" s="1" t="s">
        <v>16</v>
      </c>
      <c r="D83" s="36">
        <v>1</v>
      </c>
      <c r="E83" s="36"/>
      <c r="F83" s="37">
        <f t="shared" si="7"/>
        <v>70221</v>
      </c>
      <c r="G83" s="38"/>
      <c r="H83" s="39">
        <f t="shared" si="8"/>
        <v>70221</v>
      </c>
      <c r="I83" s="39"/>
      <c r="J83" s="27">
        <v>73062</v>
      </c>
      <c r="K83" s="27">
        <v>67650</v>
      </c>
      <c r="L83" s="27">
        <v>69950.100000000006</v>
      </c>
    </row>
    <row r="84" spans="1:12" ht="57.75">
      <c r="A84" s="1" t="s">
        <v>130</v>
      </c>
      <c r="B84" s="8" t="s">
        <v>51</v>
      </c>
      <c r="C84" s="1" t="s">
        <v>37</v>
      </c>
      <c r="D84" s="36">
        <v>1</v>
      </c>
      <c r="E84" s="36"/>
      <c r="F84" s="37">
        <f t="shared" si="7"/>
        <v>51144</v>
      </c>
      <c r="G84" s="38"/>
      <c r="H84" s="39">
        <f t="shared" si="8"/>
        <v>51144</v>
      </c>
      <c r="I84" s="39"/>
      <c r="J84" s="27">
        <v>51643</v>
      </c>
      <c r="K84" s="27">
        <v>49184.01</v>
      </c>
      <c r="L84" s="27">
        <v>52602.298695000005</v>
      </c>
    </row>
    <row r="85" spans="1:12" ht="57.75">
      <c r="A85" s="1" t="s">
        <v>131</v>
      </c>
      <c r="B85" s="8" t="s">
        <v>53</v>
      </c>
      <c r="C85" s="1" t="s">
        <v>54</v>
      </c>
      <c r="D85" s="36">
        <v>1</v>
      </c>
      <c r="E85" s="36"/>
      <c r="F85" s="37">
        <f t="shared" si="7"/>
        <v>54781</v>
      </c>
      <c r="G85" s="38"/>
      <c r="H85" s="39">
        <f t="shared" si="8"/>
        <v>54781</v>
      </c>
      <c r="I85" s="39"/>
      <c r="J85" s="27">
        <v>55134</v>
      </c>
      <c r="K85" s="27">
        <v>53013</v>
      </c>
      <c r="L85" s="27">
        <v>56193.78</v>
      </c>
    </row>
    <row r="86" spans="1:12" ht="34.5">
      <c r="A86" s="1" t="s">
        <v>132</v>
      </c>
      <c r="B86" s="8" t="s">
        <v>102</v>
      </c>
      <c r="C86" s="1" t="s">
        <v>37</v>
      </c>
      <c r="D86" s="36">
        <v>1</v>
      </c>
      <c r="E86" s="36"/>
      <c r="F86" s="37">
        <f t="shared" si="7"/>
        <v>90917</v>
      </c>
      <c r="G86" s="38"/>
      <c r="H86" s="39">
        <f t="shared" si="8"/>
        <v>90917</v>
      </c>
      <c r="I86" s="39"/>
      <c r="J86" s="27">
        <v>94595</v>
      </c>
      <c r="K86" s="27">
        <v>87588.3</v>
      </c>
      <c r="L86" s="27">
        <v>90566.302200000006</v>
      </c>
    </row>
    <row r="87" spans="1:12" ht="34.5">
      <c r="A87" s="1" t="s">
        <v>133</v>
      </c>
      <c r="B87" s="8" t="s">
        <v>58</v>
      </c>
      <c r="C87" s="1" t="s">
        <v>54</v>
      </c>
      <c r="D87" s="36">
        <v>1</v>
      </c>
      <c r="E87" s="36"/>
      <c r="F87" s="37">
        <f t="shared" si="7"/>
        <v>48032</v>
      </c>
      <c r="G87" s="38"/>
      <c r="H87" s="39">
        <f t="shared" si="8"/>
        <v>48032</v>
      </c>
      <c r="I87" s="39"/>
      <c r="J87" s="27">
        <v>48501</v>
      </c>
      <c r="K87" s="27">
        <v>46191.42</v>
      </c>
      <c r="L87" s="27">
        <v>49401.723689999999</v>
      </c>
    </row>
    <row r="88" spans="1:12" ht="34.5">
      <c r="A88" s="1" t="s">
        <v>134</v>
      </c>
      <c r="B88" s="8" t="s">
        <v>60</v>
      </c>
      <c r="C88" s="1" t="s">
        <v>37</v>
      </c>
      <c r="D88" s="36">
        <v>1</v>
      </c>
      <c r="E88" s="36"/>
      <c r="F88" s="37">
        <f t="shared" si="7"/>
        <v>52241</v>
      </c>
      <c r="G88" s="38"/>
      <c r="H88" s="39">
        <f t="shared" si="8"/>
        <v>52241</v>
      </c>
      <c r="I88" s="39"/>
      <c r="J88" s="27">
        <v>52578</v>
      </c>
      <c r="K88" s="27">
        <v>50555.46</v>
      </c>
      <c r="L88" s="27">
        <v>53588.787599999996</v>
      </c>
    </row>
    <row r="89" spans="1:12" ht="34.5">
      <c r="A89" s="1" t="s">
        <v>135</v>
      </c>
      <c r="B89" s="8" t="s">
        <v>62</v>
      </c>
      <c r="C89" s="1" t="s">
        <v>37</v>
      </c>
      <c r="D89" s="36">
        <v>1</v>
      </c>
      <c r="E89" s="36"/>
      <c r="F89" s="37">
        <f t="shared" si="7"/>
        <v>86576</v>
      </c>
      <c r="G89" s="38"/>
      <c r="H89" s="39">
        <f t="shared" ref="H89" si="9">ROUNDUP(D89*F89,0)</f>
        <v>86576</v>
      </c>
      <c r="I89" s="39"/>
      <c r="J89" s="27">
        <v>90079</v>
      </c>
      <c r="K89" s="27">
        <v>83406.3</v>
      </c>
      <c r="L89" s="27">
        <v>86242.114199999996</v>
      </c>
    </row>
    <row r="90" spans="1:12" ht="23.25">
      <c r="A90" s="1" t="s">
        <v>136</v>
      </c>
      <c r="B90" s="8" t="s">
        <v>64</v>
      </c>
      <c r="C90" s="1" t="s">
        <v>37</v>
      </c>
      <c r="D90" s="36">
        <v>1</v>
      </c>
      <c r="E90" s="36"/>
      <c r="F90" s="37">
        <f t="shared" si="7"/>
        <v>67605</v>
      </c>
      <c r="G90" s="38"/>
      <c r="H90" s="39">
        <f t="shared" ref="H90:H101" si="10">ROUNDUP(D90*F90,0)</f>
        <v>67605</v>
      </c>
      <c r="I90" s="39"/>
      <c r="J90" s="27">
        <v>68265</v>
      </c>
      <c r="K90" s="27">
        <v>65014.285714285725</v>
      </c>
      <c r="L90" s="27">
        <v>69532.778571428586</v>
      </c>
    </row>
    <row r="91" spans="1:12" ht="34.5">
      <c r="A91" s="1" t="s">
        <v>137</v>
      </c>
      <c r="B91" s="8" t="s">
        <v>66</v>
      </c>
      <c r="C91" s="1" t="s">
        <v>16</v>
      </c>
      <c r="D91" s="36">
        <v>1</v>
      </c>
      <c r="E91" s="36"/>
      <c r="F91" s="37">
        <f t="shared" si="7"/>
        <v>107184</v>
      </c>
      <c r="G91" s="38"/>
      <c r="H91" s="39">
        <f t="shared" si="10"/>
        <v>107184</v>
      </c>
      <c r="I91" s="39"/>
      <c r="J91" s="27">
        <v>107875</v>
      </c>
      <c r="K91" s="27">
        <v>103725.9</v>
      </c>
      <c r="L91" s="27">
        <v>109949.454</v>
      </c>
    </row>
    <row r="92" spans="1:12" ht="34.5">
      <c r="A92" s="1" t="s">
        <v>138</v>
      </c>
      <c r="B92" s="8" t="s">
        <v>68</v>
      </c>
      <c r="C92" s="1" t="s">
        <v>16</v>
      </c>
      <c r="D92" s="36">
        <v>1</v>
      </c>
      <c r="E92" s="36"/>
      <c r="F92" s="37">
        <f t="shared" si="7"/>
        <v>117600</v>
      </c>
      <c r="G92" s="38"/>
      <c r="H92" s="39">
        <f t="shared" si="10"/>
        <v>117600</v>
      </c>
      <c r="I92" s="39"/>
      <c r="J92" s="27">
        <v>122358</v>
      </c>
      <c r="K92" s="27">
        <v>113294.07</v>
      </c>
      <c r="L92" s="27">
        <v>117146.06838000001</v>
      </c>
    </row>
    <row r="93" spans="1:12" ht="34.5">
      <c r="A93" s="1" t="s">
        <v>139</v>
      </c>
      <c r="B93" s="8" t="s">
        <v>70</v>
      </c>
      <c r="C93" s="1" t="s">
        <v>16</v>
      </c>
      <c r="D93" s="36">
        <v>1</v>
      </c>
      <c r="E93" s="36"/>
      <c r="F93" s="37">
        <f t="shared" si="7"/>
        <v>50009</v>
      </c>
      <c r="G93" s="38"/>
      <c r="H93" s="39">
        <f t="shared" si="10"/>
        <v>50009</v>
      </c>
      <c r="I93" s="39"/>
      <c r="J93" s="27">
        <v>50498</v>
      </c>
      <c r="K93" s="27">
        <v>48093</v>
      </c>
      <c r="L93" s="27">
        <v>51435.463499999998</v>
      </c>
    </row>
    <row r="94" spans="1:12" ht="34.5">
      <c r="A94" s="1" t="s">
        <v>140</v>
      </c>
      <c r="B94" s="8" t="s">
        <v>72</v>
      </c>
      <c r="C94" s="1" t="s">
        <v>16</v>
      </c>
      <c r="D94" s="36">
        <v>1</v>
      </c>
      <c r="E94" s="36"/>
      <c r="F94" s="37">
        <f t="shared" si="7"/>
        <v>817072</v>
      </c>
      <c r="G94" s="38"/>
      <c r="H94" s="39">
        <f t="shared" si="10"/>
        <v>817072</v>
      </c>
      <c r="I94" s="39"/>
      <c r="J94" s="27">
        <v>822343</v>
      </c>
      <c r="K94" s="27">
        <v>790714.28571428568</v>
      </c>
      <c r="L94" s="27">
        <v>838157.14285714284</v>
      </c>
    </row>
    <row r="95" spans="1:12" ht="34.5">
      <c r="A95" s="1" t="s">
        <v>141</v>
      </c>
      <c r="B95" s="8" t="s">
        <v>74</v>
      </c>
      <c r="C95" s="1" t="s">
        <v>16</v>
      </c>
      <c r="D95" s="36">
        <v>1</v>
      </c>
      <c r="E95" s="36"/>
      <c r="F95" s="37">
        <f t="shared" si="7"/>
        <v>340890</v>
      </c>
      <c r="G95" s="38"/>
      <c r="H95" s="39">
        <f t="shared" si="10"/>
        <v>340890</v>
      </c>
      <c r="I95" s="39"/>
      <c r="J95" s="27">
        <v>354683</v>
      </c>
      <c r="K95" s="27">
        <v>328410</v>
      </c>
      <c r="L95" s="27">
        <v>339575.94</v>
      </c>
    </row>
    <row r="96" spans="1:12" ht="34.5">
      <c r="A96" s="1" t="s">
        <v>142</v>
      </c>
      <c r="B96" s="8" t="s">
        <v>76</v>
      </c>
      <c r="C96" s="1" t="s">
        <v>16</v>
      </c>
      <c r="D96" s="36">
        <v>1</v>
      </c>
      <c r="E96" s="36"/>
      <c r="F96" s="37">
        <f t="shared" si="7"/>
        <v>381141</v>
      </c>
      <c r="G96" s="38"/>
      <c r="H96" s="39">
        <f t="shared" si="10"/>
        <v>381141</v>
      </c>
      <c r="I96" s="39"/>
      <c r="J96" s="27">
        <v>384867</v>
      </c>
      <c r="K96" s="27">
        <v>366540</v>
      </c>
      <c r="L96" s="27">
        <v>392014.53</v>
      </c>
    </row>
    <row r="97" spans="1:12" ht="57.75">
      <c r="A97" s="1" t="s">
        <v>143</v>
      </c>
      <c r="B97" s="8" t="s">
        <v>78</v>
      </c>
      <c r="C97" s="1" t="s">
        <v>16</v>
      </c>
      <c r="D97" s="36">
        <v>1</v>
      </c>
      <c r="E97" s="36"/>
      <c r="F97" s="37">
        <f t="shared" si="7"/>
        <v>2680540</v>
      </c>
      <c r="G97" s="38"/>
      <c r="H97" s="39">
        <f t="shared" si="10"/>
        <v>2680540</v>
      </c>
      <c r="I97" s="39"/>
      <c r="J97" s="27">
        <v>2697833</v>
      </c>
      <c r="K97" s="27">
        <v>2594070</v>
      </c>
      <c r="L97" s="27">
        <v>2749714.2</v>
      </c>
    </row>
    <row r="98" spans="1:12" ht="57.75">
      <c r="A98" s="1" t="s">
        <v>144</v>
      </c>
      <c r="B98" s="8" t="s">
        <v>78</v>
      </c>
      <c r="C98" s="1" t="s">
        <v>16</v>
      </c>
      <c r="D98" s="36">
        <v>1</v>
      </c>
      <c r="E98" s="36"/>
      <c r="F98" s="37">
        <f t="shared" si="7"/>
        <v>2371089</v>
      </c>
      <c r="G98" s="38"/>
      <c r="H98" s="40">
        <f t="shared" si="10"/>
        <v>2371089</v>
      </c>
      <c r="I98" s="40"/>
      <c r="J98" s="27">
        <v>2467029</v>
      </c>
      <c r="K98" s="27">
        <v>2284285.7142857146</v>
      </c>
      <c r="L98" s="27">
        <v>2361951.4285714286</v>
      </c>
    </row>
    <row r="99" spans="1:12" ht="34.5">
      <c r="A99" s="1" t="s">
        <v>145</v>
      </c>
      <c r="B99" s="8" t="s">
        <v>82</v>
      </c>
      <c r="C99" s="1" t="s">
        <v>37</v>
      </c>
      <c r="D99" s="36">
        <v>1</v>
      </c>
      <c r="E99" s="36"/>
      <c r="F99" s="37">
        <f t="shared" si="7"/>
        <v>56404</v>
      </c>
      <c r="G99" s="38"/>
      <c r="H99" s="39">
        <f t="shared" si="10"/>
        <v>56404</v>
      </c>
      <c r="I99" s="39"/>
      <c r="J99" s="27">
        <v>56955</v>
      </c>
      <c r="K99" s="27">
        <v>54243</v>
      </c>
      <c r="L99" s="27">
        <v>58012.888500000001</v>
      </c>
    </row>
    <row r="100" spans="1:12" ht="34.5">
      <c r="A100" s="1" t="s">
        <v>146</v>
      </c>
      <c r="B100" s="8" t="s">
        <v>84</v>
      </c>
      <c r="C100" s="1" t="s">
        <v>37</v>
      </c>
      <c r="D100" s="36">
        <v>1</v>
      </c>
      <c r="E100" s="36"/>
      <c r="F100" s="37">
        <f t="shared" si="7"/>
        <v>53382</v>
      </c>
      <c r="G100" s="38"/>
      <c r="H100" s="39">
        <f t="shared" si="10"/>
        <v>53382</v>
      </c>
      <c r="I100" s="39"/>
      <c r="J100" s="27">
        <v>53726</v>
      </c>
      <c r="K100" s="27">
        <v>51660</v>
      </c>
      <c r="L100" s="27">
        <v>54759.6</v>
      </c>
    </row>
    <row r="101" spans="1:12" ht="23.25">
      <c r="A101" s="1" t="s">
        <v>147</v>
      </c>
      <c r="B101" s="8" t="s">
        <v>86</v>
      </c>
      <c r="C101" s="1" t="s">
        <v>16</v>
      </c>
      <c r="D101" s="36">
        <v>1</v>
      </c>
      <c r="E101" s="36"/>
      <c r="F101" s="37">
        <f t="shared" si="7"/>
        <v>743957</v>
      </c>
      <c r="G101" s="38"/>
      <c r="H101" s="39">
        <f t="shared" si="10"/>
        <v>743957</v>
      </c>
      <c r="I101" s="39"/>
      <c r="J101" s="27">
        <v>774059</v>
      </c>
      <c r="K101" s="27">
        <v>716721</v>
      </c>
      <c r="L101" s="27">
        <v>741089.51399999997</v>
      </c>
    </row>
    <row r="102" spans="1:12" ht="15.75">
      <c r="A102" s="4">
        <v>5</v>
      </c>
      <c r="B102" s="33" t="s">
        <v>148</v>
      </c>
      <c r="C102" s="34"/>
      <c r="D102" s="34"/>
      <c r="E102" s="34"/>
      <c r="F102" s="34"/>
      <c r="G102" s="34"/>
      <c r="H102" s="34"/>
      <c r="I102" s="34"/>
      <c r="J102" s="34"/>
      <c r="K102" s="34"/>
      <c r="L102" s="35"/>
    </row>
    <row r="103" spans="1:12" ht="105">
      <c r="A103" s="1" t="s">
        <v>149</v>
      </c>
      <c r="B103" s="8" t="s">
        <v>28</v>
      </c>
      <c r="C103" s="1" t="s">
        <v>16</v>
      </c>
      <c r="D103" s="36">
        <v>1</v>
      </c>
      <c r="E103" s="36"/>
      <c r="F103" s="37">
        <f>ROUNDUP(AVERAGE(J103:L103),0)</f>
        <v>544715</v>
      </c>
      <c r="G103" s="38"/>
      <c r="H103" s="39">
        <f>ROUNDUP(D103*F103,0)</f>
        <v>544715</v>
      </c>
      <c r="I103" s="39"/>
      <c r="J103" s="27">
        <v>548229</v>
      </c>
      <c r="K103" s="27">
        <v>527142.85714285716</v>
      </c>
      <c r="L103" s="27">
        <v>558771.42857142864</v>
      </c>
    </row>
    <row r="104" spans="1:12" ht="69.75">
      <c r="A104" s="1" t="s">
        <v>150</v>
      </c>
      <c r="B104" s="8" t="s">
        <v>30</v>
      </c>
      <c r="C104" s="1" t="s">
        <v>16</v>
      </c>
      <c r="D104" s="36">
        <v>1</v>
      </c>
      <c r="E104" s="36"/>
      <c r="F104" s="37">
        <f t="shared" ref="F104:F131" si="11">ROUNDUP(AVERAGE(J104:L104),0)</f>
        <v>966671</v>
      </c>
      <c r="G104" s="38"/>
      <c r="H104" s="39">
        <f>ROUNDUP(D104*F104,0)</f>
        <v>966671</v>
      </c>
      <c r="I104" s="39"/>
      <c r="J104" s="27">
        <v>1005785</v>
      </c>
      <c r="K104" s="27">
        <v>931282.2</v>
      </c>
      <c r="L104" s="27">
        <v>962945.79479999992</v>
      </c>
    </row>
    <row r="105" spans="1:12" ht="69.75">
      <c r="A105" s="1" t="s">
        <v>151</v>
      </c>
      <c r="B105" s="8" t="s">
        <v>32</v>
      </c>
      <c r="C105" s="1" t="s">
        <v>16</v>
      </c>
      <c r="D105" s="36">
        <v>1</v>
      </c>
      <c r="E105" s="36"/>
      <c r="F105" s="37">
        <f t="shared" si="11"/>
        <v>1063996</v>
      </c>
      <c r="G105" s="38"/>
      <c r="H105" s="39">
        <f t="shared" ref="H105:H118" si="12">ROUNDUP(D105*F105,0)</f>
        <v>1063996</v>
      </c>
      <c r="I105" s="39"/>
      <c r="J105" s="27">
        <v>1074399</v>
      </c>
      <c r="K105" s="27">
        <v>1023237</v>
      </c>
      <c r="L105" s="27">
        <v>1094351.9715</v>
      </c>
    </row>
    <row r="106" spans="1:12" ht="69.75">
      <c r="A106" s="1" t="s">
        <v>152</v>
      </c>
      <c r="B106" s="8" t="s">
        <v>34</v>
      </c>
      <c r="C106" s="1" t="s">
        <v>16</v>
      </c>
      <c r="D106" s="36">
        <v>1</v>
      </c>
      <c r="E106" s="36"/>
      <c r="F106" s="37">
        <f t="shared" si="11"/>
        <v>1126615</v>
      </c>
      <c r="G106" s="38"/>
      <c r="H106" s="39">
        <f t="shared" si="12"/>
        <v>1126615</v>
      </c>
      <c r="I106" s="39"/>
      <c r="J106" s="27">
        <v>1133883</v>
      </c>
      <c r="K106" s="27">
        <v>1090272</v>
      </c>
      <c r="L106" s="27">
        <v>1155688.32</v>
      </c>
    </row>
    <row r="107" spans="1:12" ht="46.5">
      <c r="A107" s="1" t="s">
        <v>153</v>
      </c>
      <c r="B107" s="15" t="s">
        <v>36</v>
      </c>
      <c r="C107" s="16" t="s">
        <v>37</v>
      </c>
      <c r="D107" s="41">
        <v>1</v>
      </c>
      <c r="E107" s="41"/>
      <c r="F107" s="37">
        <f t="shared" si="11"/>
        <v>82077</v>
      </c>
      <c r="G107" s="38"/>
      <c r="H107" s="39">
        <f t="shared" si="12"/>
        <v>82077</v>
      </c>
      <c r="I107" s="39"/>
      <c r="J107" s="27">
        <v>85397</v>
      </c>
      <c r="K107" s="27">
        <v>79071.42857142858</v>
      </c>
      <c r="L107" s="27">
        <v>81759.857142857145</v>
      </c>
    </row>
    <row r="108" spans="1:12" ht="46.5">
      <c r="A108" s="1" t="s">
        <v>154</v>
      </c>
      <c r="B108" s="8" t="s">
        <v>39</v>
      </c>
      <c r="C108" s="1" t="s">
        <v>37</v>
      </c>
      <c r="D108" s="36">
        <v>1</v>
      </c>
      <c r="E108" s="36"/>
      <c r="F108" s="37">
        <f t="shared" si="11"/>
        <v>63950</v>
      </c>
      <c r="G108" s="38"/>
      <c r="H108" s="39">
        <f t="shared" si="12"/>
        <v>63950</v>
      </c>
      <c r="I108" s="39"/>
      <c r="J108" s="27">
        <v>64575</v>
      </c>
      <c r="K108" s="27">
        <v>61500</v>
      </c>
      <c r="L108" s="27">
        <v>65774.25</v>
      </c>
    </row>
    <row r="109" spans="1:12" ht="46.5">
      <c r="A109" s="1" t="s">
        <v>155</v>
      </c>
      <c r="B109" s="8" t="s">
        <v>41</v>
      </c>
      <c r="C109" s="1" t="s">
        <v>37</v>
      </c>
      <c r="D109" s="36">
        <v>1</v>
      </c>
      <c r="E109" s="36"/>
      <c r="F109" s="37">
        <f t="shared" si="11"/>
        <v>49025</v>
      </c>
      <c r="G109" s="38"/>
      <c r="H109" s="39">
        <f t="shared" si="12"/>
        <v>49025</v>
      </c>
      <c r="I109" s="39"/>
      <c r="J109" s="27">
        <v>49341</v>
      </c>
      <c r="K109" s="27">
        <v>47442.857142857145</v>
      </c>
      <c r="L109" s="27">
        <v>50289.428571428572</v>
      </c>
    </row>
    <row r="110" spans="1:12" ht="34.5">
      <c r="A110" s="1" t="s">
        <v>156</v>
      </c>
      <c r="B110" s="8" t="s">
        <v>43</v>
      </c>
      <c r="C110" s="1" t="s">
        <v>37</v>
      </c>
      <c r="D110" s="36">
        <v>1</v>
      </c>
      <c r="E110" s="36"/>
      <c r="F110" s="37">
        <f t="shared" si="11"/>
        <v>93020</v>
      </c>
      <c r="G110" s="38"/>
      <c r="H110" s="39">
        <f t="shared" si="12"/>
        <v>93020</v>
      </c>
      <c r="I110" s="39"/>
      <c r="J110" s="27">
        <v>96783</v>
      </c>
      <c r="K110" s="27">
        <v>89614.28571428571</v>
      </c>
      <c r="L110" s="27">
        <v>92661.171428571426</v>
      </c>
    </row>
    <row r="111" spans="1:12" ht="34.5">
      <c r="A111" s="1" t="s">
        <v>157</v>
      </c>
      <c r="B111" s="8" t="s">
        <v>45</v>
      </c>
      <c r="C111" s="1" t="s">
        <v>37</v>
      </c>
      <c r="D111" s="36">
        <v>1</v>
      </c>
      <c r="E111" s="36"/>
      <c r="F111" s="37">
        <f t="shared" si="11"/>
        <v>14618</v>
      </c>
      <c r="G111" s="38"/>
      <c r="H111" s="39">
        <f t="shared" si="12"/>
        <v>14618</v>
      </c>
      <c r="I111" s="39"/>
      <c r="J111" s="27">
        <v>14760</v>
      </c>
      <c r="K111" s="27">
        <v>14057.142857142859</v>
      </c>
      <c r="L111" s="27">
        <v>15034.114285714288</v>
      </c>
    </row>
    <row r="112" spans="1:12" ht="34.5">
      <c r="A112" s="1" t="s">
        <v>158</v>
      </c>
      <c r="B112" s="8" t="s">
        <v>47</v>
      </c>
      <c r="C112" s="1" t="s">
        <v>37</v>
      </c>
      <c r="D112" s="36">
        <v>1</v>
      </c>
      <c r="E112" s="36"/>
      <c r="F112" s="37">
        <f t="shared" si="11"/>
        <v>74445</v>
      </c>
      <c r="G112" s="38"/>
      <c r="H112" s="39">
        <f t="shared" si="12"/>
        <v>74445</v>
      </c>
      <c r="I112" s="39"/>
      <c r="J112" s="27">
        <v>74925</v>
      </c>
      <c r="K112" s="27">
        <v>72042.857142857145</v>
      </c>
      <c r="L112" s="27">
        <v>76365.42857142858</v>
      </c>
    </row>
    <row r="113" spans="1:12" ht="23.25">
      <c r="A113" s="1" t="s">
        <v>159</v>
      </c>
      <c r="B113" s="8" t="s">
        <v>49</v>
      </c>
      <c r="C113" s="1" t="s">
        <v>16</v>
      </c>
      <c r="D113" s="36">
        <v>1</v>
      </c>
      <c r="E113" s="36"/>
      <c r="F113" s="37">
        <f t="shared" si="11"/>
        <v>70221</v>
      </c>
      <c r="G113" s="38"/>
      <c r="H113" s="39">
        <f t="shared" si="12"/>
        <v>70221</v>
      </c>
      <c r="I113" s="39"/>
      <c r="J113" s="27">
        <v>73062</v>
      </c>
      <c r="K113" s="27">
        <v>67650</v>
      </c>
      <c r="L113" s="27">
        <v>69950.100000000006</v>
      </c>
    </row>
    <row r="114" spans="1:12" ht="57.75">
      <c r="A114" s="1" t="s">
        <v>160</v>
      </c>
      <c r="B114" s="8" t="s">
        <v>51</v>
      </c>
      <c r="C114" s="1" t="s">
        <v>37</v>
      </c>
      <c r="D114" s="36">
        <v>1</v>
      </c>
      <c r="E114" s="36"/>
      <c r="F114" s="37">
        <f t="shared" si="11"/>
        <v>51144</v>
      </c>
      <c r="G114" s="38"/>
      <c r="H114" s="39">
        <f t="shared" si="12"/>
        <v>51144</v>
      </c>
      <c r="I114" s="39"/>
      <c r="J114" s="27">
        <v>51643</v>
      </c>
      <c r="K114" s="27">
        <v>49184.01</v>
      </c>
      <c r="L114" s="27">
        <v>52602.298695000005</v>
      </c>
    </row>
    <row r="115" spans="1:12" ht="57.75">
      <c r="A115" s="1" t="s">
        <v>161</v>
      </c>
      <c r="B115" s="8" t="s">
        <v>53</v>
      </c>
      <c r="C115" s="1" t="s">
        <v>54</v>
      </c>
      <c r="D115" s="36">
        <v>1</v>
      </c>
      <c r="E115" s="36"/>
      <c r="F115" s="37">
        <f t="shared" si="11"/>
        <v>54781</v>
      </c>
      <c r="G115" s="38"/>
      <c r="H115" s="39">
        <f t="shared" si="12"/>
        <v>54781</v>
      </c>
      <c r="I115" s="39"/>
      <c r="J115" s="27">
        <v>55134</v>
      </c>
      <c r="K115" s="27">
        <v>53013</v>
      </c>
      <c r="L115" s="27">
        <v>56193.78</v>
      </c>
    </row>
    <row r="116" spans="1:12" ht="34.5">
      <c r="A116" s="1" t="s">
        <v>162</v>
      </c>
      <c r="B116" s="8" t="s">
        <v>102</v>
      </c>
      <c r="C116" s="1" t="s">
        <v>37</v>
      </c>
      <c r="D116" s="36">
        <v>1</v>
      </c>
      <c r="E116" s="36"/>
      <c r="F116" s="37">
        <f t="shared" si="11"/>
        <v>90917</v>
      </c>
      <c r="G116" s="38"/>
      <c r="H116" s="39">
        <f t="shared" si="12"/>
        <v>90917</v>
      </c>
      <c r="I116" s="39"/>
      <c r="J116" s="27">
        <v>94595</v>
      </c>
      <c r="K116" s="27">
        <v>87588.3</v>
      </c>
      <c r="L116" s="27">
        <v>90566.302200000006</v>
      </c>
    </row>
    <row r="117" spans="1:12" ht="34.5">
      <c r="A117" s="1" t="s">
        <v>163</v>
      </c>
      <c r="B117" s="8" t="s">
        <v>58</v>
      </c>
      <c r="C117" s="1" t="s">
        <v>54</v>
      </c>
      <c r="D117" s="36">
        <v>1</v>
      </c>
      <c r="E117" s="36"/>
      <c r="F117" s="37">
        <f t="shared" si="11"/>
        <v>48032</v>
      </c>
      <c r="G117" s="38"/>
      <c r="H117" s="39">
        <f t="shared" si="12"/>
        <v>48032</v>
      </c>
      <c r="I117" s="39"/>
      <c r="J117" s="27">
        <v>48501</v>
      </c>
      <c r="K117" s="27">
        <v>46191.42</v>
      </c>
      <c r="L117" s="27">
        <v>49401.723689999999</v>
      </c>
    </row>
    <row r="118" spans="1:12" ht="34.5">
      <c r="A118" s="1" t="s">
        <v>164</v>
      </c>
      <c r="B118" s="8" t="s">
        <v>60</v>
      </c>
      <c r="C118" s="1" t="s">
        <v>37</v>
      </c>
      <c r="D118" s="36">
        <v>1</v>
      </c>
      <c r="E118" s="36"/>
      <c r="F118" s="37">
        <f t="shared" si="11"/>
        <v>52241</v>
      </c>
      <c r="G118" s="38"/>
      <c r="H118" s="39">
        <f t="shared" si="12"/>
        <v>52241</v>
      </c>
      <c r="I118" s="39"/>
      <c r="J118" s="27">
        <v>52578</v>
      </c>
      <c r="K118" s="27">
        <v>50555.46</v>
      </c>
      <c r="L118" s="27">
        <v>53588.787599999996</v>
      </c>
    </row>
    <row r="119" spans="1:12" ht="34.5">
      <c r="A119" s="1" t="s">
        <v>165</v>
      </c>
      <c r="B119" s="8" t="s">
        <v>62</v>
      </c>
      <c r="C119" s="1" t="s">
        <v>37</v>
      </c>
      <c r="D119" s="36">
        <v>1</v>
      </c>
      <c r="E119" s="36"/>
      <c r="F119" s="37">
        <f t="shared" si="11"/>
        <v>86576</v>
      </c>
      <c r="G119" s="38"/>
      <c r="H119" s="39">
        <f t="shared" ref="H119" si="13">ROUNDUP(D119*F119,0)</f>
        <v>86576</v>
      </c>
      <c r="I119" s="39"/>
      <c r="J119" s="27">
        <v>90079</v>
      </c>
      <c r="K119" s="27">
        <v>83406.3</v>
      </c>
      <c r="L119" s="27">
        <v>86242.114199999996</v>
      </c>
    </row>
    <row r="120" spans="1:12" ht="23.25">
      <c r="A120" s="1" t="s">
        <v>166</v>
      </c>
      <c r="B120" s="8" t="s">
        <v>64</v>
      </c>
      <c r="C120" s="1" t="s">
        <v>37</v>
      </c>
      <c r="D120" s="36">
        <v>1</v>
      </c>
      <c r="E120" s="36"/>
      <c r="F120" s="37">
        <f t="shared" si="11"/>
        <v>67605</v>
      </c>
      <c r="G120" s="38"/>
      <c r="H120" s="39">
        <f t="shared" ref="H120:H131" si="14">ROUNDUP(D120*F120,0)</f>
        <v>67605</v>
      </c>
      <c r="I120" s="39"/>
      <c r="J120" s="27">
        <v>68265</v>
      </c>
      <c r="K120" s="27">
        <v>65014.285714285725</v>
      </c>
      <c r="L120" s="27">
        <v>69532.778571428586</v>
      </c>
    </row>
    <row r="121" spans="1:12" ht="34.5">
      <c r="A121" s="1" t="s">
        <v>167</v>
      </c>
      <c r="B121" s="8" t="s">
        <v>66</v>
      </c>
      <c r="C121" s="1" t="s">
        <v>16</v>
      </c>
      <c r="D121" s="36">
        <v>1</v>
      </c>
      <c r="E121" s="36"/>
      <c r="F121" s="37">
        <f t="shared" si="11"/>
        <v>107184</v>
      </c>
      <c r="G121" s="38"/>
      <c r="H121" s="39">
        <f t="shared" si="14"/>
        <v>107184</v>
      </c>
      <c r="I121" s="39"/>
      <c r="J121" s="27">
        <v>107875</v>
      </c>
      <c r="K121" s="27">
        <v>103725.9</v>
      </c>
      <c r="L121" s="27">
        <v>109949.454</v>
      </c>
    </row>
    <row r="122" spans="1:12" ht="34.5">
      <c r="A122" s="1" t="s">
        <v>168</v>
      </c>
      <c r="B122" s="8" t="s">
        <v>68</v>
      </c>
      <c r="C122" s="1" t="s">
        <v>16</v>
      </c>
      <c r="D122" s="36">
        <v>1</v>
      </c>
      <c r="E122" s="36"/>
      <c r="F122" s="37">
        <f t="shared" si="11"/>
        <v>117600</v>
      </c>
      <c r="G122" s="38"/>
      <c r="H122" s="39">
        <f t="shared" si="14"/>
        <v>117600</v>
      </c>
      <c r="I122" s="39"/>
      <c r="J122" s="27">
        <v>122358</v>
      </c>
      <c r="K122" s="27">
        <v>113294.07</v>
      </c>
      <c r="L122" s="27">
        <v>117146.06838000001</v>
      </c>
    </row>
    <row r="123" spans="1:12" ht="34.5">
      <c r="A123" s="1" t="s">
        <v>169</v>
      </c>
      <c r="B123" s="8" t="s">
        <v>70</v>
      </c>
      <c r="C123" s="1" t="s">
        <v>16</v>
      </c>
      <c r="D123" s="36">
        <v>1</v>
      </c>
      <c r="E123" s="36"/>
      <c r="F123" s="37">
        <f t="shared" si="11"/>
        <v>50009</v>
      </c>
      <c r="G123" s="38"/>
      <c r="H123" s="39">
        <f t="shared" si="14"/>
        <v>50009</v>
      </c>
      <c r="I123" s="39"/>
      <c r="J123" s="27">
        <v>50498</v>
      </c>
      <c r="K123" s="27">
        <v>48093</v>
      </c>
      <c r="L123" s="27">
        <v>51435.463499999998</v>
      </c>
    </row>
    <row r="124" spans="1:12" ht="34.5">
      <c r="A124" s="1" t="s">
        <v>170</v>
      </c>
      <c r="B124" s="8" t="s">
        <v>72</v>
      </c>
      <c r="C124" s="1" t="s">
        <v>16</v>
      </c>
      <c r="D124" s="36">
        <v>1</v>
      </c>
      <c r="E124" s="36"/>
      <c r="F124" s="37">
        <f t="shared" si="11"/>
        <v>817072</v>
      </c>
      <c r="G124" s="38"/>
      <c r="H124" s="39">
        <f t="shared" si="14"/>
        <v>817072</v>
      </c>
      <c r="I124" s="39"/>
      <c r="J124" s="27">
        <v>822343</v>
      </c>
      <c r="K124" s="27">
        <v>790714.28571428568</v>
      </c>
      <c r="L124" s="27">
        <v>838157.14285714284</v>
      </c>
    </row>
    <row r="125" spans="1:12" ht="34.5">
      <c r="A125" s="1" t="s">
        <v>171</v>
      </c>
      <c r="B125" s="8" t="s">
        <v>74</v>
      </c>
      <c r="C125" s="1" t="s">
        <v>16</v>
      </c>
      <c r="D125" s="36">
        <v>1</v>
      </c>
      <c r="E125" s="36"/>
      <c r="F125" s="37">
        <f t="shared" si="11"/>
        <v>340890</v>
      </c>
      <c r="G125" s="38"/>
      <c r="H125" s="39">
        <f t="shared" si="14"/>
        <v>340890</v>
      </c>
      <c r="I125" s="39"/>
      <c r="J125" s="27">
        <v>354683</v>
      </c>
      <c r="K125" s="27">
        <v>328410</v>
      </c>
      <c r="L125" s="27">
        <v>339575.94</v>
      </c>
    </row>
    <row r="126" spans="1:12" ht="34.5">
      <c r="A126" s="1" t="s">
        <v>172</v>
      </c>
      <c r="B126" s="8" t="s">
        <v>76</v>
      </c>
      <c r="C126" s="1" t="s">
        <v>16</v>
      </c>
      <c r="D126" s="36">
        <v>1</v>
      </c>
      <c r="E126" s="36"/>
      <c r="F126" s="37">
        <f t="shared" si="11"/>
        <v>381141</v>
      </c>
      <c r="G126" s="38"/>
      <c r="H126" s="39">
        <f t="shared" si="14"/>
        <v>381141</v>
      </c>
      <c r="I126" s="39"/>
      <c r="J126" s="27">
        <v>384867</v>
      </c>
      <c r="K126" s="27">
        <v>366540</v>
      </c>
      <c r="L126" s="27">
        <v>392014.53</v>
      </c>
    </row>
    <row r="127" spans="1:12" ht="57.75">
      <c r="A127" s="1" t="s">
        <v>173</v>
      </c>
      <c r="B127" s="8" t="s">
        <v>78</v>
      </c>
      <c r="C127" s="1" t="s">
        <v>16</v>
      </c>
      <c r="D127" s="36">
        <v>1</v>
      </c>
      <c r="E127" s="36"/>
      <c r="F127" s="37">
        <f t="shared" si="11"/>
        <v>2680540</v>
      </c>
      <c r="G127" s="38"/>
      <c r="H127" s="39">
        <f t="shared" si="14"/>
        <v>2680540</v>
      </c>
      <c r="I127" s="39"/>
      <c r="J127" s="27">
        <v>2697833</v>
      </c>
      <c r="K127" s="27">
        <v>2594070</v>
      </c>
      <c r="L127" s="27">
        <v>2749714.2</v>
      </c>
    </row>
    <row r="128" spans="1:12" ht="57.75">
      <c r="A128" s="1" t="s">
        <v>174</v>
      </c>
      <c r="B128" s="8" t="s">
        <v>78</v>
      </c>
      <c r="C128" s="1" t="s">
        <v>16</v>
      </c>
      <c r="D128" s="36">
        <v>1</v>
      </c>
      <c r="E128" s="36"/>
      <c r="F128" s="37">
        <f t="shared" si="11"/>
        <v>2371089</v>
      </c>
      <c r="G128" s="38"/>
      <c r="H128" s="40">
        <f t="shared" si="14"/>
        <v>2371089</v>
      </c>
      <c r="I128" s="40"/>
      <c r="J128" s="27">
        <v>2467029</v>
      </c>
      <c r="K128" s="27">
        <v>2284285.7142857146</v>
      </c>
      <c r="L128" s="27">
        <v>2361951.4285714286</v>
      </c>
    </row>
    <row r="129" spans="1:12" ht="34.5">
      <c r="A129" s="1" t="s">
        <v>175</v>
      </c>
      <c r="B129" s="8" t="s">
        <v>82</v>
      </c>
      <c r="C129" s="1" t="s">
        <v>37</v>
      </c>
      <c r="D129" s="36">
        <v>1</v>
      </c>
      <c r="E129" s="36"/>
      <c r="F129" s="37">
        <f t="shared" si="11"/>
        <v>56404</v>
      </c>
      <c r="G129" s="38"/>
      <c r="H129" s="39">
        <f t="shared" si="14"/>
        <v>56404</v>
      </c>
      <c r="I129" s="39"/>
      <c r="J129" s="27">
        <v>56955</v>
      </c>
      <c r="K129" s="27">
        <v>54243</v>
      </c>
      <c r="L129" s="27">
        <v>58012.888500000001</v>
      </c>
    </row>
    <row r="130" spans="1:12" ht="34.5">
      <c r="A130" s="1" t="s">
        <v>176</v>
      </c>
      <c r="B130" s="8" t="s">
        <v>84</v>
      </c>
      <c r="C130" s="1" t="s">
        <v>37</v>
      </c>
      <c r="D130" s="36">
        <v>1</v>
      </c>
      <c r="E130" s="36"/>
      <c r="F130" s="37">
        <f t="shared" si="11"/>
        <v>53382</v>
      </c>
      <c r="G130" s="38"/>
      <c r="H130" s="39">
        <f t="shared" si="14"/>
        <v>53382</v>
      </c>
      <c r="I130" s="39"/>
      <c r="J130" s="27">
        <v>53726</v>
      </c>
      <c r="K130" s="27">
        <v>51660</v>
      </c>
      <c r="L130" s="27">
        <v>54759.6</v>
      </c>
    </row>
    <row r="131" spans="1:12" ht="23.25">
      <c r="A131" s="1" t="s">
        <v>177</v>
      </c>
      <c r="B131" s="8" t="s">
        <v>86</v>
      </c>
      <c r="C131" s="1" t="s">
        <v>16</v>
      </c>
      <c r="D131" s="36">
        <v>1</v>
      </c>
      <c r="E131" s="36"/>
      <c r="F131" s="37">
        <f t="shared" si="11"/>
        <v>743957</v>
      </c>
      <c r="G131" s="38"/>
      <c r="H131" s="39">
        <f t="shared" si="14"/>
        <v>743957</v>
      </c>
      <c r="I131" s="39"/>
      <c r="J131" s="27">
        <v>774059</v>
      </c>
      <c r="K131" s="27">
        <v>716721</v>
      </c>
      <c r="L131" s="27">
        <v>741089.51399999997</v>
      </c>
    </row>
    <row r="132" spans="1:12" ht="15.75">
      <c r="A132" s="4">
        <v>6</v>
      </c>
      <c r="B132" s="33" t="s">
        <v>178</v>
      </c>
      <c r="C132" s="34"/>
      <c r="D132" s="34"/>
      <c r="E132" s="34"/>
      <c r="F132" s="34"/>
      <c r="G132" s="34"/>
      <c r="H132" s="34"/>
      <c r="I132" s="34"/>
      <c r="J132" s="34"/>
      <c r="K132" s="34"/>
      <c r="L132" s="35"/>
    </row>
    <row r="133" spans="1:12" ht="105">
      <c r="A133" s="1" t="s">
        <v>179</v>
      </c>
      <c r="B133" s="8" t="s">
        <v>28</v>
      </c>
      <c r="C133" s="1" t="s">
        <v>16</v>
      </c>
      <c r="D133" s="36">
        <v>1</v>
      </c>
      <c r="E133" s="36"/>
      <c r="F133" s="37">
        <f>ROUNDUP(AVERAGE(J133:L133),0)</f>
        <v>544715</v>
      </c>
      <c r="G133" s="38"/>
      <c r="H133" s="39">
        <f>ROUNDUP(D133*F133,0)</f>
        <v>544715</v>
      </c>
      <c r="I133" s="39"/>
      <c r="J133" s="27">
        <v>548229</v>
      </c>
      <c r="K133" s="27">
        <v>527142.85714285716</v>
      </c>
      <c r="L133" s="27">
        <v>558771.42857142864</v>
      </c>
    </row>
    <row r="134" spans="1:12" ht="69.75">
      <c r="A134" s="1" t="s">
        <v>180</v>
      </c>
      <c r="B134" s="8" t="s">
        <v>30</v>
      </c>
      <c r="C134" s="1" t="s">
        <v>16</v>
      </c>
      <c r="D134" s="36">
        <v>1</v>
      </c>
      <c r="E134" s="36"/>
      <c r="F134" s="37">
        <f t="shared" ref="F134:F161" si="15">ROUNDUP(AVERAGE(J134:L134),0)</f>
        <v>966671</v>
      </c>
      <c r="G134" s="38"/>
      <c r="H134" s="39">
        <f>ROUNDUP(D134*F134,0)</f>
        <v>966671</v>
      </c>
      <c r="I134" s="39"/>
      <c r="J134" s="27">
        <v>1005785</v>
      </c>
      <c r="K134" s="27">
        <v>931282.2</v>
      </c>
      <c r="L134" s="27">
        <v>962945.79479999992</v>
      </c>
    </row>
    <row r="135" spans="1:12" ht="69.75">
      <c r="A135" s="1" t="s">
        <v>181</v>
      </c>
      <c r="B135" s="8" t="s">
        <v>32</v>
      </c>
      <c r="C135" s="1" t="s">
        <v>16</v>
      </c>
      <c r="D135" s="36">
        <v>1</v>
      </c>
      <c r="E135" s="36"/>
      <c r="F135" s="37">
        <f t="shared" si="15"/>
        <v>1063996</v>
      </c>
      <c r="G135" s="38"/>
      <c r="H135" s="39">
        <f t="shared" ref="H135:H148" si="16">ROUNDUP(D135*F135,0)</f>
        <v>1063996</v>
      </c>
      <c r="I135" s="39"/>
      <c r="J135" s="27">
        <v>1074399</v>
      </c>
      <c r="K135" s="27">
        <v>1023237</v>
      </c>
      <c r="L135" s="27">
        <v>1094351.9715</v>
      </c>
    </row>
    <row r="136" spans="1:12" ht="69.75">
      <c r="A136" s="1" t="s">
        <v>182</v>
      </c>
      <c r="B136" s="8" t="s">
        <v>34</v>
      </c>
      <c r="C136" s="1" t="s">
        <v>16</v>
      </c>
      <c r="D136" s="36">
        <v>1</v>
      </c>
      <c r="E136" s="36"/>
      <c r="F136" s="37">
        <f t="shared" si="15"/>
        <v>1126615</v>
      </c>
      <c r="G136" s="38"/>
      <c r="H136" s="39">
        <f t="shared" si="16"/>
        <v>1126615</v>
      </c>
      <c r="I136" s="39"/>
      <c r="J136" s="27">
        <v>1133883</v>
      </c>
      <c r="K136" s="27">
        <v>1090272</v>
      </c>
      <c r="L136" s="27">
        <v>1155688.32</v>
      </c>
    </row>
    <row r="137" spans="1:12" ht="46.5">
      <c r="A137" s="1" t="s">
        <v>183</v>
      </c>
      <c r="B137" s="15" t="s">
        <v>36</v>
      </c>
      <c r="C137" s="16" t="s">
        <v>37</v>
      </c>
      <c r="D137" s="41">
        <v>1</v>
      </c>
      <c r="E137" s="41"/>
      <c r="F137" s="37">
        <f t="shared" si="15"/>
        <v>82077</v>
      </c>
      <c r="G137" s="38"/>
      <c r="H137" s="39">
        <f t="shared" si="16"/>
        <v>82077</v>
      </c>
      <c r="I137" s="39"/>
      <c r="J137" s="27">
        <v>85397</v>
      </c>
      <c r="K137" s="27">
        <v>79071.42857142858</v>
      </c>
      <c r="L137" s="27">
        <v>81759.857142857145</v>
      </c>
    </row>
    <row r="138" spans="1:12" ht="46.5">
      <c r="A138" s="1" t="s">
        <v>184</v>
      </c>
      <c r="B138" s="8" t="s">
        <v>39</v>
      </c>
      <c r="C138" s="1" t="s">
        <v>37</v>
      </c>
      <c r="D138" s="36">
        <v>1</v>
      </c>
      <c r="E138" s="36"/>
      <c r="F138" s="37">
        <f t="shared" si="15"/>
        <v>63950</v>
      </c>
      <c r="G138" s="38"/>
      <c r="H138" s="39">
        <f t="shared" si="16"/>
        <v>63950</v>
      </c>
      <c r="I138" s="39"/>
      <c r="J138" s="27">
        <v>64575</v>
      </c>
      <c r="K138" s="27">
        <v>61500</v>
      </c>
      <c r="L138" s="27">
        <v>65774.25</v>
      </c>
    </row>
    <row r="139" spans="1:12" ht="46.5">
      <c r="A139" s="1" t="s">
        <v>185</v>
      </c>
      <c r="B139" s="8" t="s">
        <v>41</v>
      </c>
      <c r="C139" s="1" t="s">
        <v>37</v>
      </c>
      <c r="D139" s="36">
        <v>1</v>
      </c>
      <c r="E139" s="36"/>
      <c r="F139" s="37">
        <f t="shared" si="15"/>
        <v>49025</v>
      </c>
      <c r="G139" s="38"/>
      <c r="H139" s="39">
        <f t="shared" si="16"/>
        <v>49025</v>
      </c>
      <c r="I139" s="39"/>
      <c r="J139" s="27">
        <v>49341</v>
      </c>
      <c r="K139" s="27">
        <v>47442.857142857145</v>
      </c>
      <c r="L139" s="27">
        <v>50289.428571428572</v>
      </c>
    </row>
    <row r="140" spans="1:12" ht="34.5">
      <c r="A140" s="1" t="s">
        <v>186</v>
      </c>
      <c r="B140" s="8" t="s">
        <v>43</v>
      </c>
      <c r="C140" s="1" t="s">
        <v>37</v>
      </c>
      <c r="D140" s="36">
        <v>1</v>
      </c>
      <c r="E140" s="36"/>
      <c r="F140" s="37">
        <f t="shared" si="15"/>
        <v>93020</v>
      </c>
      <c r="G140" s="38"/>
      <c r="H140" s="39">
        <f t="shared" si="16"/>
        <v>93020</v>
      </c>
      <c r="I140" s="39"/>
      <c r="J140" s="27">
        <v>96783</v>
      </c>
      <c r="K140" s="27">
        <v>89614.28571428571</v>
      </c>
      <c r="L140" s="27">
        <v>92661.171428571426</v>
      </c>
    </row>
    <row r="141" spans="1:12" ht="34.5">
      <c r="A141" s="1" t="s">
        <v>187</v>
      </c>
      <c r="B141" s="8" t="s">
        <v>45</v>
      </c>
      <c r="C141" s="1" t="s">
        <v>37</v>
      </c>
      <c r="D141" s="36">
        <v>1</v>
      </c>
      <c r="E141" s="36"/>
      <c r="F141" s="37">
        <f t="shared" si="15"/>
        <v>14618</v>
      </c>
      <c r="G141" s="38"/>
      <c r="H141" s="39">
        <f t="shared" si="16"/>
        <v>14618</v>
      </c>
      <c r="I141" s="39"/>
      <c r="J141" s="27">
        <v>14760</v>
      </c>
      <c r="K141" s="27">
        <v>14057.142857142859</v>
      </c>
      <c r="L141" s="27">
        <v>15034.114285714288</v>
      </c>
    </row>
    <row r="142" spans="1:12" ht="34.5">
      <c r="A142" s="1" t="s">
        <v>188</v>
      </c>
      <c r="B142" s="8" t="s">
        <v>47</v>
      </c>
      <c r="C142" s="1" t="s">
        <v>37</v>
      </c>
      <c r="D142" s="36">
        <v>1</v>
      </c>
      <c r="E142" s="36"/>
      <c r="F142" s="37">
        <f t="shared" si="15"/>
        <v>74445</v>
      </c>
      <c r="G142" s="38"/>
      <c r="H142" s="39">
        <f t="shared" si="16"/>
        <v>74445</v>
      </c>
      <c r="I142" s="39"/>
      <c r="J142" s="27">
        <v>74925</v>
      </c>
      <c r="K142" s="27">
        <v>72042.857142857145</v>
      </c>
      <c r="L142" s="27">
        <v>76365.42857142858</v>
      </c>
    </row>
    <row r="143" spans="1:12" ht="23.25">
      <c r="A143" s="1" t="s">
        <v>189</v>
      </c>
      <c r="B143" s="8" t="s">
        <v>49</v>
      </c>
      <c r="C143" s="1" t="s">
        <v>16</v>
      </c>
      <c r="D143" s="36">
        <v>1</v>
      </c>
      <c r="E143" s="36"/>
      <c r="F143" s="37">
        <f t="shared" si="15"/>
        <v>70221</v>
      </c>
      <c r="G143" s="38"/>
      <c r="H143" s="39">
        <f t="shared" si="16"/>
        <v>70221</v>
      </c>
      <c r="I143" s="39"/>
      <c r="J143" s="27">
        <v>73062</v>
      </c>
      <c r="K143" s="27">
        <v>67650</v>
      </c>
      <c r="L143" s="27">
        <v>69950.100000000006</v>
      </c>
    </row>
    <row r="144" spans="1:12" ht="57.75">
      <c r="A144" s="1" t="s">
        <v>190</v>
      </c>
      <c r="B144" s="8" t="s">
        <v>51</v>
      </c>
      <c r="C144" s="1" t="s">
        <v>37</v>
      </c>
      <c r="D144" s="36">
        <v>1</v>
      </c>
      <c r="E144" s="36"/>
      <c r="F144" s="37">
        <f t="shared" si="15"/>
        <v>51144</v>
      </c>
      <c r="G144" s="38"/>
      <c r="H144" s="39">
        <f t="shared" si="16"/>
        <v>51144</v>
      </c>
      <c r="I144" s="39"/>
      <c r="J144" s="27">
        <v>51643</v>
      </c>
      <c r="K144" s="27">
        <v>49184.01</v>
      </c>
      <c r="L144" s="27">
        <v>52602.298695000005</v>
      </c>
    </row>
    <row r="145" spans="1:12" ht="57.75">
      <c r="A145" s="1" t="s">
        <v>191</v>
      </c>
      <c r="B145" s="8" t="s">
        <v>53</v>
      </c>
      <c r="C145" s="1" t="s">
        <v>54</v>
      </c>
      <c r="D145" s="36">
        <v>1</v>
      </c>
      <c r="E145" s="36"/>
      <c r="F145" s="37">
        <f t="shared" si="15"/>
        <v>54781</v>
      </c>
      <c r="G145" s="38"/>
      <c r="H145" s="39">
        <f t="shared" si="16"/>
        <v>54781</v>
      </c>
      <c r="I145" s="39"/>
      <c r="J145" s="27">
        <v>55134</v>
      </c>
      <c r="K145" s="27">
        <v>53013</v>
      </c>
      <c r="L145" s="27">
        <v>56193.78</v>
      </c>
    </row>
    <row r="146" spans="1:12" ht="34.5">
      <c r="A146" s="1" t="s">
        <v>192</v>
      </c>
      <c r="B146" s="8" t="s">
        <v>102</v>
      </c>
      <c r="C146" s="1" t="s">
        <v>37</v>
      </c>
      <c r="D146" s="36">
        <v>1</v>
      </c>
      <c r="E146" s="36"/>
      <c r="F146" s="37">
        <f t="shared" si="15"/>
        <v>90917</v>
      </c>
      <c r="G146" s="38"/>
      <c r="H146" s="39">
        <f t="shared" si="16"/>
        <v>90917</v>
      </c>
      <c r="I146" s="39"/>
      <c r="J146" s="27">
        <v>94595</v>
      </c>
      <c r="K146" s="27">
        <v>87588.3</v>
      </c>
      <c r="L146" s="27">
        <v>90566.302200000006</v>
      </c>
    </row>
    <row r="147" spans="1:12" ht="34.5">
      <c r="A147" s="1" t="s">
        <v>193</v>
      </c>
      <c r="B147" s="8" t="s">
        <v>58</v>
      </c>
      <c r="C147" s="1" t="s">
        <v>54</v>
      </c>
      <c r="D147" s="36">
        <v>1</v>
      </c>
      <c r="E147" s="36"/>
      <c r="F147" s="37">
        <f t="shared" si="15"/>
        <v>48032</v>
      </c>
      <c r="G147" s="38"/>
      <c r="H147" s="39">
        <f t="shared" si="16"/>
        <v>48032</v>
      </c>
      <c r="I147" s="39"/>
      <c r="J147" s="27">
        <v>48501</v>
      </c>
      <c r="K147" s="27">
        <v>46191.42</v>
      </c>
      <c r="L147" s="27">
        <v>49401.723689999999</v>
      </c>
    </row>
    <row r="148" spans="1:12" ht="34.5">
      <c r="A148" s="1" t="s">
        <v>194</v>
      </c>
      <c r="B148" s="8" t="s">
        <v>60</v>
      </c>
      <c r="C148" s="1" t="s">
        <v>37</v>
      </c>
      <c r="D148" s="36">
        <v>1</v>
      </c>
      <c r="E148" s="36"/>
      <c r="F148" s="37">
        <f t="shared" si="15"/>
        <v>52241</v>
      </c>
      <c r="G148" s="38"/>
      <c r="H148" s="39">
        <f t="shared" si="16"/>
        <v>52241</v>
      </c>
      <c r="I148" s="39"/>
      <c r="J148" s="27">
        <v>52578</v>
      </c>
      <c r="K148" s="27">
        <v>50555.46</v>
      </c>
      <c r="L148" s="27">
        <v>53588.787599999996</v>
      </c>
    </row>
    <row r="149" spans="1:12" ht="34.5">
      <c r="A149" s="1" t="s">
        <v>195</v>
      </c>
      <c r="B149" s="8" t="s">
        <v>62</v>
      </c>
      <c r="C149" s="1" t="s">
        <v>37</v>
      </c>
      <c r="D149" s="36">
        <v>1</v>
      </c>
      <c r="E149" s="36"/>
      <c r="F149" s="37">
        <f t="shared" si="15"/>
        <v>86576</v>
      </c>
      <c r="G149" s="38"/>
      <c r="H149" s="39">
        <f t="shared" ref="H149" si="17">ROUNDUP(D149*F149,0)</f>
        <v>86576</v>
      </c>
      <c r="I149" s="39"/>
      <c r="J149" s="27">
        <v>90079</v>
      </c>
      <c r="K149" s="27">
        <v>83406.3</v>
      </c>
      <c r="L149" s="27">
        <v>86242.114199999996</v>
      </c>
    </row>
    <row r="150" spans="1:12" ht="23.25">
      <c r="A150" s="1" t="s">
        <v>196</v>
      </c>
      <c r="B150" s="8" t="s">
        <v>64</v>
      </c>
      <c r="C150" s="1" t="s">
        <v>37</v>
      </c>
      <c r="D150" s="36">
        <v>1</v>
      </c>
      <c r="E150" s="36"/>
      <c r="F150" s="37">
        <f t="shared" si="15"/>
        <v>67605</v>
      </c>
      <c r="G150" s="38"/>
      <c r="H150" s="39">
        <f t="shared" ref="H150:H161" si="18">ROUNDUP(D150*F150,0)</f>
        <v>67605</v>
      </c>
      <c r="I150" s="39"/>
      <c r="J150" s="27">
        <v>68265</v>
      </c>
      <c r="K150" s="27">
        <v>65014.285714285725</v>
      </c>
      <c r="L150" s="27">
        <v>69532.778571428586</v>
      </c>
    </row>
    <row r="151" spans="1:12" ht="34.5">
      <c r="A151" s="1" t="s">
        <v>197</v>
      </c>
      <c r="B151" s="8" t="s">
        <v>66</v>
      </c>
      <c r="C151" s="1" t="s">
        <v>16</v>
      </c>
      <c r="D151" s="36">
        <v>1</v>
      </c>
      <c r="E151" s="36"/>
      <c r="F151" s="37">
        <f t="shared" si="15"/>
        <v>107184</v>
      </c>
      <c r="G151" s="38"/>
      <c r="H151" s="39">
        <f t="shared" si="18"/>
        <v>107184</v>
      </c>
      <c r="I151" s="39"/>
      <c r="J151" s="27">
        <v>107875</v>
      </c>
      <c r="K151" s="27">
        <v>103725.9</v>
      </c>
      <c r="L151" s="27">
        <v>109949.454</v>
      </c>
    </row>
    <row r="152" spans="1:12" ht="34.5">
      <c r="A152" s="1" t="s">
        <v>198</v>
      </c>
      <c r="B152" s="8" t="s">
        <v>68</v>
      </c>
      <c r="C152" s="1" t="s">
        <v>16</v>
      </c>
      <c r="D152" s="36">
        <v>1</v>
      </c>
      <c r="E152" s="36"/>
      <c r="F152" s="37">
        <f t="shared" si="15"/>
        <v>117600</v>
      </c>
      <c r="G152" s="38"/>
      <c r="H152" s="39">
        <f t="shared" si="18"/>
        <v>117600</v>
      </c>
      <c r="I152" s="39"/>
      <c r="J152" s="27">
        <v>122358</v>
      </c>
      <c r="K152" s="27">
        <v>113294.07</v>
      </c>
      <c r="L152" s="27">
        <v>117146.06838000001</v>
      </c>
    </row>
    <row r="153" spans="1:12" ht="34.5">
      <c r="A153" s="1" t="s">
        <v>199</v>
      </c>
      <c r="B153" s="8" t="s">
        <v>70</v>
      </c>
      <c r="C153" s="1" t="s">
        <v>16</v>
      </c>
      <c r="D153" s="36">
        <v>1</v>
      </c>
      <c r="E153" s="36"/>
      <c r="F153" s="37">
        <f t="shared" si="15"/>
        <v>50009</v>
      </c>
      <c r="G153" s="38"/>
      <c r="H153" s="39">
        <f t="shared" si="18"/>
        <v>50009</v>
      </c>
      <c r="I153" s="39"/>
      <c r="J153" s="27">
        <v>50498</v>
      </c>
      <c r="K153" s="27">
        <v>48093</v>
      </c>
      <c r="L153" s="27">
        <v>51435.463499999998</v>
      </c>
    </row>
    <row r="154" spans="1:12" ht="34.5">
      <c r="A154" s="1" t="s">
        <v>200</v>
      </c>
      <c r="B154" s="8" t="s">
        <v>72</v>
      </c>
      <c r="C154" s="1" t="s">
        <v>16</v>
      </c>
      <c r="D154" s="36">
        <v>1</v>
      </c>
      <c r="E154" s="36"/>
      <c r="F154" s="37">
        <f t="shared" si="15"/>
        <v>817072</v>
      </c>
      <c r="G154" s="38"/>
      <c r="H154" s="39">
        <f t="shared" si="18"/>
        <v>817072</v>
      </c>
      <c r="I154" s="39"/>
      <c r="J154" s="27">
        <v>822343</v>
      </c>
      <c r="K154" s="27">
        <v>790714.28571428568</v>
      </c>
      <c r="L154" s="27">
        <v>838157.14285714284</v>
      </c>
    </row>
    <row r="155" spans="1:12" ht="34.5">
      <c r="A155" s="1" t="s">
        <v>201</v>
      </c>
      <c r="B155" s="8" t="s">
        <v>74</v>
      </c>
      <c r="C155" s="1" t="s">
        <v>16</v>
      </c>
      <c r="D155" s="36">
        <v>1</v>
      </c>
      <c r="E155" s="36"/>
      <c r="F155" s="37">
        <f t="shared" si="15"/>
        <v>340890</v>
      </c>
      <c r="G155" s="38"/>
      <c r="H155" s="39">
        <f t="shared" si="18"/>
        <v>340890</v>
      </c>
      <c r="I155" s="39"/>
      <c r="J155" s="27">
        <v>354683</v>
      </c>
      <c r="K155" s="27">
        <v>328410</v>
      </c>
      <c r="L155" s="27">
        <v>339575.94</v>
      </c>
    </row>
    <row r="156" spans="1:12" ht="34.5">
      <c r="A156" s="1" t="s">
        <v>202</v>
      </c>
      <c r="B156" s="8" t="s">
        <v>76</v>
      </c>
      <c r="C156" s="1" t="s">
        <v>16</v>
      </c>
      <c r="D156" s="36">
        <v>1</v>
      </c>
      <c r="E156" s="36"/>
      <c r="F156" s="37">
        <f t="shared" si="15"/>
        <v>381141</v>
      </c>
      <c r="G156" s="38"/>
      <c r="H156" s="39">
        <f t="shared" si="18"/>
        <v>381141</v>
      </c>
      <c r="I156" s="39"/>
      <c r="J156" s="27">
        <v>384867</v>
      </c>
      <c r="K156" s="27">
        <v>366540</v>
      </c>
      <c r="L156" s="27">
        <v>392014.53</v>
      </c>
    </row>
    <row r="157" spans="1:12" ht="57.75">
      <c r="A157" s="1" t="s">
        <v>203</v>
      </c>
      <c r="B157" s="8" t="s">
        <v>78</v>
      </c>
      <c r="C157" s="1" t="s">
        <v>16</v>
      </c>
      <c r="D157" s="36">
        <v>1</v>
      </c>
      <c r="E157" s="36"/>
      <c r="F157" s="37">
        <f t="shared" si="15"/>
        <v>2680540</v>
      </c>
      <c r="G157" s="38"/>
      <c r="H157" s="39">
        <f t="shared" si="18"/>
        <v>2680540</v>
      </c>
      <c r="I157" s="39"/>
      <c r="J157" s="27">
        <v>2697833</v>
      </c>
      <c r="K157" s="27">
        <v>2594070</v>
      </c>
      <c r="L157" s="27">
        <v>2749714.2</v>
      </c>
    </row>
    <row r="158" spans="1:12" ht="57.75">
      <c r="A158" s="1" t="s">
        <v>204</v>
      </c>
      <c r="B158" s="8" t="s">
        <v>78</v>
      </c>
      <c r="C158" s="1" t="s">
        <v>16</v>
      </c>
      <c r="D158" s="36">
        <v>1</v>
      </c>
      <c r="E158" s="36"/>
      <c r="F158" s="37">
        <f t="shared" si="15"/>
        <v>2371089</v>
      </c>
      <c r="G158" s="38"/>
      <c r="H158" s="40">
        <f t="shared" si="18"/>
        <v>2371089</v>
      </c>
      <c r="I158" s="40"/>
      <c r="J158" s="27">
        <v>2467029</v>
      </c>
      <c r="K158" s="27">
        <v>2284285.7142857146</v>
      </c>
      <c r="L158" s="27">
        <v>2361951.4285714286</v>
      </c>
    </row>
    <row r="159" spans="1:12" ht="34.5">
      <c r="A159" s="1" t="s">
        <v>205</v>
      </c>
      <c r="B159" s="8" t="s">
        <v>82</v>
      </c>
      <c r="C159" s="1" t="s">
        <v>37</v>
      </c>
      <c r="D159" s="36">
        <v>1</v>
      </c>
      <c r="E159" s="36"/>
      <c r="F159" s="37">
        <f t="shared" si="15"/>
        <v>56404</v>
      </c>
      <c r="G159" s="38"/>
      <c r="H159" s="39">
        <f t="shared" si="18"/>
        <v>56404</v>
      </c>
      <c r="I159" s="39"/>
      <c r="J159" s="27">
        <v>56955</v>
      </c>
      <c r="K159" s="27">
        <v>54243</v>
      </c>
      <c r="L159" s="27">
        <v>58012.888500000001</v>
      </c>
    </row>
    <row r="160" spans="1:12" ht="34.5">
      <c r="A160" s="1" t="s">
        <v>206</v>
      </c>
      <c r="B160" s="8" t="s">
        <v>84</v>
      </c>
      <c r="C160" s="1" t="s">
        <v>37</v>
      </c>
      <c r="D160" s="36">
        <v>1</v>
      </c>
      <c r="E160" s="36"/>
      <c r="F160" s="37">
        <f t="shared" si="15"/>
        <v>53382</v>
      </c>
      <c r="G160" s="38"/>
      <c r="H160" s="39">
        <f t="shared" si="18"/>
        <v>53382</v>
      </c>
      <c r="I160" s="39"/>
      <c r="J160" s="27">
        <v>53726</v>
      </c>
      <c r="K160" s="27">
        <v>51660</v>
      </c>
      <c r="L160" s="27">
        <v>54759.6</v>
      </c>
    </row>
    <row r="161" spans="1:12" ht="23.25">
      <c r="A161" s="1" t="s">
        <v>207</v>
      </c>
      <c r="B161" s="8" t="s">
        <v>86</v>
      </c>
      <c r="C161" s="1" t="s">
        <v>16</v>
      </c>
      <c r="D161" s="36">
        <v>1</v>
      </c>
      <c r="E161" s="36"/>
      <c r="F161" s="37">
        <f t="shared" si="15"/>
        <v>743957</v>
      </c>
      <c r="G161" s="38"/>
      <c r="H161" s="39">
        <f t="shared" si="18"/>
        <v>743957</v>
      </c>
      <c r="I161" s="39"/>
      <c r="J161" s="27">
        <v>774059</v>
      </c>
      <c r="K161" s="27">
        <v>716721</v>
      </c>
      <c r="L161" s="27">
        <v>741089.51399999997</v>
      </c>
    </row>
    <row r="162" spans="1:12" ht="15.75">
      <c r="A162" s="4">
        <v>7</v>
      </c>
      <c r="B162" s="33" t="s">
        <v>208</v>
      </c>
      <c r="C162" s="34"/>
      <c r="D162" s="34"/>
      <c r="E162" s="34"/>
      <c r="F162" s="34"/>
      <c r="G162" s="34"/>
      <c r="H162" s="34"/>
      <c r="I162" s="34"/>
      <c r="J162" s="34"/>
      <c r="K162" s="34"/>
      <c r="L162" s="35"/>
    </row>
    <row r="163" spans="1:12" ht="105">
      <c r="A163" s="1" t="s">
        <v>209</v>
      </c>
      <c r="B163" s="8" t="s">
        <v>28</v>
      </c>
      <c r="C163" s="1" t="s">
        <v>16</v>
      </c>
      <c r="D163" s="36">
        <v>1</v>
      </c>
      <c r="E163" s="36"/>
      <c r="F163" s="37">
        <f>ROUNDUP(AVERAGE(J163:L163),0)</f>
        <v>544715</v>
      </c>
      <c r="G163" s="38"/>
      <c r="H163" s="39">
        <f>ROUNDUP(D163*F163,0)</f>
        <v>544715</v>
      </c>
      <c r="I163" s="39"/>
      <c r="J163" s="27">
        <v>548229</v>
      </c>
      <c r="K163" s="27">
        <v>527142.85714285716</v>
      </c>
      <c r="L163" s="27">
        <v>558771.42857142864</v>
      </c>
    </row>
    <row r="164" spans="1:12" ht="69.75">
      <c r="A164" s="1" t="s">
        <v>210</v>
      </c>
      <c r="B164" s="8" t="s">
        <v>30</v>
      </c>
      <c r="C164" s="1" t="s">
        <v>16</v>
      </c>
      <c r="D164" s="36">
        <v>1</v>
      </c>
      <c r="E164" s="36"/>
      <c r="F164" s="37">
        <f t="shared" ref="F164:F191" si="19">ROUNDUP(AVERAGE(J164:L164),0)</f>
        <v>966671</v>
      </c>
      <c r="G164" s="38"/>
      <c r="H164" s="39">
        <f>ROUNDUP(D164*F164,0)</f>
        <v>966671</v>
      </c>
      <c r="I164" s="39"/>
      <c r="J164" s="27">
        <v>1005785</v>
      </c>
      <c r="K164" s="27">
        <v>931282.2</v>
      </c>
      <c r="L164" s="27">
        <v>962945.79479999992</v>
      </c>
    </row>
    <row r="165" spans="1:12" ht="69.75">
      <c r="A165" s="1" t="s">
        <v>211</v>
      </c>
      <c r="B165" s="8" t="s">
        <v>32</v>
      </c>
      <c r="C165" s="1" t="s">
        <v>16</v>
      </c>
      <c r="D165" s="36">
        <v>1</v>
      </c>
      <c r="E165" s="36"/>
      <c r="F165" s="37">
        <f t="shared" si="19"/>
        <v>1063996</v>
      </c>
      <c r="G165" s="38"/>
      <c r="H165" s="39">
        <f t="shared" ref="H165:H178" si="20">ROUNDUP(D165*F165,0)</f>
        <v>1063996</v>
      </c>
      <c r="I165" s="39"/>
      <c r="J165" s="27">
        <v>1074399</v>
      </c>
      <c r="K165" s="27">
        <v>1023237</v>
      </c>
      <c r="L165" s="27">
        <v>1094351.9715</v>
      </c>
    </row>
    <row r="166" spans="1:12" ht="69.75">
      <c r="A166" s="1" t="s">
        <v>212</v>
      </c>
      <c r="B166" s="8" t="s">
        <v>34</v>
      </c>
      <c r="C166" s="1" t="s">
        <v>16</v>
      </c>
      <c r="D166" s="36">
        <v>1</v>
      </c>
      <c r="E166" s="36"/>
      <c r="F166" s="37">
        <f t="shared" si="19"/>
        <v>1126615</v>
      </c>
      <c r="G166" s="38"/>
      <c r="H166" s="39">
        <f t="shared" si="20"/>
        <v>1126615</v>
      </c>
      <c r="I166" s="39"/>
      <c r="J166" s="27">
        <v>1133883</v>
      </c>
      <c r="K166" s="27">
        <v>1090272</v>
      </c>
      <c r="L166" s="27">
        <v>1155688.32</v>
      </c>
    </row>
    <row r="167" spans="1:12" ht="46.5">
      <c r="A167" s="1" t="s">
        <v>213</v>
      </c>
      <c r="B167" s="15" t="s">
        <v>36</v>
      </c>
      <c r="C167" s="16" t="s">
        <v>37</v>
      </c>
      <c r="D167" s="41">
        <v>1</v>
      </c>
      <c r="E167" s="41"/>
      <c r="F167" s="37">
        <f t="shared" si="19"/>
        <v>82077</v>
      </c>
      <c r="G167" s="38"/>
      <c r="H167" s="39">
        <f t="shared" si="20"/>
        <v>82077</v>
      </c>
      <c r="I167" s="39"/>
      <c r="J167" s="27">
        <v>85397</v>
      </c>
      <c r="K167" s="27">
        <v>79071.42857142858</v>
      </c>
      <c r="L167" s="27">
        <v>81759.857142857145</v>
      </c>
    </row>
    <row r="168" spans="1:12" ht="46.5">
      <c r="A168" s="1" t="s">
        <v>214</v>
      </c>
      <c r="B168" s="8" t="s">
        <v>39</v>
      </c>
      <c r="C168" s="1" t="s">
        <v>37</v>
      </c>
      <c r="D168" s="36">
        <v>1</v>
      </c>
      <c r="E168" s="36"/>
      <c r="F168" s="37">
        <f t="shared" si="19"/>
        <v>63950</v>
      </c>
      <c r="G168" s="38"/>
      <c r="H168" s="39">
        <f t="shared" si="20"/>
        <v>63950</v>
      </c>
      <c r="I168" s="39"/>
      <c r="J168" s="27">
        <v>64575</v>
      </c>
      <c r="K168" s="27">
        <v>61500</v>
      </c>
      <c r="L168" s="27">
        <v>65774.25</v>
      </c>
    </row>
    <row r="169" spans="1:12" ht="46.5">
      <c r="A169" s="1" t="s">
        <v>215</v>
      </c>
      <c r="B169" s="8" t="s">
        <v>41</v>
      </c>
      <c r="C169" s="1" t="s">
        <v>37</v>
      </c>
      <c r="D169" s="36">
        <v>1</v>
      </c>
      <c r="E169" s="36"/>
      <c r="F169" s="37">
        <f t="shared" si="19"/>
        <v>49025</v>
      </c>
      <c r="G169" s="38"/>
      <c r="H169" s="39">
        <f t="shared" si="20"/>
        <v>49025</v>
      </c>
      <c r="I169" s="39"/>
      <c r="J169" s="27">
        <v>49341</v>
      </c>
      <c r="K169" s="27">
        <v>47442.857142857145</v>
      </c>
      <c r="L169" s="27">
        <v>50289.428571428572</v>
      </c>
    </row>
    <row r="170" spans="1:12" ht="34.5">
      <c r="A170" s="1" t="s">
        <v>216</v>
      </c>
      <c r="B170" s="8" t="s">
        <v>43</v>
      </c>
      <c r="C170" s="1" t="s">
        <v>37</v>
      </c>
      <c r="D170" s="36">
        <v>1</v>
      </c>
      <c r="E170" s="36"/>
      <c r="F170" s="37">
        <f t="shared" si="19"/>
        <v>93020</v>
      </c>
      <c r="G170" s="38"/>
      <c r="H170" s="39">
        <f t="shared" si="20"/>
        <v>93020</v>
      </c>
      <c r="I170" s="39"/>
      <c r="J170" s="27">
        <v>96783</v>
      </c>
      <c r="K170" s="27">
        <v>89614.28571428571</v>
      </c>
      <c r="L170" s="27">
        <v>92661.171428571426</v>
      </c>
    </row>
    <row r="171" spans="1:12" ht="34.5">
      <c r="A171" s="1" t="s">
        <v>217</v>
      </c>
      <c r="B171" s="8" t="s">
        <v>45</v>
      </c>
      <c r="C171" s="1" t="s">
        <v>37</v>
      </c>
      <c r="D171" s="36">
        <v>1</v>
      </c>
      <c r="E171" s="36"/>
      <c r="F171" s="37">
        <f t="shared" si="19"/>
        <v>14618</v>
      </c>
      <c r="G171" s="38"/>
      <c r="H171" s="39">
        <f t="shared" si="20"/>
        <v>14618</v>
      </c>
      <c r="I171" s="39"/>
      <c r="J171" s="27">
        <v>14760</v>
      </c>
      <c r="K171" s="27">
        <v>14057.142857142859</v>
      </c>
      <c r="L171" s="27">
        <v>15034.114285714288</v>
      </c>
    </row>
    <row r="172" spans="1:12" ht="34.5">
      <c r="A172" s="1" t="s">
        <v>218</v>
      </c>
      <c r="B172" s="8" t="s">
        <v>47</v>
      </c>
      <c r="C172" s="1" t="s">
        <v>37</v>
      </c>
      <c r="D172" s="36">
        <v>1</v>
      </c>
      <c r="E172" s="36"/>
      <c r="F172" s="37">
        <f t="shared" si="19"/>
        <v>74445</v>
      </c>
      <c r="G172" s="38"/>
      <c r="H172" s="39">
        <f t="shared" si="20"/>
        <v>74445</v>
      </c>
      <c r="I172" s="39"/>
      <c r="J172" s="27">
        <v>74925</v>
      </c>
      <c r="K172" s="27">
        <v>72042.857142857145</v>
      </c>
      <c r="L172" s="27">
        <v>76365.42857142858</v>
      </c>
    </row>
    <row r="173" spans="1:12" ht="23.25">
      <c r="A173" s="1" t="s">
        <v>219</v>
      </c>
      <c r="B173" s="8" t="s">
        <v>49</v>
      </c>
      <c r="C173" s="1" t="s">
        <v>16</v>
      </c>
      <c r="D173" s="36">
        <v>1</v>
      </c>
      <c r="E173" s="36"/>
      <c r="F173" s="37">
        <f t="shared" si="19"/>
        <v>70221</v>
      </c>
      <c r="G173" s="38"/>
      <c r="H173" s="39">
        <f t="shared" si="20"/>
        <v>70221</v>
      </c>
      <c r="I173" s="39"/>
      <c r="J173" s="27">
        <v>73062</v>
      </c>
      <c r="K173" s="27">
        <v>67650</v>
      </c>
      <c r="L173" s="27">
        <v>69950.100000000006</v>
      </c>
    </row>
    <row r="174" spans="1:12" ht="57.75">
      <c r="A174" s="1" t="s">
        <v>220</v>
      </c>
      <c r="B174" s="8" t="s">
        <v>51</v>
      </c>
      <c r="C174" s="1" t="s">
        <v>37</v>
      </c>
      <c r="D174" s="36">
        <v>1</v>
      </c>
      <c r="E174" s="36"/>
      <c r="F174" s="37">
        <f t="shared" si="19"/>
        <v>51144</v>
      </c>
      <c r="G174" s="38"/>
      <c r="H174" s="39">
        <f t="shared" si="20"/>
        <v>51144</v>
      </c>
      <c r="I174" s="39"/>
      <c r="J174" s="27">
        <v>51643</v>
      </c>
      <c r="K174" s="27">
        <v>49184.01</v>
      </c>
      <c r="L174" s="27">
        <v>52602.298695000005</v>
      </c>
    </row>
    <row r="175" spans="1:12" ht="57.75">
      <c r="A175" s="1" t="s">
        <v>221</v>
      </c>
      <c r="B175" s="8" t="s">
        <v>53</v>
      </c>
      <c r="C175" s="1" t="s">
        <v>54</v>
      </c>
      <c r="D175" s="36">
        <v>1</v>
      </c>
      <c r="E175" s="36"/>
      <c r="F175" s="37">
        <f t="shared" si="19"/>
        <v>54781</v>
      </c>
      <c r="G175" s="38"/>
      <c r="H175" s="39">
        <f t="shared" si="20"/>
        <v>54781</v>
      </c>
      <c r="I175" s="39"/>
      <c r="J175" s="27">
        <v>55134</v>
      </c>
      <c r="K175" s="27">
        <v>53013</v>
      </c>
      <c r="L175" s="27">
        <v>56193.78</v>
      </c>
    </row>
    <row r="176" spans="1:12" ht="34.5">
      <c r="A176" s="1" t="s">
        <v>222</v>
      </c>
      <c r="B176" s="8" t="s">
        <v>102</v>
      </c>
      <c r="C176" s="1" t="s">
        <v>37</v>
      </c>
      <c r="D176" s="36">
        <v>1</v>
      </c>
      <c r="E176" s="36"/>
      <c r="F176" s="37">
        <f t="shared" si="19"/>
        <v>90917</v>
      </c>
      <c r="G176" s="38"/>
      <c r="H176" s="39">
        <f t="shared" si="20"/>
        <v>90917</v>
      </c>
      <c r="I176" s="39"/>
      <c r="J176" s="27">
        <v>94595</v>
      </c>
      <c r="K176" s="27">
        <v>87588.3</v>
      </c>
      <c r="L176" s="27">
        <v>90566.302200000006</v>
      </c>
    </row>
    <row r="177" spans="1:12" ht="34.5">
      <c r="A177" s="1" t="s">
        <v>223</v>
      </c>
      <c r="B177" s="8" t="s">
        <v>58</v>
      </c>
      <c r="C177" s="1" t="s">
        <v>54</v>
      </c>
      <c r="D177" s="36">
        <v>1</v>
      </c>
      <c r="E177" s="36"/>
      <c r="F177" s="37">
        <f t="shared" si="19"/>
        <v>48032</v>
      </c>
      <c r="G177" s="38"/>
      <c r="H177" s="39">
        <f t="shared" si="20"/>
        <v>48032</v>
      </c>
      <c r="I177" s="39"/>
      <c r="J177" s="27">
        <v>48501</v>
      </c>
      <c r="K177" s="27">
        <v>46191.42</v>
      </c>
      <c r="L177" s="27">
        <v>49401.723689999999</v>
      </c>
    </row>
    <row r="178" spans="1:12" ht="34.5">
      <c r="A178" s="1" t="s">
        <v>224</v>
      </c>
      <c r="B178" s="8" t="s">
        <v>60</v>
      </c>
      <c r="C178" s="1" t="s">
        <v>37</v>
      </c>
      <c r="D178" s="36">
        <v>1</v>
      </c>
      <c r="E178" s="36"/>
      <c r="F178" s="37">
        <f t="shared" si="19"/>
        <v>52241</v>
      </c>
      <c r="G178" s="38"/>
      <c r="H178" s="39">
        <f t="shared" si="20"/>
        <v>52241</v>
      </c>
      <c r="I178" s="39"/>
      <c r="J178" s="27">
        <v>52578</v>
      </c>
      <c r="K178" s="27">
        <v>50555.46</v>
      </c>
      <c r="L178" s="27">
        <v>53588.787599999996</v>
      </c>
    </row>
    <row r="179" spans="1:12" ht="34.5">
      <c r="A179" s="1" t="s">
        <v>225</v>
      </c>
      <c r="B179" s="8" t="s">
        <v>62</v>
      </c>
      <c r="C179" s="1" t="s">
        <v>37</v>
      </c>
      <c r="D179" s="36">
        <v>1</v>
      </c>
      <c r="E179" s="36"/>
      <c r="F179" s="37">
        <f t="shared" si="19"/>
        <v>86576</v>
      </c>
      <c r="G179" s="38"/>
      <c r="H179" s="39">
        <f t="shared" ref="H179" si="21">ROUNDUP(D179*F179,0)</f>
        <v>86576</v>
      </c>
      <c r="I179" s="39"/>
      <c r="J179" s="27">
        <v>90079</v>
      </c>
      <c r="K179" s="27">
        <v>83406.3</v>
      </c>
      <c r="L179" s="27">
        <v>86242.114199999996</v>
      </c>
    </row>
    <row r="180" spans="1:12" ht="23.25">
      <c r="A180" s="1" t="s">
        <v>226</v>
      </c>
      <c r="B180" s="8" t="s">
        <v>64</v>
      </c>
      <c r="C180" s="1" t="s">
        <v>37</v>
      </c>
      <c r="D180" s="36">
        <v>1</v>
      </c>
      <c r="E180" s="36"/>
      <c r="F180" s="37">
        <f t="shared" si="19"/>
        <v>67605</v>
      </c>
      <c r="G180" s="38"/>
      <c r="H180" s="39">
        <f t="shared" ref="H180:H191" si="22">ROUNDUP(D180*F180,0)</f>
        <v>67605</v>
      </c>
      <c r="I180" s="39"/>
      <c r="J180" s="27">
        <v>68265</v>
      </c>
      <c r="K180" s="27">
        <v>65014.285714285725</v>
      </c>
      <c r="L180" s="27">
        <v>69532.778571428586</v>
      </c>
    </row>
    <row r="181" spans="1:12" ht="34.5">
      <c r="A181" s="1" t="s">
        <v>227</v>
      </c>
      <c r="B181" s="8" t="s">
        <v>66</v>
      </c>
      <c r="C181" s="1" t="s">
        <v>16</v>
      </c>
      <c r="D181" s="36">
        <v>1</v>
      </c>
      <c r="E181" s="36"/>
      <c r="F181" s="37">
        <f t="shared" si="19"/>
        <v>107184</v>
      </c>
      <c r="G181" s="38"/>
      <c r="H181" s="39">
        <f t="shared" si="22"/>
        <v>107184</v>
      </c>
      <c r="I181" s="39"/>
      <c r="J181" s="27">
        <v>107875</v>
      </c>
      <c r="K181" s="27">
        <v>103725.9</v>
      </c>
      <c r="L181" s="27">
        <v>109949.454</v>
      </c>
    </row>
    <row r="182" spans="1:12" ht="34.5">
      <c r="A182" s="1" t="s">
        <v>228</v>
      </c>
      <c r="B182" s="8" t="s">
        <v>68</v>
      </c>
      <c r="C182" s="1" t="s">
        <v>16</v>
      </c>
      <c r="D182" s="36">
        <v>1</v>
      </c>
      <c r="E182" s="36"/>
      <c r="F182" s="37">
        <f t="shared" si="19"/>
        <v>117600</v>
      </c>
      <c r="G182" s="38"/>
      <c r="H182" s="39">
        <f t="shared" si="22"/>
        <v>117600</v>
      </c>
      <c r="I182" s="39"/>
      <c r="J182" s="27">
        <v>122358</v>
      </c>
      <c r="K182" s="27">
        <v>113294.07</v>
      </c>
      <c r="L182" s="27">
        <v>117146.06838000001</v>
      </c>
    </row>
    <row r="183" spans="1:12" ht="34.5">
      <c r="A183" s="1" t="s">
        <v>229</v>
      </c>
      <c r="B183" s="8" t="s">
        <v>70</v>
      </c>
      <c r="C183" s="1" t="s">
        <v>16</v>
      </c>
      <c r="D183" s="36">
        <v>1</v>
      </c>
      <c r="E183" s="36"/>
      <c r="F183" s="37">
        <f t="shared" si="19"/>
        <v>50009</v>
      </c>
      <c r="G183" s="38"/>
      <c r="H183" s="39">
        <f t="shared" si="22"/>
        <v>50009</v>
      </c>
      <c r="I183" s="39"/>
      <c r="J183" s="27">
        <v>50498</v>
      </c>
      <c r="K183" s="27">
        <v>48093</v>
      </c>
      <c r="L183" s="27">
        <v>51435.463499999998</v>
      </c>
    </row>
    <row r="184" spans="1:12" ht="34.5">
      <c r="A184" s="1" t="s">
        <v>230</v>
      </c>
      <c r="B184" s="8" t="s">
        <v>72</v>
      </c>
      <c r="C184" s="1" t="s">
        <v>16</v>
      </c>
      <c r="D184" s="36">
        <v>1</v>
      </c>
      <c r="E184" s="36"/>
      <c r="F184" s="37">
        <f t="shared" si="19"/>
        <v>817072</v>
      </c>
      <c r="G184" s="38"/>
      <c r="H184" s="39">
        <f t="shared" si="22"/>
        <v>817072</v>
      </c>
      <c r="I184" s="39"/>
      <c r="J184" s="27">
        <v>822343</v>
      </c>
      <c r="K184" s="27">
        <v>790714.28571428568</v>
      </c>
      <c r="L184" s="27">
        <v>838157.14285714284</v>
      </c>
    </row>
    <row r="185" spans="1:12" ht="34.5">
      <c r="A185" s="1" t="s">
        <v>231</v>
      </c>
      <c r="B185" s="8" t="s">
        <v>74</v>
      </c>
      <c r="C185" s="1" t="s">
        <v>16</v>
      </c>
      <c r="D185" s="36">
        <v>1</v>
      </c>
      <c r="E185" s="36"/>
      <c r="F185" s="37">
        <f t="shared" si="19"/>
        <v>340890</v>
      </c>
      <c r="G185" s="38"/>
      <c r="H185" s="39">
        <f t="shared" si="22"/>
        <v>340890</v>
      </c>
      <c r="I185" s="39"/>
      <c r="J185" s="27">
        <v>354683</v>
      </c>
      <c r="K185" s="27">
        <v>328410</v>
      </c>
      <c r="L185" s="27">
        <v>339575.94</v>
      </c>
    </row>
    <row r="186" spans="1:12" ht="34.5">
      <c r="A186" s="1" t="s">
        <v>232</v>
      </c>
      <c r="B186" s="8" t="s">
        <v>76</v>
      </c>
      <c r="C186" s="1" t="s">
        <v>16</v>
      </c>
      <c r="D186" s="36">
        <v>1</v>
      </c>
      <c r="E186" s="36"/>
      <c r="F186" s="37">
        <f t="shared" si="19"/>
        <v>381141</v>
      </c>
      <c r="G186" s="38"/>
      <c r="H186" s="39">
        <f t="shared" si="22"/>
        <v>381141</v>
      </c>
      <c r="I186" s="39"/>
      <c r="J186" s="27">
        <v>384867</v>
      </c>
      <c r="K186" s="27">
        <v>366540</v>
      </c>
      <c r="L186" s="27">
        <v>392014.53</v>
      </c>
    </row>
    <row r="187" spans="1:12" ht="57.75">
      <c r="A187" s="1" t="s">
        <v>233</v>
      </c>
      <c r="B187" s="8" t="s">
        <v>78</v>
      </c>
      <c r="C187" s="1" t="s">
        <v>16</v>
      </c>
      <c r="D187" s="36">
        <v>1</v>
      </c>
      <c r="E187" s="36"/>
      <c r="F187" s="37">
        <f t="shared" si="19"/>
        <v>2680540</v>
      </c>
      <c r="G187" s="38"/>
      <c r="H187" s="39">
        <f t="shared" si="22"/>
        <v>2680540</v>
      </c>
      <c r="I187" s="39"/>
      <c r="J187" s="27">
        <v>2697833</v>
      </c>
      <c r="K187" s="27">
        <v>2594070</v>
      </c>
      <c r="L187" s="27">
        <v>2749714.2</v>
      </c>
    </row>
    <row r="188" spans="1:12" ht="57.75">
      <c r="A188" s="1" t="s">
        <v>234</v>
      </c>
      <c r="B188" s="8" t="s">
        <v>78</v>
      </c>
      <c r="C188" s="1" t="s">
        <v>16</v>
      </c>
      <c r="D188" s="36">
        <v>1</v>
      </c>
      <c r="E188" s="36"/>
      <c r="F188" s="37">
        <f t="shared" si="19"/>
        <v>2371089</v>
      </c>
      <c r="G188" s="38"/>
      <c r="H188" s="40">
        <f t="shared" si="22"/>
        <v>2371089</v>
      </c>
      <c r="I188" s="40"/>
      <c r="J188" s="27">
        <v>2467029</v>
      </c>
      <c r="K188" s="27">
        <v>2284285.7142857146</v>
      </c>
      <c r="L188" s="27">
        <v>2361951.4285714286</v>
      </c>
    </row>
    <row r="189" spans="1:12" ht="34.5">
      <c r="A189" s="1" t="s">
        <v>235</v>
      </c>
      <c r="B189" s="8" t="s">
        <v>82</v>
      </c>
      <c r="C189" s="1" t="s">
        <v>37</v>
      </c>
      <c r="D189" s="36">
        <v>1</v>
      </c>
      <c r="E189" s="36"/>
      <c r="F189" s="37">
        <f t="shared" si="19"/>
        <v>56404</v>
      </c>
      <c r="G189" s="38"/>
      <c r="H189" s="39">
        <f t="shared" si="22"/>
        <v>56404</v>
      </c>
      <c r="I189" s="39"/>
      <c r="J189" s="27">
        <v>56955</v>
      </c>
      <c r="K189" s="27">
        <v>54243</v>
      </c>
      <c r="L189" s="27">
        <v>58012.888500000001</v>
      </c>
    </row>
    <row r="190" spans="1:12" ht="34.5">
      <c r="A190" s="1" t="s">
        <v>236</v>
      </c>
      <c r="B190" s="8" t="s">
        <v>84</v>
      </c>
      <c r="C190" s="1" t="s">
        <v>37</v>
      </c>
      <c r="D190" s="36">
        <v>1</v>
      </c>
      <c r="E190" s="36"/>
      <c r="F190" s="37">
        <f t="shared" si="19"/>
        <v>53382</v>
      </c>
      <c r="G190" s="38"/>
      <c r="H190" s="39">
        <f t="shared" si="22"/>
        <v>53382</v>
      </c>
      <c r="I190" s="39"/>
      <c r="J190" s="27">
        <v>53726</v>
      </c>
      <c r="K190" s="27">
        <v>51660</v>
      </c>
      <c r="L190" s="27">
        <v>54759.6</v>
      </c>
    </row>
    <row r="191" spans="1:12" ht="23.25">
      <c r="A191" s="1" t="s">
        <v>237</v>
      </c>
      <c r="B191" s="8" t="s">
        <v>86</v>
      </c>
      <c r="C191" s="1" t="s">
        <v>16</v>
      </c>
      <c r="D191" s="36">
        <v>1</v>
      </c>
      <c r="E191" s="36"/>
      <c r="F191" s="37">
        <f t="shared" si="19"/>
        <v>743957</v>
      </c>
      <c r="G191" s="38"/>
      <c r="H191" s="39">
        <f t="shared" si="22"/>
        <v>743957</v>
      </c>
      <c r="I191" s="39"/>
      <c r="J191" s="27">
        <v>774059</v>
      </c>
      <c r="K191" s="27">
        <v>716721</v>
      </c>
      <c r="L191" s="27">
        <v>741089.51399999997</v>
      </c>
    </row>
    <row r="192" spans="1:12" ht="15.75">
      <c r="A192" s="4">
        <v>8</v>
      </c>
      <c r="B192" s="33" t="s">
        <v>238</v>
      </c>
      <c r="C192" s="34"/>
      <c r="D192" s="34"/>
      <c r="E192" s="34"/>
      <c r="F192" s="34"/>
      <c r="G192" s="34"/>
      <c r="H192" s="34"/>
      <c r="I192" s="34"/>
      <c r="J192" s="34"/>
      <c r="K192" s="34"/>
      <c r="L192" s="35"/>
    </row>
    <row r="193" spans="1:12" ht="105">
      <c r="A193" s="1" t="s">
        <v>239</v>
      </c>
      <c r="B193" s="8" t="s">
        <v>28</v>
      </c>
      <c r="C193" s="1" t="s">
        <v>16</v>
      </c>
      <c r="D193" s="36">
        <v>1</v>
      </c>
      <c r="E193" s="36"/>
      <c r="F193" s="37">
        <f>ROUNDUP(AVERAGE(J193:L193),0)</f>
        <v>544715</v>
      </c>
      <c r="G193" s="38"/>
      <c r="H193" s="39">
        <f>ROUNDUP(D193*F193,0)</f>
        <v>544715</v>
      </c>
      <c r="I193" s="39"/>
      <c r="J193" s="27">
        <v>548229</v>
      </c>
      <c r="K193" s="27">
        <v>527142.85714285716</v>
      </c>
      <c r="L193" s="27">
        <v>558771.42857142864</v>
      </c>
    </row>
    <row r="194" spans="1:12" ht="69.75">
      <c r="A194" s="1" t="s">
        <v>240</v>
      </c>
      <c r="B194" s="8" t="s">
        <v>30</v>
      </c>
      <c r="C194" s="1" t="s">
        <v>16</v>
      </c>
      <c r="D194" s="36">
        <v>1</v>
      </c>
      <c r="E194" s="36"/>
      <c r="F194" s="37">
        <f t="shared" ref="F194:F221" si="23">ROUNDUP(AVERAGE(J194:L194),0)</f>
        <v>966671</v>
      </c>
      <c r="G194" s="38"/>
      <c r="H194" s="39">
        <f>ROUNDUP(D194*F194,0)</f>
        <v>966671</v>
      </c>
      <c r="I194" s="39"/>
      <c r="J194" s="27">
        <v>1005785</v>
      </c>
      <c r="K194" s="27">
        <v>931282.2</v>
      </c>
      <c r="L194" s="27">
        <v>962945.79479999992</v>
      </c>
    </row>
    <row r="195" spans="1:12" ht="69.75">
      <c r="A195" s="1" t="s">
        <v>241</v>
      </c>
      <c r="B195" s="8" t="s">
        <v>32</v>
      </c>
      <c r="C195" s="1" t="s">
        <v>16</v>
      </c>
      <c r="D195" s="36">
        <v>1</v>
      </c>
      <c r="E195" s="36"/>
      <c r="F195" s="37">
        <f t="shared" si="23"/>
        <v>1063996</v>
      </c>
      <c r="G195" s="38"/>
      <c r="H195" s="39">
        <f t="shared" ref="H195:H208" si="24">ROUNDUP(D195*F195,0)</f>
        <v>1063996</v>
      </c>
      <c r="I195" s="39"/>
      <c r="J195" s="27">
        <v>1074399</v>
      </c>
      <c r="K195" s="27">
        <v>1023237</v>
      </c>
      <c r="L195" s="27">
        <v>1094351.9715</v>
      </c>
    </row>
    <row r="196" spans="1:12" ht="69.75">
      <c r="A196" s="1" t="s">
        <v>242</v>
      </c>
      <c r="B196" s="8" t="s">
        <v>34</v>
      </c>
      <c r="C196" s="1" t="s">
        <v>16</v>
      </c>
      <c r="D196" s="36">
        <v>1</v>
      </c>
      <c r="E196" s="36"/>
      <c r="F196" s="37">
        <f t="shared" si="23"/>
        <v>1126615</v>
      </c>
      <c r="G196" s="38"/>
      <c r="H196" s="39">
        <f t="shared" si="24"/>
        <v>1126615</v>
      </c>
      <c r="I196" s="39"/>
      <c r="J196" s="27">
        <v>1133883</v>
      </c>
      <c r="K196" s="27">
        <v>1090272</v>
      </c>
      <c r="L196" s="27">
        <v>1155688.32</v>
      </c>
    </row>
    <row r="197" spans="1:12" ht="46.5">
      <c r="A197" s="1" t="s">
        <v>243</v>
      </c>
      <c r="B197" s="15" t="s">
        <v>36</v>
      </c>
      <c r="C197" s="16" t="s">
        <v>37</v>
      </c>
      <c r="D197" s="41">
        <v>1</v>
      </c>
      <c r="E197" s="41"/>
      <c r="F197" s="37">
        <f t="shared" si="23"/>
        <v>82077</v>
      </c>
      <c r="G197" s="38"/>
      <c r="H197" s="39">
        <f t="shared" si="24"/>
        <v>82077</v>
      </c>
      <c r="I197" s="39"/>
      <c r="J197" s="27">
        <v>85397</v>
      </c>
      <c r="K197" s="27">
        <v>79071.42857142858</v>
      </c>
      <c r="L197" s="27">
        <v>81759.857142857145</v>
      </c>
    </row>
    <row r="198" spans="1:12" ht="46.5">
      <c r="A198" s="1" t="s">
        <v>244</v>
      </c>
      <c r="B198" s="8" t="s">
        <v>39</v>
      </c>
      <c r="C198" s="1" t="s">
        <v>37</v>
      </c>
      <c r="D198" s="36">
        <v>1</v>
      </c>
      <c r="E198" s="36"/>
      <c r="F198" s="37">
        <f t="shared" si="23"/>
        <v>63950</v>
      </c>
      <c r="G198" s="38"/>
      <c r="H198" s="39">
        <f t="shared" si="24"/>
        <v>63950</v>
      </c>
      <c r="I198" s="39"/>
      <c r="J198" s="27">
        <v>64575</v>
      </c>
      <c r="K198" s="27">
        <v>61500</v>
      </c>
      <c r="L198" s="27">
        <v>65774.25</v>
      </c>
    </row>
    <row r="199" spans="1:12" ht="46.5">
      <c r="A199" s="1" t="s">
        <v>245</v>
      </c>
      <c r="B199" s="8" t="s">
        <v>41</v>
      </c>
      <c r="C199" s="1" t="s">
        <v>37</v>
      </c>
      <c r="D199" s="36">
        <v>1</v>
      </c>
      <c r="E199" s="36"/>
      <c r="F199" s="37">
        <f t="shared" si="23"/>
        <v>49025</v>
      </c>
      <c r="G199" s="38"/>
      <c r="H199" s="39">
        <f t="shared" si="24"/>
        <v>49025</v>
      </c>
      <c r="I199" s="39"/>
      <c r="J199" s="27">
        <v>49341</v>
      </c>
      <c r="K199" s="27">
        <v>47442.857142857145</v>
      </c>
      <c r="L199" s="27">
        <v>50289.428571428572</v>
      </c>
    </row>
    <row r="200" spans="1:12" ht="34.5">
      <c r="A200" s="1" t="s">
        <v>246</v>
      </c>
      <c r="B200" s="8" t="s">
        <v>43</v>
      </c>
      <c r="C200" s="1" t="s">
        <v>37</v>
      </c>
      <c r="D200" s="36">
        <v>1</v>
      </c>
      <c r="E200" s="36"/>
      <c r="F200" s="37">
        <f t="shared" si="23"/>
        <v>93020</v>
      </c>
      <c r="G200" s="38"/>
      <c r="H200" s="39">
        <f t="shared" si="24"/>
        <v>93020</v>
      </c>
      <c r="I200" s="39"/>
      <c r="J200" s="27">
        <v>96783</v>
      </c>
      <c r="K200" s="27">
        <v>89614.28571428571</v>
      </c>
      <c r="L200" s="27">
        <v>92661.171428571426</v>
      </c>
    </row>
    <row r="201" spans="1:12" ht="34.5">
      <c r="A201" s="1" t="s">
        <v>247</v>
      </c>
      <c r="B201" s="8" t="s">
        <v>45</v>
      </c>
      <c r="C201" s="1" t="s">
        <v>37</v>
      </c>
      <c r="D201" s="36">
        <v>1</v>
      </c>
      <c r="E201" s="36"/>
      <c r="F201" s="37">
        <f t="shared" si="23"/>
        <v>14618</v>
      </c>
      <c r="G201" s="38"/>
      <c r="H201" s="39">
        <f t="shared" si="24"/>
        <v>14618</v>
      </c>
      <c r="I201" s="39"/>
      <c r="J201" s="27">
        <v>14760</v>
      </c>
      <c r="K201" s="27">
        <v>14057.142857142859</v>
      </c>
      <c r="L201" s="27">
        <v>15034.114285714288</v>
      </c>
    </row>
    <row r="202" spans="1:12" ht="34.5">
      <c r="A202" s="1" t="s">
        <v>248</v>
      </c>
      <c r="B202" s="8" t="s">
        <v>47</v>
      </c>
      <c r="C202" s="1" t="s">
        <v>37</v>
      </c>
      <c r="D202" s="36">
        <v>1</v>
      </c>
      <c r="E202" s="36"/>
      <c r="F202" s="37">
        <f t="shared" si="23"/>
        <v>74445</v>
      </c>
      <c r="G202" s="38"/>
      <c r="H202" s="39">
        <f t="shared" si="24"/>
        <v>74445</v>
      </c>
      <c r="I202" s="39"/>
      <c r="J202" s="27">
        <v>74925</v>
      </c>
      <c r="K202" s="27">
        <v>72042.857142857145</v>
      </c>
      <c r="L202" s="27">
        <v>76365.42857142858</v>
      </c>
    </row>
    <row r="203" spans="1:12" ht="23.25">
      <c r="A203" s="1" t="s">
        <v>249</v>
      </c>
      <c r="B203" s="8" t="s">
        <v>49</v>
      </c>
      <c r="C203" s="1" t="s">
        <v>16</v>
      </c>
      <c r="D203" s="36">
        <v>1</v>
      </c>
      <c r="E203" s="36"/>
      <c r="F203" s="37">
        <f t="shared" si="23"/>
        <v>70221</v>
      </c>
      <c r="G203" s="38"/>
      <c r="H203" s="39">
        <f t="shared" si="24"/>
        <v>70221</v>
      </c>
      <c r="I203" s="39"/>
      <c r="J203" s="27">
        <v>73062</v>
      </c>
      <c r="K203" s="27">
        <v>67650</v>
      </c>
      <c r="L203" s="27">
        <v>69950.100000000006</v>
      </c>
    </row>
    <row r="204" spans="1:12" ht="57.75">
      <c r="A204" s="1" t="s">
        <v>250</v>
      </c>
      <c r="B204" s="8" t="s">
        <v>51</v>
      </c>
      <c r="C204" s="1" t="s">
        <v>37</v>
      </c>
      <c r="D204" s="36">
        <v>1</v>
      </c>
      <c r="E204" s="36"/>
      <c r="F204" s="37">
        <f t="shared" si="23"/>
        <v>51144</v>
      </c>
      <c r="G204" s="38"/>
      <c r="H204" s="39">
        <f t="shared" si="24"/>
        <v>51144</v>
      </c>
      <c r="I204" s="39"/>
      <c r="J204" s="27">
        <v>51643</v>
      </c>
      <c r="K204" s="27">
        <v>49184.01</v>
      </c>
      <c r="L204" s="27">
        <v>52602.298695000005</v>
      </c>
    </row>
    <row r="205" spans="1:12" ht="57.75">
      <c r="A205" s="1" t="s">
        <v>251</v>
      </c>
      <c r="B205" s="8" t="s">
        <v>53</v>
      </c>
      <c r="C205" s="1" t="s">
        <v>54</v>
      </c>
      <c r="D205" s="36">
        <v>1</v>
      </c>
      <c r="E205" s="36"/>
      <c r="F205" s="37">
        <f t="shared" si="23"/>
        <v>54781</v>
      </c>
      <c r="G205" s="38"/>
      <c r="H205" s="39">
        <f t="shared" si="24"/>
        <v>54781</v>
      </c>
      <c r="I205" s="39"/>
      <c r="J205" s="27">
        <v>55134</v>
      </c>
      <c r="K205" s="27">
        <v>53013</v>
      </c>
      <c r="L205" s="27">
        <v>56193.78</v>
      </c>
    </row>
    <row r="206" spans="1:12" ht="34.5">
      <c r="A206" s="1" t="s">
        <v>252</v>
      </c>
      <c r="B206" s="8" t="s">
        <v>102</v>
      </c>
      <c r="C206" s="1" t="s">
        <v>37</v>
      </c>
      <c r="D206" s="36">
        <v>1</v>
      </c>
      <c r="E206" s="36"/>
      <c r="F206" s="37">
        <f t="shared" si="23"/>
        <v>90917</v>
      </c>
      <c r="G206" s="38"/>
      <c r="H206" s="39">
        <f t="shared" si="24"/>
        <v>90917</v>
      </c>
      <c r="I206" s="39"/>
      <c r="J206" s="27">
        <v>94595</v>
      </c>
      <c r="K206" s="27">
        <v>87588.3</v>
      </c>
      <c r="L206" s="27">
        <v>90566.302200000006</v>
      </c>
    </row>
    <row r="207" spans="1:12" ht="34.5">
      <c r="A207" s="1" t="s">
        <v>253</v>
      </c>
      <c r="B207" s="8" t="s">
        <v>58</v>
      </c>
      <c r="C207" s="1" t="s">
        <v>54</v>
      </c>
      <c r="D207" s="36">
        <v>1</v>
      </c>
      <c r="E207" s="36"/>
      <c r="F207" s="37">
        <f t="shared" si="23"/>
        <v>48032</v>
      </c>
      <c r="G207" s="38"/>
      <c r="H207" s="39">
        <f t="shared" si="24"/>
        <v>48032</v>
      </c>
      <c r="I207" s="39"/>
      <c r="J207" s="27">
        <v>48501</v>
      </c>
      <c r="K207" s="27">
        <v>46191.42</v>
      </c>
      <c r="L207" s="27">
        <v>49401.723689999999</v>
      </c>
    </row>
    <row r="208" spans="1:12" ht="34.5">
      <c r="A208" s="1" t="s">
        <v>254</v>
      </c>
      <c r="B208" s="8" t="s">
        <v>60</v>
      </c>
      <c r="C208" s="1" t="s">
        <v>37</v>
      </c>
      <c r="D208" s="36">
        <v>1</v>
      </c>
      <c r="E208" s="36"/>
      <c r="F208" s="37">
        <f t="shared" si="23"/>
        <v>52241</v>
      </c>
      <c r="G208" s="38"/>
      <c r="H208" s="39">
        <f t="shared" si="24"/>
        <v>52241</v>
      </c>
      <c r="I208" s="39"/>
      <c r="J208" s="27">
        <v>52578</v>
      </c>
      <c r="K208" s="27">
        <v>50555.46</v>
      </c>
      <c r="L208" s="27">
        <v>53588.787599999996</v>
      </c>
    </row>
    <row r="209" spans="1:12" ht="34.5">
      <c r="A209" s="1" t="s">
        <v>255</v>
      </c>
      <c r="B209" s="8" t="s">
        <v>62</v>
      </c>
      <c r="C209" s="1" t="s">
        <v>37</v>
      </c>
      <c r="D209" s="36">
        <v>1</v>
      </c>
      <c r="E209" s="36"/>
      <c r="F209" s="37">
        <f t="shared" si="23"/>
        <v>86576</v>
      </c>
      <c r="G209" s="38"/>
      <c r="H209" s="39">
        <f t="shared" ref="H209" si="25">ROUNDUP(D209*F209,0)</f>
        <v>86576</v>
      </c>
      <c r="I209" s="39"/>
      <c r="J209" s="27">
        <v>90079</v>
      </c>
      <c r="K209" s="27">
        <v>83406.3</v>
      </c>
      <c r="L209" s="27">
        <v>86242.114199999996</v>
      </c>
    </row>
    <row r="210" spans="1:12" ht="23.25">
      <c r="A210" s="1" t="s">
        <v>256</v>
      </c>
      <c r="B210" s="8" t="s">
        <v>64</v>
      </c>
      <c r="C210" s="1" t="s">
        <v>37</v>
      </c>
      <c r="D210" s="36">
        <v>1</v>
      </c>
      <c r="E210" s="36"/>
      <c r="F210" s="37">
        <f t="shared" si="23"/>
        <v>67605</v>
      </c>
      <c r="G210" s="38"/>
      <c r="H210" s="39">
        <f t="shared" ref="H210:H221" si="26">ROUNDUP(D210*F210,0)</f>
        <v>67605</v>
      </c>
      <c r="I210" s="39"/>
      <c r="J210" s="27">
        <v>68265</v>
      </c>
      <c r="K210" s="27">
        <v>65014.285714285725</v>
      </c>
      <c r="L210" s="27">
        <v>69532.778571428586</v>
      </c>
    </row>
    <row r="211" spans="1:12" ht="34.5">
      <c r="A211" s="1" t="s">
        <v>257</v>
      </c>
      <c r="B211" s="8" t="s">
        <v>66</v>
      </c>
      <c r="C211" s="1" t="s">
        <v>16</v>
      </c>
      <c r="D211" s="36">
        <v>1</v>
      </c>
      <c r="E211" s="36"/>
      <c r="F211" s="37">
        <f t="shared" si="23"/>
        <v>107184</v>
      </c>
      <c r="G211" s="38"/>
      <c r="H211" s="39">
        <f t="shared" si="26"/>
        <v>107184</v>
      </c>
      <c r="I211" s="39"/>
      <c r="J211" s="27">
        <v>107875</v>
      </c>
      <c r="K211" s="27">
        <v>103725.9</v>
      </c>
      <c r="L211" s="27">
        <v>109949.454</v>
      </c>
    </row>
    <row r="212" spans="1:12" ht="34.5">
      <c r="A212" s="1" t="s">
        <v>258</v>
      </c>
      <c r="B212" s="8" t="s">
        <v>68</v>
      </c>
      <c r="C212" s="1" t="s">
        <v>16</v>
      </c>
      <c r="D212" s="36">
        <v>1</v>
      </c>
      <c r="E212" s="36"/>
      <c r="F212" s="37">
        <f t="shared" si="23"/>
        <v>117600</v>
      </c>
      <c r="G212" s="38"/>
      <c r="H212" s="39">
        <f t="shared" si="26"/>
        <v>117600</v>
      </c>
      <c r="I212" s="39"/>
      <c r="J212" s="27">
        <v>122358</v>
      </c>
      <c r="K212" s="27">
        <v>113294.07</v>
      </c>
      <c r="L212" s="27">
        <v>117146.06838000001</v>
      </c>
    </row>
    <row r="213" spans="1:12" ht="34.5">
      <c r="A213" s="1" t="s">
        <v>259</v>
      </c>
      <c r="B213" s="8" t="s">
        <v>70</v>
      </c>
      <c r="C213" s="1" t="s">
        <v>16</v>
      </c>
      <c r="D213" s="36">
        <v>1</v>
      </c>
      <c r="E213" s="36"/>
      <c r="F213" s="37">
        <f t="shared" si="23"/>
        <v>50009</v>
      </c>
      <c r="G213" s="38"/>
      <c r="H213" s="39">
        <f t="shared" si="26"/>
        <v>50009</v>
      </c>
      <c r="I213" s="39"/>
      <c r="J213" s="27">
        <v>50498</v>
      </c>
      <c r="K213" s="27">
        <v>48093</v>
      </c>
      <c r="L213" s="27">
        <v>51435.463499999998</v>
      </c>
    </row>
    <row r="214" spans="1:12" ht="34.5">
      <c r="A214" s="1" t="s">
        <v>260</v>
      </c>
      <c r="B214" s="8" t="s">
        <v>72</v>
      </c>
      <c r="C214" s="1" t="s">
        <v>16</v>
      </c>
      <c r="D214" s="36">
        <v>1</v>
      </c>
      <c r="E214" s="36"/>
      <c r="F214" s="37">
        <f t="shared" si="23"/>
        <v>817072</v>
      </c>
      <c r="G214" s="38"/>
      <c r="H214" s="39">
        <f t="shared" si="26"/>
        <v>817072</v>
      </c>
      <c r="I214" s="39"/>
      <c r="J214" s="27">
        <v>822343</v>
      </c>
      <c r="K214" s="27">
        <v>790714.28571428568</v>
      </c>
      <c r="L214" s="27">
        <v>838157.14285714284</v>
      </c>
    </row>
    <row r="215" spans="1:12" ht="34.5">
      <c r="A215" s="1" t="s">
        <v>261</v>
      </c>
      <c r="B215" s="8" t="s">
        <v>74</v>
      </c>
      <c r="C215" s="1" t="s">
        <v>16</v>
      </c>
      <c r="D215" s="36">
        <v>1</v>
      </c>
      <c r="E215" s="36"/>
      <c r="F215" s="37">
        <f t="shared" si="23"/>
        <v>340890</v>
      </c>
      <c r="G215" s="38"/>
      <c r="H215" s="39">
        <f t="shared" si="26"/>
        <v>340890</v>
      </c>
      <c r="I215" s="39"/>
      <c r="J215" s="27">
        <v>354683</v>
      </c>
      <c r="K215" s="27">
        <v>328410</v>
      </c>
      <c r="L215" s="27">
        <v>339575.94</v>
      </c>
    </row>
    <row r="216" spans="1:12" ht="34.5">
      <c r="A216" s="1" t="s">
        <v>262</v>
      </c>
      <c r="B216" s="8" t="s">
        <v>76</v>
      </c>
      <c r="C216" s="1" t="s">
        <v>16</v>
      </c>
      <c r="D216" s="36">
        <v>1</v>
      </c>
      <c r="E216" s="36"/>
      <c r="F216" s="37">
        <f t="shared" si="23"/>
        <v>381141</v>
      </c>
      <c r="G216" s="38"/>
      <c r="H216" s="39">
        <f t="shared" si="26"/>
        <v>381141</v>
      </c>
      <c r="I216" s="39"/>
      <c r="J216" s="27">
        <v>384867</v>
      </c>
      <c r="K216" s="27">
        <v>366540</v>
      </c>
      <c r="L216" s="27">
        <v>392014.53</v>
      </c>
    </row>
    <row r="217" spans="1:12" ht="57.75">
      <c r="A217" s="1" t="s">
        <v>263</v>
      </c>
      <c r="B217" s="8" t="s">
        <v>78</v>
      </c>
      <c r="C217" s="1" t="s">
        <v>16</v>
      </c>
      <c r="D217" s="36">
        <v>1</v>
      </c>
      <c r="E217" s="36"/>
      <c r="F217" s="37">
        <f t="shared" si="23"/>
        <v>2680540</v>
      </c>
      <c r="G217" s="38"/>
      <c r="H217" s="39">
        <f t="shared" si="26"/>
        <v>2680540</v>
      </c>
      <c r="I217" s="39"/>
      <c r="J217" s="27">
        <v>2697833</v>
      </c>
      <c r="K217" s="27">
        <v>2594070</v>
      </c>
      <c r="L217" s="27">
        <v>2749714.2</v>
      </c>
    </row>
    <row r="218" spans="1:12" ht="57.75">
      <c r="A218" s="1" t="s">
        <v>264</v>
      </c>
      <c r="B218" s="8" t="s">
        <v>78</v>
      </c>
      <c r="C218" s="1" t="s">
        <v>16</v>
      </c>
      <c r="D218" s="36">
        <v>1</v>
      </c>
      <c r="E218" s="36"/>
      <c r="F218" s="37">
        <f t="shared" si="23"/>
        <v>2371089</v>
      </c>
      <c r="G218" s="38"/>
      <c r="H218" s="40">
        <f t="shared" si="26"/>
        <v>2371089</v>
      </c>
      <c r="I218" s="40"/>
      <c r="J218" s="27">
        <v>2467029</v>
      </c>
      <c r="K218" s="27">
        <v>2284285.7142857146</v>
      </c>
      <c r="L218" s="27">
        <v>2361951.4285714286</v>
      </c>
    </row>
    <row r="219" spans="1:12" ht="34.5">
      <c r="A219" s="1" t="s">
        <v>265</v>
      </c>
      <c r="B219" s="8" t="s">
        <v>82</v>
      </c>
      <c r="C219" s="1" t="s">
        <v>37</v>
      </c>
      <c r="D219" s="36">
        <v>1</v>
      </c>
      <c r="E219" s="36"/>
      <c r="F219" s="37">
        <f t="shared" si="23"/>
        <v>56404</v>
      </c>
      <c r="G219" s="38"/>
      <c r="H219" s="39">
        <f t="shared" si="26"/>
        <v>56404</v>
      </c>
      <c r="I219" s="39"/>
      <c r="J219" s="27">
        <v>56955</v>
      </c>
      <c r="K219" s="27">
        <v>54243</v>
      </c>
      <c r="L219" s="27">
        <v>58012.888500000001</v>
      </c>
    </row>
    <row r="220" spans="1:12" ht="34.5">
      <c r="A220" s="1" t="s">
        <v>266</v>
      </c>
      <c r="B220" s="8" t="s">
        <v>84</v>
      </c>
      <c r="C220" s="1" t="s">
        <v>37</v>
      </c>
      <c r="D220" s="36">
        <v>1</v>
      </c>
      <c r="E220" s="36"/>
      <c r="F220" s="37">
        <f t="shared" si="23"/>
        <v>53382</v>
      </c>
      <c r="G220" s="38"/>
      <c r="H220" s="39">
        <f t="shared" si="26"/>
        <v>53382</v>
      </c>
      <c r="I220" s="39"/>
      <c r="J220" s="27">
        <v>53726</v>
      </c>
      <c r="K220" s="27">
        <v>51660</v>
      </c>
      <c r="L220" s="27">
        <v>54759.6</v>
      </c>
    </row>
    <row r="221" spans="1:12" ht="23.25">
      <c r="A221" s="1" t="s">
        <v>267</v>
      </c>
      <c r="B221" s="8" t="s">
        <v>86</v>
      </c>
      <c r="C221" s="1" t="s">
        <v>16</v>
      </c>
      <c r="D221" s="36">
        <v>1</v>
      </c>
      <c r="E221" s="36"/>
      <c r="F221" s="37">
        <f t="shared" si="23"/>
        <v>743957</v>
      </c>
      <c r="G221" s="38"/>
      <c r="H221" s="39">
        <f t="shared" si="26"/>
        <v>743957</v>
      </c>
      <c r="I221" s="39"/>
      <c r="J221" s="27">
        <v>774059</v>
      </c>
      <c r="K221" s="27">
        <v>716721</v>
      </c>
      <c r="L221" s="27">
        <v>741089.51399999997</v>
      </c>
    </row>
    <row r="222" spans="1:12" ht="15.75">
      <c r="A222" s="4">
        <v>9</v>
      </c>
      <c r="B222" s="33" t="s">
        <v>268</v>
      </c>
      <c r="C222" s="34"/>
      <c r="D222" s="34"/>
      <c r="E222" s="34"/>
      <c r="F222" s="34"/>
      <c r="G222" s="34"/>
      <c r="H222" s="34"/>
      <c r="I222" s="34"/>
      <c r="J222" s="34"/>
      <c r="K222" s="34"/>
      <c r="L222" s="35"/>
    </row>
    <row r="223" spans="1:12" ht="105">
      <c r="A223" s="1" t="s">
        <v>269</v>
      </c>
      <c r="B223" s="8" t="s">
        <v>28</v>
      </c>
      <c r="C223" s="1" t="s">
        <v>16</v>
      </c>
      <c r="D223" s="36">
        <v>1</v>
      </c>
      <c r="E223" s="36"/>
      <c r="F223" s="37">
        <f>ROUNDUP(AVERAGE(J223:L223),0)</f>
        <v>544715</v>
      </c>
      <c r="G223" s="38"/>
      <c r="H223" s="39">
        <f>ROUNDUP(D223*F223,0)</f>
        <v>544715</v>
      </c>
      <c r="I223" s="39"/>
      <c r="J223" s="27">
        <v>548229</v>
      </c>
      <c r="K223" s="27">
        <v>527142.85714285716</v>
      </c>
      <c r="L223" s="27">
        <v>558771.42857142864</v>
      </c>
    </row>
    <row r="224" spans="1:12" ht="69.75">
      <c r="A224" s="1" t="s">
        <v>270</v>
      </c>
      <c r="B224" s="8" t="s">
        <v>30</v>
      </c>
      <c r="C224" s="1" t="s">
        <v>16</v>
      </c>
      <c r="D224" s="36">
        <v>1</v>
      </c>
      <c r="E224" s="36"/>
      <c r="F224" s="37">
        <f t="shared" ref="F224:F251" si="27">ROUNDUP(AVERAGE(J224:L224),0)</f>
        <v>966671</v>
      </c>
      <c r="G224" s="38"/>
      <c r="H224" s="39">
        <f>ROUNDUP(D224*F224,0)</f>
        <v>966671</v>
      </c>
      <c r="I224" s="39"/>
      <c r="J224" s="27">
        <v>1005785</v>
      </c>
      <c r="K224" s="27">
        <v>931282.2</v>
      </c>
      <c r="L224" s="27">
        <v>962945.79479999992</v>
      </c>
    </row>
    <row r="225" spans="1:12" ht="69.75">
      <c r="A225" s="1" t="s">
        <v>271</v>
      </c>
      <c r="B225" s="8" t="s">
        <v>32</v>
      </c>
      <c r="C225" s="1" t="s">
        <v>16</v>
      </c>
      <c r="D225" s="36">
        <v>1</v>
      </c>
      <c r="E225" s="36"/>
      <c r="F225" s="37">
        <f t="shared" si="27"/>
        <v>1063996</v>
      </c>
      <c r="G225" s="38"/>
      <c r="H225" s="39">
        <f t="shared" ref="H225:H238" si="28">ROUNDUP(D225*F225,0)</f>
        <v>1063996</v>
      </c>
      <c r="I225" s="39"/>
      <c r="J225" s="27">
        <v>1074399</v>
      </c>
      <c r="K225" s="27">
        <v>1023237</v>
      </c>
      <c r="L225" s="27">
        <v>1094351.9715</v>
      </c>
    </row>
    <row r="226" spans="1:12" ht="69.75">
      <c r="A226" s="1" t="s">
        <v>272</v>
      </c>
      <c r="B226" s="8" t="s">
        <v>34</v>
      </c>
      <c r="C226" s="1" t="s">
        <v>16</v>
      </c>
      <c r="D226" s="36">
        <v>1</v>
      </c>
      <c r="E226" s="36"/>
      <c r="F226" s="37">
        <f t="shared" si="27"/>
        <v>1126615</v>
      </c>
      <c r="G226" s="38"/>
      <c r="H226" s="39">
        <f t="shared" si="28"/>
        <v>1126615</v>
      </c>
      <c r="I226" s="39"/>
      <c r="J226" s="27">
        <v>1133883</v>
      </c>
      <c r="K226" s="27">
        <v>1090272</v>
      </c>
      <c r="L226" s="27">
        <v>1155688.32</v>
      </c>
    </row>
    <row r="227" spans="1:12" ht="46.5">
      <c r="A227" s="1" t="s">
        <v>273</v>
      </c>
      <c r="B227" s="15" t="s">
        <v>36</v>
      </c>
      <c r="C227" s="16" t="s">
        <v>37</v>
      </c>
      <c r="D227" s="41">
        <v>1</v>
      </c>
      <c r="E227" s="41"/>
      <c r="F227" s="37">
        <f t="shared" si="27"/>
        <v>82077</v>
      </c>
      <c r="G227" s="38"/>
      <c r="H227" s="39">
        <f t="shared" si="28"/>
        <v>82077</v>
      </c>
      <c r="I227" s="39"/>
      <c r="J227" s="27">
        <v>85397</v>
      </c>
      <c r="K227" s="27">
        <v>79071.42857142858</v>
      </c>
      <c r="L227" s="27">
        <v>81759.857142857145</v>
      </c>
    </row>
    <row r="228" spans="1:12" ht="46.5">
      <c r="A228" s="1" t="s">
        <v>274</v>
      </c>
      <c r="B228" s="8" t="s">
        <v>39</v>
      </c>
      <c r="C228" s="1" t="s">
        <v>37</v>
      </c>
      <c r="D228" s="36">
        <v>1</v>
      </c>
      <c r="E228" s="36"/>
      <c r="F228" s="37">
        <f t="shared" si="27"/>
        <v>63950</v>
      </c>
      <c r="G228" s="38"/>
      <c r="H228" s="39">
        <f t="shared" si="28"/>
        <v>63950</v>
      </c>
      <c r="I228" s="39"/>
      <c r="J228" s="27">
        <v>64575</v>
      </c>
      <c r="K228" s="27">
        <v>61500</v>
      </c>
      <c r="L228" s="27">
        <v>65774.25</v>
      </c>
    </row>
    <row r="229" spans="1:12" ht="46.5">
      <c r="A229" s="1" t="s">
        <v>275</v>
      </c>
      <c r="B229" s="8" t="s">
        <v>41</v>
      </c>
      <c r="C229" s="1" t="s">
        <v>37</v>
      </c>
      <c r="D229" s="36">
        <v>1</v>
      </c>
      <c r="E229" s="36"/>
      <c r="F229" s="37">
        <f t="shared" si="27"/>
        <v>49025</v>
      </c>
      <c r="G229" s="38"/>
      <c r="H229" s="39">
        <f t="shared" si="28"/>
        <v>49025</v>
      </c>
      <c r="I229" s="39"/>
      <c r="J229" s="27">
        <v>49341</v>
      </c>
      <c r="K229" s="27">
        <v>47442.857142857145</v>
      </c>
      <c r="L229" s="27">
        <v>50289.428571428572</v>
      </c>
    </row>
    <row r="230" spans="1:12" ht="34.5">
      <c r="A230" s="1" t="s">
        <v>276</v>
      </c>
      <c r="B230" s="8" t="s">
        <v>43</v>
      </c>
      <c r="C230" s="1" t="s">
        <v>37</v>
      </c>
      <c r="D230" s="36">
        <v>1</v>
      </c>
      <c r="E230" s="36"/>
      <c r="F230" s="37">
        <f t="shared" si="27"/>
        <v>93020</v>
      </c>
      <c r="G230" s="38"/>
      <c r="H230" s="39">
        <f t="shared" si="28"/>
        <v>93020</v>
      </c>
      <c r="I230" s="39"/>
      <c r="J230" s="27">
        <v>96783</v>
      </c>
      <c r="K230" s="27">
        <v>89614.28571428571</v>
      </c>
      <c r="L230" s="27">
        <v>92661.171428571426</v>
      </c>
    </row>
    <row r="231" spans="1:12" ht="34.5">
      <c r="A231" s="1" t="s">
        <v>277</v>
      </c>
      <c r="B231" s="8" t="s">
        <v>45</v>
      </c>
      <c r="C231" s="1" t="s">
        <v>37</v>
      </c>
      <c r="D231" s="36">
        <v>1</v>
      </c>
      <c r="E231" s="36"/>
      <c r="F231" s="37">
        <f t="shared" si="27"/>
        <v>14618</v>
      </c>
      <c r="G231" s="38"/>
      <c r="H231" s="39">
        <f t="shared" si="28"/>
        <v>14618</v>
      </c>
      <c r="I231" s="39"/>
      <c r="J231" s="27">
        <v>14760</v>
      </c>
      <c r="K231" s="27">
        <v>14057.142857142859</v>
      </c>
      <c r="L231" s="27">
        <v>15034.114285714288</v>
      </c>
    </row>
    <row r="232" spans="1:12" ht="34.5">
      <c r="A232" s="1" t="s">
        <v>278</v>
      </c>
      <c r="B232" s="8" t="s">
        <v>47</v>
      </c>
      <c r="C232" s="1" t="s">
        <v>37</v>
      </c>
      <c r="D232" s="36">
        <v>1</v>
      </c>
      <c r="E232" s="36"/>
      <c r="F232" s="37">
        <f t="shared" si="27"/>
        <v>74445</v>
      </c>
      <c r="G232" s="38"/>
      <c r="H232" s="39">
        <f t="shared" si="28"/>
        <v>74445</v>
      </c>
      <c r="I232" s="39"/>
      <c r="J232" s="27">
        <v>74925</v>
      </c>
      <c r="K232" s="27">
        <v>72042.857142857145</v>
      </c>
      <c r="L232" s="27">
        <v>76365.42857142858</v>
      </c>
    </row>
    <row r="233" spans="1:12" ht="23.25">
      <c r="A233" s="1" t="s">
        <v>279</v>
      </c>
      <c r="B233" s="8" t="s">
        <v>49</v>
      </c>
      <c r="C233" s="1" t="s">
        <v>16</v>
      </c>
      <c r="D233" s="36">
        <v>1</v>
      </c>
      <c r="E233" s="36"/>
      <c r="F233" s="37">
        <f t="shared" si="27"/>
        <v>70221</v>
      </c>
      <c r="G233" s="38"/>
      <c r="H233" s="39">
        <f t="shared" si="28"/>
        <v>70221</v>
      </c>
      <c r="I233" s="39"/>
      <c r="J233" s="27">
        <v>73062</v>
      </c>
      <c r="K233" s="27">
        <v>67650</v>
      </c>
      <c r="L233" s="27">
        <v>69950.100000000006</v>
      </c>
    </row>
    <row r="234" spans="1:12" ht="57.75">
      <c r="A234" s="1" t="s">
        <v>280</v>
      </c>
      <c r="B234" s="8" t="s">
        <v>51</v>
      </c>
      <c r="C234" s="1" t="s">
        <v>37</v>
      </c>
      <c r="D234" s="36">
        <v>1</v>
      </c>
      <c r="E234" s="36"/>
      <c r="F234" s="37">
        <f t="shared" si="27"/>
        <v>51144</v>
      </c>
      <c r="G234" s="38"/>
      <c r="H234" s="39">
        <f t="shared" si="28"/>
        <v>51144</v>
      </c>
      <c r="I234" s="39"/>
      <c r="J234" s="27">
        <v>51643</v>
      </c>
      <c r="K234" s="27">
        <v>49184.01</v>
      </c>
      <c r="L234" s="27">
        <v>52602.298695000005</v>
      </c>
    </row>
    <row r="235" spans="1:12" ht="57.75">
      <c r="A235" s="1" t="s">
        <v>281</v>
      </c>
      <c r="B235" s="8" t="s">
        <v>53</v>
      </c>
      <c r="C235" s="1" t="s">
        <v>54</v>
      </c>
      <c r="D235" s="36">
        <v>1</v>
      </c>
      <c r="E235" s="36"/>
      <c r="F235" s="37">
        <f t="shared" si="27"/>
        <v>54781</v>
      </c>
      <c r="G235" s="38"/>
      <c r="H235" s="39">
        <f t="shared" si="28"/>
        <v>54781</v>
      </c>
      <c r="I235" s="39"/>
      <c r="J235" s="27">
        <v>55134</v>
      </c>
      <c r="K235" s="27">
        <v>53013</v>
      </c>
      <c r="L235" s="27">
        <v>56193.78</v>
      </c>
    </row>
    <row r="236" spans="1:12" ht="34.5">
      <c r="A236" s="1" t="s">
        <v>282</v>
      </c>
      <c r="B236" s="8" t="s">
        <v>102</v>
      </c>
      <c r="C236" s="1" t="s">
        <v>37</v>
      </c>
      <c r="D236" s="36">
        <v>1</v>
      </c>
      <c r="E236" s="36"/>
      <c r="F236" s="37">
        <f t="shared" si="27"/>
        <v>90917</v>
      </c>
      <c r="G236" s="38"/>
      <c r="H236" s="39">
        <f t="shared" si="28"/>
        <v>90917</v>
      </c>
      <c r="I236" s="39"/>
      <c r="J236" s="27">
        <v>94595</v>
      </c>
      <c r="K236" s="27">
        <v>87588.3</v>
      </c>
      <c r="L236" s="27">
        <v>90566.302200000006</v>
      </c>
    </row>
    <row r="237" spans="1:12" ht="34.5">
      <c r="A237" s="1" t="s">
        <v>283</v>
      </c>
      <c r="B237" s="8" t="s">
        <v>58</v>
      </c>
      <c r="C237" s="1" t="s">
        <v>54</v>
      </c>
      <c r="D237" s="36">
        <v>1</v>
      </c>
      <c r="E237" s="36"/>
      <c r="F237" s="37">
        <f t="shared" si="27"/>
        <v>48032</v>
      </c>
      <c r="G237" s="38"/>
      <c r="H237" s="39">
        <f t="shared" si="28"/>
        <v>48032</v>
      </c>
      <c r="I237" s="39"/>
      <c r="J237" s="27">
        <v>48501</v>
      </c>
      <c r="K237" s="27">
        <v>46191.42</v>
      </c>
      <c r="L237" s="27">
        <v>49401.723689999999</v>
      </c>
    </row>
    <row r="238" spans="1:12" ht="34.5">
      <c r="A238" s="1" t="s">
        <v>284</v>
      </c>
      <c r="B238" s="8" t="s">
        <v>60</v>
      </c>
      <c r="C238" s="1" t="s">
        <v>37</v>
      </c>
      <c r="D238" s="36">
        <v>1</v>
      </c>
      <c r="E238" s="36"/>
      <c r="F238" s="37">
        <f t="shared" si="27"/>
        <v>52241</v>
      </c>
      <c r="G238" s="38"/>
      <c r="H238" s="39">
        <f t="shared" si="28"/>
        <v>52241</v>
      </c>
      <c r="I238" s="39"/>
      <c r="J238" s="27">
        <v>52578</v>
      </c>
      <c r="K238" s="27">
        <v>50555.46</v>
      </c>
      <c r="L238" s="27">
        <v>53588.787599999996</v>
      </c>
    </row>
    <row r="239" spans="1:12" ht="34.5">
      <c r="A239" s="1" t="s">
        <v>285</v>
      </c>
      <c r="B239" s="8" t="s">
        <v>62</v>
      </c>
      <c r="C239" s="1" t="s">
        <v>37</v>
      </c>
      <c r="D239" s="36">
        <v>1</v>
      </c>
      <c r="E239" s="36"/>
      <c r="F239" s="37">
        <f t="shared" si="27"/>
        <v>86576</v>
      </c>
      <c r="G239" s="38"/>
      <c r="H239" s="39">
        <f t="shared" ref="H239" si="29">ROUNDUP(D239*F239,0)</f>
        <v>86576</v>
      </c>
      <c r="I239" s="39"/>
      <c r="J239" s="27">
        <v>90079</v>
      </c>
      <c r="K239" s="27">
        <v>83406.3</v>
      </c>
      <c r="L239" s="27">
        <v>86242.114199999996</v>
      </c>
    </row>
    <row r="240" spans="1:12" ht="23.25">
      <c r="A240" s="1" t="s">
        <v>286</v>
      </c>
      <c r="B240" s="8" t="s">
        <v>64</v>
      </c>
      <c r="C240" s="1" t="s">
        <v>37</v>
      </c>
      <c r="D240" s="36">
        <v>1</v>
      </c>
      <c r="E240" s="36"/>
      <c r="F240" s="37">
        <f t="shared" si="27"/>
        <v>67605</v>
      </c>
      <c r="G240" s="38"/>
      <c r="H240" s="39">
        <f t="shared" ref="H240:H251" si="30">ROUNDUP(D240*F240,0)</f>
        <v>67605</v>
      </c>
      <c r="I240" s="39"/>
      <c r="J240" s="27">
        <v>68265</v>
      </c>
      <c r="K240" s="27">
        <v>65014.285714285725</v>
      </c>
      <c r="L240" s="27">
        <v>69532.778571428586</v>
      </c>
    </row>
    <row r="241" spans="1:12" ht="34.5">
      <c r="A241" s="1" t="s">
        <v>287</v>
      </c>
      <c r="B241" s="8" t="s">
        <v>66</v>
      </c>
      <c r="C241" s="1" t="s">
        <v>16</v>
      </c>
      <c r="D241" s="36">
        <v>1</v>
      </c>
      <c r="E241" s="36"/>
      <c r="F241" s="37">
        <f t="shared" si="27"/>
        <v>107184</v>
      </c>
      <c r="G241" s="38"/>
      <c r="H241" s="39">
        <f t="shared" si="30"/>
        <v>107184</v>
      </c>
      <c r="I241" s="39"/>
      <c r="J241" s="27">
        <v>107875</v>
      </c>
      <c r="K241" s="27">
        <v>103725.9</v>
      </c>
      <c r="L241" s="27">
        <v>109949.454</v>
      </c>
    </row>
    <row r="242" spans="1:12" ht="34.5">
      <c r="A242" s="1" t="s">
        <v>288</v>
      </c>
      <c r="B242" s="8" t="s">
        <v>68</v>
      </c>
      <c r="C242" s="1" t="s">
        <v>16</v>
      </c>
      <c r="D242" s="36">
        <v>1</v>
      </c>
      <c r="E242" s="36"/>
      <c r="F242" s="37">
        <f t="shared" si="27"/>
        <v>117600</v>
      </c>
      <c r="G242" s="38"/>
      <c r="H242" s="39">
        <f t="shared" si="30"/>
        <v>117600</v>
      </c>
      <c r="I242" s="39"/>
      <c r="J242" s="27">
        <v>122358</v>
      </c>
      <c r="K242" s="27">
        <v>113294.07</v>
      </c>
      <c r="L242" s="27">
        <v>117146.06838000001</v>
      </c>
    </row>
    <row r="243" spans="1:12" ht="34.5">
      <c r="A243" s="1" t="s">
        <v>289</v>
      </c>
      <c r="B243" s="8" t="s">
        <v>70</v>
      </c>
      <c r="C243" s="1" t="s">
        <v>16</v>
      </c>
      <c r="D243" s="36">
        <v>1</v>
      </c>
      <c r="E243" s="36"/>
      <c r="F243" s="37">
        <f t="shared" si="27"/>
        <v>50009</v>
      </c>
      <c r="G243" s="38"/>
      <c r="H243" s="39">
        <f t="shared" si="30"/>
        <v>50009</v>
      </c>
      <c r="I243" s="39"/>
      <c r="J243" s="27">
        <v>50498</v>
      </c>
      <c r="K243" s="27">
        <v>48093</v>
      </c>
      <c r="L243" s="27">
        <v>51435.463499999998</v>
      </c>
    </row>
    <row r="244" spans="1:12" ht="34.5">
      <c r="A244" s="1" t="s">
        <v>290</v>
      </c>
      <c r="B244" s="8" t="s">
        <v>72</v>
      </c>
      <c r="C244" s="1" t="s">
        <v>16</v>
      </c>
      <c r="D244" s="36">
        <v>1</v>
      </c>
      <c r="E244" s="36"/>
      <c r="F244" s="37">
        <f t="shared" si="27"/>
        <v>817072</v>
      </c>
      <c r="G244" s="38"/>
      <c r="H244" s="39">
        <f t="shared" si="30"/>
        <v>817072</v>
      </c>
      <c r="I244" s="39"/>
      <c r="J244" s="27">
        <v>822343</v>
      </c>
      <c r="K244" s="27">
        <v>790714.28571428568</v>
      </c>
      <c r="L244" s="27">
        <v>838157.14285714284</v>
      </c>
    </row>
    <row r="245" spans="1:12" ht="34.5">
      <c r="A245" s="1" t="s">
        <v>291</v>
      </c>
      <c r="B245" s="8" t="s">
        <v>74</v>
      </c>
      <c r="C245" s="1" t="s">
        <v>16</v>
      </c>
      <c r="D245" s="36">
        <v>1</v>
      </c>
      <c r="E245" s="36"/>
      <c r="F245" s="37">
        <f t="shared" si="27"/>
        <v>340890</v>
      </c>
      <c r="G245" s="38"/>
      <c r="H245" s="39">
        <f t="shared" si="30"/>
        <v>340890</v>
      </c>
      <c r="I245" s="39"/>
      <c r="J245" s="27">
        <v>354683</v>
      </c>
      <c r="K245" s="27">
        <v>328410</v>
      </c>
      <c r="L245" s="27">
        <v>339575.94</v>
      </c>
    </row>
    <row r="246" spans="1:12" ht="34.5">
      <c r="A246" s="1" t="s">
        <v>292</v>
      </c>
      <c r="B246" s="8" t="s">
        <v>76</v>
      </c>
      <c r="C246" s="1" t="s">
        <v>16</v>
      </c>
      <c r="D246" s="36">
        <v>1</v>
      </c>
      <c r="E246" s="36"/>
      <c r="F246" s="37">
        <f t="shared" si="27"/>
        <v>381141</v>
      </c>
      <c r="G246" s="38"/>
      <c r="H246" s="39">
        <f t="shared" si="30"/>
        <v>381141</v>
      </c>
      <c r="I246" s="39"/>
      <c r="J246" s="27">
        <v>384867</v>
      </c>
      <c r="K246" s="27">
        <v>366540</v>
      </c>
      <c r="L246" s="27">
        <v>392014.53</v>
      </c>
    </row>
    <row r="247" spans="1:12" ht="57.75">
      <c r="A247" s="1" t="s">
        <v>293</v>
      </c>
      <c r="B247" s="8" t="s">
        <v>78</v>
      </c>
      <c r="C247" s="1" t="s">
        <v>16</v>
      </c>
      <c r="D247" s="36">
        <v>1</v>
      </c>
      <c r="E247" s="36"/>
      <c r="F247" s="37">
        <f t="shared" si="27"/>
        <v>2680540</v>
      </c>
      <c r="G247" s="38"/>
      <c r="H247" s="39">
        <f t="shared" si="30"/>
        <v>2680540</v>
      </c>
      <c r="I247" s="39"/>
      <c r="J247" s="27">
        <v>2697833</v>
      </c>
      <c r="K247" s="27">
        <v>2594070</v>
      </c>
      <c r="L247" s="27">
        <v>2749714.2</v>
      </c>
    </row>
    <row r="248" spans="1:12" ht="57.75">
      <c r="A248" s="1" t="s">
        <v>294</v>
      </c>
      <c r="B248" s="8" t="s">
        <v>78</v>
      </c>
      <c r="C248" s="1" t="s">
        <v>16</v>
      </c>
      <c r="D248" s="36">
        <v>1</v>
      </c>
      <c r="E248" s="36"/>
      <c r="F248" s="37">
        <f t="shared" si="27"/>
        <v>2371089</v>
      </c>
      <c r="G248" s="38"/>
      <c r="H248" s="40">
        <f t="shared" si="30"/>
        <v>2371089</v>
      </c>
      <c r="I248" s="40"/>
      <c r="J248" s="27">
        <v>2467029</v>
      </c>
      <c r="K248" s="27">
        <v>2284285.7142857146</v>
      </c>
      <c r="L248" s="27">
        <v>2361951.4285714286</v>
      </c>
    </row>
    <row r="249" spans="1:12" ht="34.5">
      <c r="A249" s="1" t="s">
        <v>295</v>
      </c>
      <c r="B249" s="8" t="s">
        <v>82</v>
      </c>
      <c r="C249" s="1" t="s">
        <v>37</v>
      </c>
      <c r="D249" s="36">
        <v>1</v>
      </c>
      <c r="E249" s="36"/>
      <c r="F249" s="37">
        <f t="shared" si="27"/>
        <v>56404</v>
      </c>
      <c r="G249" s="38"/>
      <c r="H249" s="39">
        <f t="shared" si="30"/>
        <v>56404</v>
      </c>
      <c r="I249" s="39"/>
      <c r="J249" s="27">
        <v>56955</v>
      </c>
      <c r="K249" s="27">
        <v>54243</v>
      </c>
      <c r="L249" s="27">
        <v>58012.888500000001</v>
      </c>
    </row>
    <row r="250" spans="1:12" ht="34.5">
      <c r="A250" s="1" t="s">
        <v>296</v>
      </c>
      <c r="B250" s="8" t="s">
        <v>84</v>
      </c>
      <c r="C250" s="1" t="s">
        <v>37</v>
      </c>
      <c r="D250" s="36">
        <v>1</v>
      </c>
      <c r="E250" s="36"/>
      <c r="F250" s="37">
        <f t="shared" si="27"/>
        <v>53382</v>
      </c>
      <c r="G250" s="38"/>
      <c r="H250" s="39">
        <f t="shared" si="30"/>
        <v>53382</v>
      </c>
      <c r="I250" s="39"/>
      <c r="J250" s="27">
        <v>53726</v>
      </c>
      <c r="K250" s="27">
        <v>51660</v>
      </c>
      <c r="L250" s="27">
        <v>54759.6</v>
      </c>
    </row>
    <row r="251" spans="1:12" ht="23.25">
      <c r="A251" s="1" t="s">
        <v>297</v>
      </c>
      <c r="B251" s="8" t="s">
        <v>86</v>
      </c>
      <c r="C251" s="1" t="s">
        <v>16</v>
      </c>
      <c r="D251" s="36">
        <v>1</v>
      </c>
      <c r="E251" s="36"/>
      <c r="F251" s="37">
        <f t="shared" si="27"/>
        <v>743957</v>
      </c>
      <c r="G251" s="38"/>
      <c r="H251" s="39">
        <f t="shared" si="30"/>
        <v>743957</v>
      </c>
      <c r="I251" s="39"/>
      <c r="J251" s="27">
        <v>774059</v>
      </c>
      <c r="K251" s="27">
        <v>716721</v>
      </c>
      <c r="L251" s="27">
        <v>741089.51399999997</v>
      </c>
    </row>
    <row r="252" spans="1:12" ht="15.75">
      <c r="A252" s="4">
        <v>10</v>
      </c>
      <c r="B252" s="33" t="s">
        <v>298</v>
      </c>
      <c r="C252" s="34"/>
      <c r="D252" s="34"/>
      <c r="E252" s="34"/>
      <c r="F252" s="34"/>
      <c r="G252" s="34"/>
      <c r="H252" s="34"/>
      <c r="I252" s="34"/>
      <c r="J252" s="34"/>
      <c r="K252" s="34"/>
      <c r="L252" s="35"/>
    </row>
    <row r="253" spans="1:12" ht="105">
      <c r="A253" s="1" t="s">
        <v>299</v>
      </c>
      <c r="B253" s="8" t="s">
        <v>28</v>
      </c>
      <c r="C253" s="1" t="s">
        <v>16</v>
      </c>
      <c r="D253" s="36">
        <v>1</v>
      </c>
      <c r="E253" s="36"/>
      <c r="F253" s="37">
        <f>ROUNDUP(AVERAGE(J253:L253),0)</f>
        <v>544715</v>
      </c>
      <c r="G253" s="38"/>
      <c r="H253" s="39">
        <f>ROUNDUP(D253*F253,0)</f>
        <v>544715</v>
      </c>
      <c r="I253" s="39"/>
      <c r="J253" s="27">
        <v>548229</v>
      </c>
      <c r="K253" s="27">
        <v>527142.85714285716</v>
      </c>
      <c r="L253" s="27">
        <v>558771.42857142864</v>
      </c>
    </row>
    <row r="254" spans="1:12" ht="69.75">
      <c r="A254" s="1" t="s">
        <v>300</v>
      </c>
      <c r="B254" s="8" t="s">
        <v>30</v>
      </c>
      <c r="C254" s="1" t="s">
        <v>16</v>
      </c>
      <c r="D254" s="36">
        <v>1</v>
      </c>
      <c r="E254" s="36"/>
      <c r="F254" s="37">
        <f t="shared" ref="F254:F281" si="31">ROUNDUP(AVERAGE(J254:L254),0)</f>
        <v>966671</v>
      </c>
      <c r="G254" s="38"/>
      <c r="H254" s="39">
        <f>ROUNDUP(D254*F254,0)</f>
        <v>966671</v>
      </c>
      <c r="I254" s="39"/>
      <c r="J254" s="27">
        <v>1005785</v>
      </c>
      <c r="K254" s="27">
        <v>931282.2</v>
      </c>
      <c r="L254" s="27">
        <v>962945.79479999992</v>
      </c>
    </row>
    <row r="255" spans="1:12" ht="69.75">
      <c r="A255" s="1" t="s">
        <v>301</v>
      </c>
      <c r="B255" s="8" t="s">
        <v>32</v>
      </c>
      <c r="C255" s="1" t="s">
        <v>16</v>
      </c>
      <c r="D255" s="36">
        <v>1</v>
      </c>
      <c r="E255" s="36"/>
      <c r="F255" s="37">
        <f t="shared" si="31"/>
        <v>1063996</v>
      </c>
      <c r="G255" s="38"/>
      <c r="H255" s="39">
        <f t="shared" ref="H255:H268" si="32">ROUNDUP(D255*F255,0)</f>
        <v>1063996</v>
      </c>
      <c r="I255" s="39"/>
      <c r="J255" s="27">
        <v>1074399</v>
      </c>
      <c r="K255" s="27">
        <v>1023237</v>
      </c>
      <c r="L255" s="27">
        <v>1094351.9715</v>
      </c>
    </row>
    <row r="256" spans="1:12" ht="69.75">
      <c r="A256" s="1" t="s">
        <v>302</v>
      </c>
      <c r="B256" s="8" t="s">
        <v>34</v>
      </c>
      <c r="C256" s="1" t="s">
        <v>16</v>
      </c>
      <c r="D256" s="36">
        <v>1</v>
      </c>
      <c r="E256" s="36"/>
      <c r="F256" s="37">
        <f t="shared" si="31"/>
        <v>1126615</v>
      </c>
      <c r="G256" s="38"/>
      <c r="H256" s="39">
        <f t="shared" si="32"/>
        <v>1126615</v>
      </c>
      <c r="I256" s="39"/>
      <c r="J256" s="27">
        <v>1133883</v>
      </c>
      <c r="K256" s="27">
        <v>1090272</v>
      </c>
      <c r="L256" s="27">
        <v>1155688.32</v>
      </c>
    </row>
    <row r="257" spans="1:12" ht="46.5">
      <c r="A257" s="1" t="s">
        <v>303</v>
      </c>
      <c r="B257" s="15" t="s">
        <v>36</v>
      </c>
      <c r="C257" s="16" t="s">
        <v>37</v>
      </c>
      <c r="D257" s="41">
        <v>1</v>
      </c>
      <c r="E257" s="41"/>
      <c r="F257" s="37">
        <f t="shared" si="31"/>
        <v>82077</v>
      </c>
      <c r="G257" s="38"/>
      <c r="H257" s="39">
        <f t="shared" si="32"/>
        <v>82077</v>
      </c>
      <c r="I257" s="39"/>
      <c r="J257" s="27">
        <v>85397</v>
      </c>
      <c r="K257" s="27">
        <v>79071.42857142858</v>
      </c>
      <c r="L257" s="27">
        <v>81759.857142857145</v>
      </c>
    </row>
    <row r="258" spans="1:12" ht="46.5">
      <c r="A258" s="1" t="s">
        <v>304</v>
      </c>
      <c r="B258" s="8" t="s">
        <v>39</v>
      </c>
      <c r="C258" s="1" t="s">
        <v>37</v>
      </c>
      <c r="D258" s="36">
        <v>1</v>
      </c>
      <c r="E258" s="36"/>
      <c r="F258" s="37">
        <f t="shared" si="31"/>
        <v>63950</v>
      </c>
      <c r="G258" s="38"/>
      <c r="H258" s="39">
        <f t="shared" si="32"/>
        <v>63950</v>
      </c>
      <c r="I258" s="39"/>
      <c r="J258" s="27">
        <v>64575</v>
      </c>
      <c r="K258" s="27">
        <v>61500</v>
      </c>
      <c r="L258" s="27">
        <v>65774.25</v>
      </c>
    </row>
    <row r="259" spans="1:12" ht="46.5">
      <c r="A259" s="1" t="s">
        <v>305</v>
      </c>
      <c r="B259" s="8" t="s">
        <v>41</v>
      </c>
      <c r="C259" s="1" t="s">
        <v>37</v>
      </c>
      <c r="D259" s="36">
        <v>1</v>
      </c>
      <c r="E259" s="36"/>
      <c r="F259" s="37">
        <f t="shared" si="31"/>
        <v>49025</v>
      </c>
      <c r="G259" s="38"/>
      <c r="H259" s="39">
        <f t="shared" si="32"/>
        <v>49025</v>
      </c>
      <c r="I259" s="39"/>
      <c r="J259" s="27">
        <v>49341</v>
      </c>
      <c r="K259" s="27">
        <v>47442.857142857145</v>
      </c>
      <c r="L259" s="27">
        <v>50289.428571428572</v>
      </c>
    </row>
    <row r="260" spans="1:12" ht="34.5">
      <c r="A260" s="1" t="s">
        <v>306</v>
      </c>
      <c r="B260" s="8" t="s">
        <v>43</v>
      </c>
      <c r="C260" s="1" t="s">
        <v>37</v>
      </c>
      <c r="D260" s="36">
        <v>1</v>
      </c>
      <c r="E260" s="36"/>
      <c r="F260" s="37">
        <f t="shared" si="31"/>
        <v>93020</v>
      </c>
      <c r="G260" s="38"/>
      <c r="H260" s="39">
        <f t="shared" si="32"/>
        <v>93020</v>
      </c>
      <c r="I260" s="39"/>
      <c r="J260" s="27">
        <v>96783</v>
      </c>
      <c r="K260" s="27">
        <v>89614.28571428571</v>
      </c>
      <c r="L260" s="27">
        <v>92661.171428571426</v>
      </c>
    </row>
    <row r="261" spans="1:12" ht="34.5">
      <c r="A261" s="1" t="s">
        <v>307</v>
      </c>
      <c r="B261" s="8" t="s">
        <v>45</v>
      </c>
      <c r="C261" s="1" t="s">
        <v>37</v>
      </c>
      <c r="D261" s="36">
        <v>1</v>
      </c>
      <c r="E261" s="36"/>
      <c r="F261" s="37">
        <f t="shared" si="31"/>
        <v>14618</v>
      </c>
      <c r="G261" s="38"/>
      <c r="H261" s="39">
        <f t="shared" si="32"/>
        <v>14618</v>
      </c>
      <c r="I261" s="39"/>
      <c r="J261" s="27">
        <v>14760</v>
      </c>
      <c r="K261" s="27">
        <v>14057.142857142859</v>
      </c>
      <c r="L261" s="27">
        <v>15034.114285714288</v>
      </c>
    </row>
    <row r="262" spans="1:12" ht="34.5">
      <c r="A262" s="1" t="s">
        <v>308</v>
      </c>
      <c r="B262" s="8" t="s">
        <v>47</v>
      </c>
      <c r="C262" s="1" t="s">
        <v>37</v>
      </c>
      <c r="D262" s="36">
        <v>1</v>
      </c>
      <c r="E262" s="36"/>
      <c r="F262" s="37">
        <f t="shared" si="31"/>
        <v>74445</v>
      </c>
      <c r="G262" s="38"/>
      <c r="H262" s="39">
        <f t="shared" si="32"/>
        <v>74445</v>
      </c>
      <c r="I262" s="39"/>
      <c r="J262" s="27">
        <v>74925</v>
      </c>
      <c r="K262" s="27">
        <v>72042.857142857145</v>
      </c>
      <c r="L262" s="27">
        <v>76365.42857142858</v>
      </c>
    </row>
    <row r="263" spans="1:12" ht="23.25">
      <c r="A263" s="1" t="s">
        <v>309</v>
      </c>
      <c r="B263" s="8" t="s">
        <v>49</v>
      </c>
      <c r="C263" s="1" t="s">
        <v>16</v>
      </c>
      <c r="D263" s="36">
        <v>1</v>
      </c>
      <c r="E263" s="36"/>
      <c r="F263" s="37">
        <f t="shared" si="31"/>
        <v>70221</v>
      </c>
      <c r="G263" s="38"/>
      <c r="H263" s="39">
        <f t="shared" si="32"/>
        <v>70221</v>
      </c>
      <c r="I263" s="39"/>
      <c r="J263" s="27">
        <v>73062</v>
      </c>
      <c r="K263" s="27">
        <v>67650</v>
      </c>
      <c r="L263" s="27">
        <v>69950.100000000006</v>
      </c>
    </row>
    <row r="264" spans="1:12" ht="57.75">
      <c r="A264" s="1" t="s">
        <v>310</v>
      </c>
      <c r="B264" s="8" t="s">
        <v>51</v>
      </c>
      <c r="C264" s="1" t="s">
        <v>37</v>
      </c>
      <c r="D264" s="36">
        <v>1</v>
      </c>
      <c r="E264" s="36"/>
      <c r="F264" s="37">
        <f t="shared" si="31"/>
        <v>51144</v>
      </c>
      <c r="G264" s="38"/>
      <c r="H264" s="39">
        <f t="shared" si="32"/>
        <v>51144</v>
      </c>
      <c r="I264" s="39"/>
      <c r="J264" s="27">
        <v>51643</v>
      </c>
      <c r="K264" s="27">
        <v>49184.01</v>
      </c>
      <c r="L264" s="27">
        <v>52602.298695000005</v>
      </c>
    </row>
    <row r="265" spans="1:12" ht="57.75">
      <c r="A265" s="1" t="s">
        <v>311</v>
      </c>
      <c r="B265" s="8" t="s">
        <v>53</v>
      </c>
      <c r="C265" s="1" t="s">
        <v>54</v>
      </c>
      <c r="D265" s="36">
        <v>1</v>
      </c>
      <c r="E265" s="36"/>
      <c r="F265" s="37">
        <f t="shared" si="31"/>
        <v>54781</v>
      </c>
      <c r="G265" s="38"/>
      <c r="H265" s="39">
        <f t="shared" si="32"/>
        <v>54781</v>
      </c>
      <c r="I265" s="39"/>
      <c r="J265" s="27">
        <v>55134</v>
      </c>
      <c r="K265" s="27">
        <v>53013</v>
      </c>
      <c r="L265" s="27">
        <v>56193.78</v>
      </c>
    </row>
    <row r="266" spans="1:12" ht="34.5">
      <c r="A266" s="1" t="s">
        <v>312</v>
      </c>
      <c r="B266" s="8" t="s">
        <v>102</v>
      </c>
      <c r="C266" s="1" t="s">
        <v>37</v>
      </c>
      <c r="D266" s="36">
        <v>1</v>
      </c>
      <c r="E266" s="36"/>
      <c r="F266" s="37">
        <f t="shared" si="31"/>
        <v>90917</v>
      </c>
      <c r="G266" s="38"/>
      <c r="H266" s="39">
        <f t="shared" si="32"/>
        <v>90917</v>
      </c>
      <c r="I266" s="39"/>
      <c r="J266" s="27">
        <v>94595</v>
      </c>
      <c r="K266" s="27">
        <v>87588.3</v>
      </c>
      <c r="L266" s="27">
        <v>90566.302200000006</v>
      </c>
    </row>
    <row r="267" spans="1:12" ht="34.5">
      <c r="A267" s="1" t="s">
        <v>313</v>
      </c>
      <c r="B267" s="8" t="s">
        <v>58</v>
      </c>
      <c r="C267" s="1" t="s">
        <v>54</v>
      </c>
      <c r="D267" s="36">
        <v>1</v>
      </c>
      <c r="E267" s="36"/>
      <c r="F267" s="37">
        <f t="shared" si="31"/>
        <v>48032</v>
      </c>
      <c r="G267" s="38"/>
      <c r="H267" s="39">
        <f t="shared" si="32"/>
        <v>48032</v>
      </c>
      <c r="I267" s="39"/>
      <c r="J267" s="27">
        <v>48501</v>
      </c>
      <c r="K267" s="27">
        <v>46191.42</v>
      </c>
      <c r="L267" s="27">
        <v>49401.723689999999</v>
      </c>
    </row>
    <row r="268" spans="1:12" ht="34.5">
      <c r="A268" s="1" t="s">
        <v>314</v>
      </c>
      <c r="B268" s="8" t="s">
        <v>60</v>
      </c>
      <c r="C268" s="1" t="s">
        <v>37</v>
      </c>
      <c r="D268" s="36">
        <v>1</v>
      </c>
      <c r="E268" s="36"/>
      <c r="F268" s="37">
        <f t="shared" si="31"/>
        <v>52241</v>
      </c>
      <c r="G268" s="38"/>
      <c r="H268" s="39">
        <f t="shared" si="32"/>
        <v>52241</v>
      </c>
      <c r="I268" s="39"/>
      <c r="J268" s="27">
        <v>52578</v>
      </c>
      <c r="K268" s="27">
        <v>50555.46</v>
      </c>
      <c r="L268" s="27">
        <v>53588.787599999996</v>
      </c>
    </row>
    <row r="269" spans="1:12" ht="34.5">
      <c r="A269" s="1" t="s">
        <v>315</v>
      </c>
      <c r="B269" s="8" t="s">
        <v>62</v>
      </c>
      <c r="C269" s="1" t="s">
        <v>37</v>
      </c>
      <c r="D269" s="36">
        <v>1</v>
      </c>
      <c r="E269" s="36"/>
      <c r="F269" s="37">
        <f t="shared" si="31"/>
        <v>86576</v>
      </c>
      <c r="G269" s="38"/>
      <c r="H269" s="39">
        <f t="shared" ref="H269" si="33">ROUNDUP(D269*F269,0)</f>
        <v>86576</v>
      </c>
      <c r="I269" s="39"/>
      <c r="J269" s="27">
        <v>90079</v>
      </c>
      <c r="K269" s="27">
        <v>83406.3</v>
      </c>
      <c r="L269" s="27">
        <v>86242.114199999996</v>
      </c>
    </row>
    <row r="270" spans="1:12" ht="23.25">
      <c r="A270" s="1" t="s">
        <v>316</v>
      </c>
      <c r="B270" s="8" t="s">
        <v>64</v>
      </c>
      <c r="C270" s="1" t="s">
        <v>37</v>
      </c>
      <c r="D270" s="36">
        <v>1</v>
      </c>
      <c r="E270" s="36"/>
      <c r="F270" s="37">
        <f t="shared" si="31"/>
        <v>67605</v>
      </c>
      <c r="G270" s="38"/>
      <c r="H270" s="39">
        <f t="shared" ref="H270:H281" si="34">ROUNDUP(D270*F270,0)</f>
        <v>67605</v>
      </c>
      <c r="I270" s="39"/>
      <c r="J270" s="27">
        <v>68265</v>
      </c>
      <c r="K270" s="27">
        <v>65014.285714285725</v>
      </c>
      <c r="L270" s="27">
        <v>69532.778571428586</v>
      </c>
    </row>
    <row r="271" spans="1:12" ht="34.5">
      <c r="A271" s="1" t="s">
        <v>317</v>
      </c>
      <c r="B271" s="8" t="s">
        <v>66</v>
      </c>
      <c r="C271" s="1" t="s">
        <v>16</v>
      </c>
      <c r="D271" s="36">
        <v>1</v>
      </c>
      <c r="E271" s="36"/>
      <c r="F271" s="37">
        <f t="shared" si="31"/>
        <v>107184</v>
      </c>
      <c r="G271" s="38"/>
      <c r="H271" s="39">
        <f t="shared" si="34"/>
        <v>107184</v>
      </c>
      <c r="I271" s="39"/>
      <c r="J271" s="27">
        <v>107875</v>
      </c>
      <c r="K271" s="27">
        <v>103725.9</v>
      </c>
      <c r="L271" s="27">
        <v>109949.454</v>
      </c>
    </row>
    <row r="272" spans="1:12" ht="34.5">
      <c r="A272" s="1" t="s">
        <v>318</v>
      </c>
      <c r="B272" s="8" t="s">
        <v>68</v>
      </c>
      <c r="C272" s="1" t="s">
        <v>16</v>
      </c>
      <c r="D272" s="36">
        <v>1</v>
      </c>
      <c r="E272" s="36"/>
      <c r="F272" s="37">
        <f t="shared" si="31"/>
        <v>117600</v>
      </c>
      <c r="G272" s="38"/>
      <c r="H272" s="39">
        <f t="shared" si="34"/>
        <v>117600</v>
      </c>
      <c r="I272" s="39"/>
      <c r="J272" s="27">
        <v>122358</v>
      </c>
      <c r="K272" s="27">
        <v>113294.07</v>
      </c>
      <c r="L272" s="27">
        <v>117146.06838000001</v>
      </c>
    </row>
    <row r="273" spans="1:12" ht="34.5">
      <c r="A273" s="1" t="s">
        <v>319</v>
      </c>
      <c r="B273" s="8" t="s">
        <v>70</v>
      </c>
      <c r="C273" s="1" t="s">
        <v>16</v>
      </c>
      <c r="D273" s="36">
        <v>1</v>
      </c>
      <c r="E273" s="36"/>
      <c r="F273" s="37">
        <f t="shared" si="31"/>
        <v>50009</v>
      </c>
      <c r="G273" s="38"/>
      <c r="H273" s="39">
        <f t="shared" si="34"/>
        <v>50009</v>
      </c>
      <c r="I273" s="39"/>
      <c r="J273" s="27">
        <v>50498</v>
      </c>
      <c r="K273" s="27">
        <v>48093</v>
      </c>
      <c r="L273" s="27">
        <v>51435.463499999998</v>
      </c>
    </row>
    <row r="274" spans="1:12" ht="34.5">
      <c r="A274" s="1" t="s">
        <v>320</v>
      </c>
      <c r="B274" s="8" t="s">
        <v>72</v>
      </c>
      <c r="C274" s="1" t="s">
        <v>16</v>
      </c>
      <c r="D274" s="36">
        <v>1</v>
      </c>
      <c r="E274" s="36"/>
      <c r="F274" s="37">
        <f t="shared" si="31"/>
        <v>817072</v>
      </c>
      <c r="G274" s="38"/>
      <c r="H274" s="39">
        <f t="shared" si="34"/>
        <v>817072</v>
      </c>
      <c r="I274" s="39"/>
      <c r="J274" s="27">
        <v>822343</v>
      </c>
      <c r="K274" s="27">
        <v>790714.28571428568</v>
      </c>
      <c r="L274" s="27">
        <v>838157.14285714284</v>
      </c>
    </row>
    <row r="275" spans="1:12" ht="34.5">
      <c r="A275" s="1" t="s">
        <v>321</v>
      </c>
      <c r="B275" s="8" t="s">
        <v>74</v>
      </c>
      <c r="C275" s="1" t="s">
        <v>16</v>
      </c>
      <c r="D275" s="36">
        <v>1</v>
      </c>
      <c r="E275" s="36"/>
      <c r="F275" s="37">
        <f t="shared" si="31"/>
        <v>340890</v>
      </c>
      <c r="G275" s="38"/>
      <c r="H275" s="39">
        <f t="shared" si="34"/>
        <v>340890</v>
      </c>
      <c r="I275" s="39"/>
      <c r="J275" s="27">
        <v>354683</v>
      </c>
      <c r="K275" s="27">
        <v>328410</v>
      </c>
      <c r="L275" s="27">
        <v>339575.94</v>
      </c>
    </row>
    <row r="276" spans="1:12" ht="34.5">
      <c r="A276" s="1" t="s">
        <v>322</v>
      </c>
      <c r="B276" s="8" t="s">
        <v>76</v>
      </c>
      <c r="C276" s="1" t="s">
        <v>16</v>
      </c>
      <c r="D276" s="36">
        <v>1</v>
      </c>
      <c r="E276" s="36"/>
      <c r="F276" s="37">
        <f t="shared" si="31"/>
        <v>381141</v>
      </c>
      <c r="G276" s="38"/>
      <c r="H276" s="39">
        <f t="shared" si="34"/>
        <v>381141</v>
      </c>
      <c r="I276" s="39"/>
      <c r="J276" s="27">
        <v>384867</v>
      </c>
      <c r="K276" s="27">
        <v>366540</v>
      </c>
      <c r="L276" s="27">
        <v>392014.53</v>
      </c>
    </row>
    <row r="277" spans="1:12" ht="57.75">
      <c r="A277" s="1" t="s">
        <v>323</v>
      </c>
      <c r="B277" s="8" t="s">
        <v>78</v>
      </c>
      <c r="C277" s="1" t="s">
        <v>16</v>
      </c>
      <c r="D277" s="36">
        <v>1</v>
      </c>
      <c r="E277" s="36"/>
      <c r="F277" s="37">
        <f t="shared" si="31"/>
        <v>2680540</v>
      </c>
      <c r="G277" s="38"/>
      <c r="H277" s="39">
        <f t="shared" si="34"/>
        <v>2680540</v>
      </c>
      <c r="I277" s="39"/>
      <c r="J277" s="27">
        <v>2697833</v>
      </c>
      <c r="K277" s="27">
        <v>2594070</v>
      </c>
      <c r="L277" s="27">
        <v>2749714.2</v>
      </c>
    </row>
    <row r="278" spans="1:12" ht="57.75">
      <c r="A278" s="1" t="s">
        <v>324</v>
      </c>
      <c r="B278" s="8" t="s">
        <v>78</v>
      </c>
      <c r="C278" s="1" t="s">
        <v>16</v>
      </c>
      <c r="D278" s="36">
        <v>1</v>
      </c>
      <c r="E278" s="36"/>
      <c r="F278" s="37">
        <f t="shared" si="31"/>
        <v>2371089</v>
      </c>
      <c r="G278" s="38"/>
      <c r="H278" s="40">
        <f t="shared" si="34"/>
        <v>2371089</v>
      </c>
      <c r="I278" s="40"/>
      <c r="J278" s="27">
        <v>2467029</v>
      </c>
      <c r="K278" s="27">
        <v>2284285.7142857146</v>
      </c>
      <c r="L278" s="27">
        <v>2361951.4285714286</v>
      </c>
    </row>
    <row r="279" spans="1:12" ht="34.5">
      <c r="A279" s="1" t="s">
        <v>325</v>
      </c>
      <c r="B279" s="8" t="s">
        <v>82</v>
      </c>
      <c r="C279" s="1" t="s">
        <v>37</v>
      </c>
      <c r="D279" s="36">
        <v>1</v>
      </c>
      <c r="E279" s="36"/>
      <c r="F279" s="37">
        <f t="shared" si="31"/>
        <v>56404</v>
      </c>
      <c r="G279" s="38"/>
      <c r="H279" s="39">
        <f t="shared" si="34"/>
        <v>56404</v>
      </c>
      <c r="I279" s="39"/>
      <c r="J279" s="27">
        <v>56955</v>
      </c>
      <c r="K279" s="27">
        <v>54243</v>
      </c>
      <c r="L279" s="27">
        <v>58012.888500000001</v>
      </c>
    </row>
    <row r="280" spans="1:12" ht="34.5">
      <c r="A280" s="1" t="s">
        <v>326</v>
      </c>
      <c r="B280" s="8" t="s">
        <v>84</v>
      </c>
      <c r="C280" s="1" t="s">
        <v>37</v>
      </c>
      <c r="D280" s="36">
        <v>1</v>
      </c>
      <c r="E280" s="36"/>
      <c r="F280" s="37">
        <f t="shared" si="31"/>
        <v>53382</v>
      </c>
      <c r="G280" s="38"/>
      <c r="H280" s="39">
        <f t="shared" si="34"/>
        <v>53382</v>
      </c>
      <c r="I280" s="39"/>
      <c r="J280" s="27">
        <v>53726</v>
      </c>
      <c r="K280" s="27">
        <v>51660</v>
      </c>
      <c r="L280" s="27">
        <v>54759.6</v>
      </c>
    </row>
    <row r="281" spans="1:12" ht="23.25">
      <c r="A281" s="1" t="s">
        <v>327</v>
      </c>
      <c r="B281" s="8" t="s">
        <v>86</v>
      </c>
      <c r="C281" s="1" t="s">
        <v>16</v>
      </c>
      <c r="D281" s="36">
        <v>1</v>
      </c>
      <c r="E281" s="36"/>
      <c r="F281" s="37">
        <f t="shared" si="31"/>
        <v>743957</v>
      </c>
      <c r="G281" s="38"/>
      <c r="H281" s="39">
        <f t="shared" si="34"/>
        <v>743957</v>
      </c>
      <c r="I281" s="39"/>
      <c r="J281" s="27">
        <v>774059</v>
      </c>
      <c r="K281" s="27">
        <v>716721</v>
      </c>
      <c r="L281" s="27">
        <v>741089.51399999997</v>
      </c>
    </row>
    <row r="282" spans="1:12" ht="11.25" customHeight="1">
      <c r="A282" s="57" t="s">
        <v>328</v>
      </c>
      <c r="B282" s="58"/>
      <c r="C282" s="58"/>
      <c r="D282" s="58"/>
      <c r="E282" s="58"/>
      <c r="F282" s="58"/>
      <c r="G282" s="59"/>
      <c r="H282" s="60">
        <f>SUM(H13:I281)</f>
        <v>108575529</v>
      </c>
      <c r="I282" s="60"/>
    </row>
    <row r="283" spans="1:12" ht="11.25" customHeight="1">
      <c r="A283" s="54" t="s">
        <v>329</v>
      </c>
      <c r="B283" s="55"/>
      <c r="C283" s="55"/>
      <c r="D283" s="55"/>
      <c r="E283" s="56"/>
      <c r="F283" s="18">
        <v>0.24</v>
      </c>
      <c r="G283" s="16"/>
      <c r="H283" s="39">
        <f>ROUNDUP(H282*F283,0)</f>
        <v>26058127</v>
      </c>
      <c r="I283" s="39"/>
    </row>
    <row r="284" spans="1:12" ht="11.25" customHeight="1">
      <c r="A284" s="54" t="s">
        <v>330</v>
      </c>
      <c r="B284" s="55"/>
      <c r="C284" s="55"/>
      <c r="D284" s="55"/>
      <c r="E284" s="56"/>
      <c r="F284" s="18">
        <v>0.06</v>
      </c>
      <c r="G284" s="16"/>
      <c r="H284" s="39">
        <f>ROUNDUP(H282*F284,0)</f>
        <v>6514532</v>
      </c>
      <c r="I284" s="39"/>
    </row>
    <row r="285" spans="1:12" ht="11.25" customHeight="1">
      <c r="A285" s="54" t="s">
        <v>331</v>
      </c>
      <c r="B285" s="55"/>
      <c r="C285" s="55"/>
      <c r="D285" s="55"/>
      <c r="E285" s="56"/>
      <c r="F285" s="18">
        <v>0.19</v>
      </c>
      <c r="G285" s="16"/>
      <c r="H285" s="39">
        <f>ROUNDUP(H284*F285,0)</f>
        <v>1237762</v>
      </c>
      <c r="I285" s="39"/>
    </row>
    <row r="286" spans="1:12" ht="12.75">
      <c r="A286" s="50" t="s">
        <v>332</v>
      </c>
      <c r="B286" s="51"/>
      <c r="C286" s="51"/>
      <c r="D286" s="51"/>
      <c r="E286" s="51"/>
      <c r="F286" s="51"/>
      <c r="G286" s="52"/>
      <c r="H286" s="53">
        <f>ROUNDUP(H285+H284+H283+H282,0)</f>
        <v>142385950</v>
      </c>
      <c r="I286" s="53"/>
    </row>
    <row r="287" spans="1:12" ht="12.75">
      <c r="A287" s="50" t="s">
        <v>333</v>
      </c>
      <c r="B287" s="51"/>
      <c r="C287" s="51"/>
      <c r="D287" s="51"/>
      <c r="E287" s="51"/>
      <c r="F287" s="51"/>
      <c r="G287" s="52"/>
      <c r="H287" s="53">
        <f>ROUNDUP(H286+I8,0)</f>
        <v>156300026</v>
      </c>
      <c r="I287" s="53"/>
    </row>
    <row r="288" spans="1:12">
      <c r="C288" s="2"/>
      <c r="D288" s="2"/>
      <c r="E288" s="2"/>
      <c r="F288" s="2"/>
      <c r="G288" s="2"/>
      <c r="H288" s="21"/>
      <c r="I288" s="21"/>
    </row>
    <row r="289" spans="8:12" s="2" customFormat="1">
      <c r="H289" s="21"/>
      <c r="I289" s="21"/>
      <c r="J289" s="25"/>
      <c r="K289" s="25"/>
      <c r="L289" s="25"/>
    </row>
    <row r="290" spans="8:12" s="2" customFormat="1">
      <c r="H290" s="21"/>
      <c r="I290" s="21"/>
      <c r="J290" s="25"/>
      <c r="K290" s="25"/>
      <c r="L290" s="25"/>
    </row>
    <row r="291" spans="8:12" s="2" customFormat="1">
      <c r="H291" s="21"/>
      <c r="I291" s="21"/>
      <c r="J291" s="25"/>
      <c r="K291" s="25"/>
      <c r="L291" s="25"/>
    </row>
    <row r="292" spans="8:12" s="2" customFormat="1">
      <c r="H292" s="21"/>
      <c r="I292" s="21"/>
      <c r="J292" s="25"/>
      <c r="K292" s="25"/>
      <c r="L292" s="25"/>
    </row>
    <row r="293" spans="8:12" s="2" customFormat="1">
      <c r="H293" s="21"/>
      <c r="I293" s="21"/>
      <c r="J293" s="25"/>
      <c r="K293" s="25"/>
      <c r="L293" s="25"/>
    </row>
    <row r="294" spans="8:12" s="2" customFormat="1">
      <c r="H294" s="21"/>
      <c r="I294" s="21"/>
      <c r="J294" s="25"/>
      <c r="K294" s="25"/>
      <c r="L294" s="25"/>
    </row>
    <row r="295" spans="8:12" s="2" customFormat="1">
      <c r="H295" s="21"/>
      <c r="I295" s="21"/>
      <c r="J295" s="25"/>
      <c r="K295" s="25"/>
      <c r="L295" s="25"/>
    </row>
    <row r="296" spans="8:12" s="2" customFormat="1">
      <c r="H296" s="21"/>
      <c r="I296" s="21"/>
      <c r="J296" s="25"/>
      <c r="K296" s="25"/>
      <c r="L296" s="25"/>
    </row>
    <row r="297" spans="8:12" s="2" customFormat="1">
      <c r="H297" s="21"/>
      <c r="I297" s="21"/>
      <c r="J297" s="25"/>
      <c r="K297" s="25"/>
      <c r="L297" s="25"/>
    </row>
    <row r="298" spans="8:12" s="2" customFormat="1">
      <c r="H298" s="21"/>
      <c r="I298" s="21"/>
      <c r="J298" s="25"/>
      <c r="K298" s="25"/>
      <c r="L298" s="25"/>
    </row>
    <row r="299" spans="8:12" s="2" customFormat="1">
      <c r="H299" s="21"/>
      <c r="I299" s="21"/>
      <c r="J299" s="25"/>
      <c r="K299" s="25"/>
      <c r="L299" s="25"/>
    </row>
    <row r="300" spans="8:12" s="2" customFormat="1">
      <c r="H300" s="21"/>
      <c r="I300" s="21"/>
      <c r="J300" s="25"/>
      <c r="K300" s="25"/>
      <c r="L300" s="25"/>
    </row>
    <row r="301" spans="8:12" s="2" customFormat="1">
      <c r="H301" s="21"/>
      <c r="I301" s="21"/>
      <c r="J301" s="25"/>
      <c r="K301" s="25"/>
      <c r="L301" s="25"/>
    </row>
    <row r="302" spans="8:12" s="2" customFormat="1">
      <c r="H302" s="21"/>
      <c r="I302" s="21"/>
      <c r="J302" s="25"/>
      <c r="K302" s="25"/>
      <c r="L302" s="25"/>
    </row>
    <row r="303" spans="8:12" s="2" customFormat="1">
      <c r="H303" s="21"/>
      <c r="I303" s="21"/>
      <c r="J303" s="25"/>
      <c r="K303" s="25"/>
      <c r="L303" s="25"/>
    </row>
    <row r="304" spans="8:12" s="2" customFormat="1">
      <c r="H304" s="21"/>
      <c r="I304" s="21"/>
      <c r="J304" s="25"/>
      <c r="K304" s="25"/>
      <c r="L304" s="25"/>
    </row>
    <row r="305" spans="8:12" s="2" customFormat="1">
      <c r="H305" s="21"/>
      <c r="I305" s="21"/>
      <c r="J305" s="25"/>
      <c r="K305" s="25"/>
      <c r="L305" s="25"/>
    </row>
    <row r="306" spans="8:12" s="2" customFormat="1">
      <c r="H306" s="21"/>
      <c r="I306" s="21"/>
      <c r="J306" s="25"/>
      <c r="K306" s="25"/>
      <c r="L306" s="25"/>
    </row>
    <row r="307" spans="8:12" s="2" customFormat="1">
      <c r="H307" s="21"/>
      <c r="I307" s="21"/>
      <c r="J307" s="25"/>
      <c r="K307" s="25"/>
      <c r="L307" s="25"/>
    </row>
    <row r="308" spans="8:12" s="2" customFormat="1">
      <c r="H308" s="21"/>
      <c r="I308" s="21"/>
      <c r="J308" s="25"/>
      <c r="K308" s="25"/>
      <c r="L308" s="25"/>
    </row>
    <row r="309" spans="8:12" s="2" customFormat="1">
      <c r="H309" s="21"/>
      <c r="I309" s="21"/>
      <c r="J309" s="25"/>
      <c r="K309" s="25"/>
      <c r="L309" s="25"/>
    </row>
    <row r="310" spans="8:12" s="2" customFormat="1">
      <c r="H310" s="21"/>
      <c r="I310" s="21"/>
      <c r="J310" s="25"/>
      <c r="K310" s="25"/>
      <c r="L310" s="25"/>
    </row>
    <row r="311" spans="8:12" s="2" customFormat="1">
      <c r="H311" s="21"/>
      <c r="I311" s="21"/>
      <c r="J311" s="25"/>
      <c r="K311" s="25"/>
      <c r="L311" s="25"/>
    </row>
    <row r="312" spans="8:12" s="2" customFormat="1">
      <c r="H312" s="21"/>
      <c r="I312" s="21"/>
      <c r="J312" s="25"/>
      <c r="K312" s="25"/>
      <c r="L312" s="25"/>
    </row>
    <row r="313" spans="8:12" s="2" customFormat="1">
      <c r="H313" s="21"/>
      <c r="I313" s="21"/>
      <c r="J313" s="25"/>
      <c r="K313" s="25"/>
      <c r="L313" s="25"/>
    </row>
    <row r="314" spans="8:12" s="2" customFormat="1">
      <c r="H314" s="21"/>
      <c r="I314" s="21"/>
      <c r="J314" s="25"/>
      <c r="K314" s="25"/>
      <c r="L314" s="25"/>
    </row>
    <row r="315" spans="8:12" s="2" customFormat="1">
      <c r="H315" s="21"/>
      <c r="I315" s="21"/>
      <c r="J315" s="25"/>
      <c r="K315" s="25"/>
      <c r="L315" s="25"/>
    </row>
    <row r="316" spans="8:12" s="2" customFormat="1">
      <c r="H316" s="21"/>
      <c r="I316" s="21"/>
      <c r="J316" s="25"/>
      <c r="K316" s="25"/>
      <c r="L316" s="25"/>
    </row>
    <row r="317" spans="8:12" s="2" customFormat="1">
      <c r="H317" s="21"/>
      <c r="I317" s="21"/>
      <c r="J317" s="25"/>
      <c r="K317" s="25"/>
      <c r="L317" s="25"/>
    </row>
    <row r="318" spans="8:12" s="2" customFormat="1">
      <c r="H318" s="21"/>
      <c r="I318" s="21"/>
      <c r="J318" s="25"/>
      <c r="K318" s="25"/>
      <c r="L318" s="25"/>
    </row>
    <row r="319" spans="8:12" s="2" customFormat="1">
      <c r="H319" s="21"/>
      <c r="I319" s="21"/>
      <c r="J319" s="25"/>
      <c r="K319" s="25"/>
      <c r="L319" s="25"/>
    </row>
    <row r="320" spans="8:12" s="2" customFormat="1">
      <c r="H320" s="21"/>
      <c r="I320" s="21"/>
      <c r="J320" s="25"/>
      <c r="K320" s="25"/>
      <c r="L320" s="25"/>
    </row>
    <row r="321" spans="8:12" s="2" customFormat="1">
      <c r="H321" s="21"/>
      <c r="I321" s="21"/>
      <c r="J321" s="25"/>
      <c r="K321" s="25"/>
      <c r="L321" s="25"/>
    </row>
    <row r="322" spans="8:12" s="2" customFormat="1">
      <c r="H322" s="21"/>
      <c r="I322" s="21"/>
      <c r="J322" s="25"/>
      <c r="K322" s="25"/>
      <c r="L322" s="25"/>
    </row>
    <row r="323" spans="8:12" s="2" customFormat="1">
      <c r="H323" s="21"/>
      <c r="I323" s="21"/>
      <c r="J323" s="25"/>
      <c r="K323" s="25"/>
      <c r="L323" s="25"/>
    </row>
    <row r="324" spans="8:12" s="2" customFormat="1">
      <c r="H324" s="21"/>
      <c r="I324" s="21"/>
      <c r="J324" s="25"/>
      <c r="K324" s="25"/>
      <c r="L324" s="25"/>
    </row>
    <row r="325" spans="8:12" s="2" customFormat="1">
      <c r="H325" s="21"/>
      <c r="I325" s="21"/>
      <c r="J325" s="25"/>
      <c r="K325" s="25"/>
      <c r="L325" s="25"/>
    </row>
    <row r="326" spans="8:12" s="2" customFormat="1">
      <c r="H326" s="21"/>
      <c r="I326" s="21"/>
      <c r="J326" s="25"/>
      <c r="K326" s="25"/>
      <c r="L326" s="25"/>
    </row>
    <row r="327" spans="8:12" s="2" customFormat="1">
      <c r="H327" s="21"/>
      <c r="I327" s="21"/>
      <c r="J327" s="25"/>
      <c r="K327" s="25"/>
      <c r="L327" s="25"/>
    </row>
    <row r="328" spans="8:12" s="2" customFormat="1">
      <c r="H328" s="21"/>
      <c r="I328" s="21"/>
      <c r="J328" s="25"/>
      <c r="K328" s="25"/>
      <c r="L328" s="25"/>
    </row>
    <row r="329" spans="8:12" s="2" customFormat="1">
      <c r="H329" s="21"/>
      <c r="I329" s="21"/>
      <c r="J329" s="25"/>
      <c r="K329" s="25"/>
      <c r="L329" s="25"/>
    </row>
    <row r="330" spans="8:12" s="2" customFormat="1">
      <c r="H330" s="21"/>
      <c r="I330" s="21"/>
      <c r="J330" s="25"/>
      <c r="K330" s="25"/>
      <c r="L330" s="25"/>
    </row>
    <row r="331" spans="8:12" s="2" customFormat="1">
      <c r="H331" s="21"/>
      <c r="I331" s="21"/>
      <c r="J331" s="25"/>
      <c r="K331" s="25"/>
      <c r="L331" s="25"/>
    </row>
    <row r="332" spans="8:12" s="2" customFormat="1">
      <c r="H332" s="21"/>
      <c r="I332" s="21"/>
      <c r="J332" s="25"/>
      <c r="K332" s="25"/>
      <c r="L332" s="25"/>
    </row>
    <row r="333" spans="8:12" s="2" customFormat="1">
      <c r="H333" s="21"/>
      <c r="I333" s="21"/>
      <c r="J333" s="25"/>
      <c r="K333" s="25"/>
      <c r="L333" s="25"/>
    </row>
    <row r="334" spans="8:12" s="2" customFormat="1">
      <c r="H334" s="21"/>
      <c r="I334" s="21"/>
      <c r="J334" s="25"/>
      <c r="K334" s="25"/>
      <c r="L334" s="25"/>
    </row>
    <row r="335" spans="8:12" s="2" customFormat="1">
      <c r="H335" s="21"/>
      <c r="I335" s="21"/>
      <c r="J335" s="25"/>
      <c r="K335" s="25"/>
      <c r="L335" s="25"/>
    </row>
    <row r="336" spans="8:12" s="2" customFormat="1">
      <c r="H336" s="21"/>
      <c r="I336" s="21"/>
      <c r="J336" s="25"/>
      <c r="K336" s="25"/>
      <c r="L336" s="25"/>
    </row>
    <row r="337" spans="8:12" s="2" customFormat="1">
      <c r="H337" s="21"/>
      <c r="I337" s="21"/>
      <c r="J337" s="25"/>
      <c r="K337" s="25"/>
      <c r="L337" s="25"/>
    </row>
    <row r="338" spans="8:12" s="2" customFormat="1">
      <c r="H338" s="21"/>
      <c r="I338" s="21"/>
      <c r="J338" s="25"/>
      <c r="K338" s="25"/>
      <c r="L338" s="25"/>
    </row>
    <row r="339" spans="8:12" s="2" customFormat="1">
      <c r="H339" s="21"/>
      <c r="I339" s="21"/>
      <c r="J339" s="25"/>
      <c r="K339" s="25"/>
      <c r="L339" s="25"/>
    </row>
    <row r="340" spans="8:12" s="2" customFormat="1">
      <c r="H340" s="21"/>
      <c r="I340" s="21"/>
      <c r="J340" s="25"/>
      <c r="K340" s="25"/>
      <c r="L340" s="25"/>
    </row>
    <row r="341" spans="8:12" s="2" customFormat="1">
      <c r="H341" s="21"/>
      <c r="I341" s="21"/>
      <c r="J341" s="25"/>
      <c r="K341" s="25"/>
      <c r="L341" s="25"/>
    </row>
    <row r="342" spans="8:12" s="2" customFormat="1">
      <c r="H342" s="21"/>
      <c r="I342" s="21"/>
      <c r="J342" s="25"/>
      <c r="K342" s="25"/>
      <c r="L342" s="25"/>
    </row>
    <row r="343" spans="8:12" s="2" customFormat="1">
      <c r="H343" s="21"/>
      <c r="I343" s="21"/>
      <c r="J343" s="25"/>
      <c r="K343" s="25"/>
      <c r="L343" s="25"/>
    </row>
    <row r="344" spans="8:12" s="2" customFormat="1">
      <c r="H344" s="21"/>
      <c r="I344" s="21"/>
      <c r="J344" s="25"/>
      <c r="K344" s="25"/>
      <c r="L344" s="25"/>
    </row>
    <row r="345" spans="8:12" s="2" customFormat="1">
      <c r="H345" s="21"/>
      <c r="I345" s="21"/>
      <c r="J345" s="25"/>
      <c r="K345" s="25"/>
      <c r="L345" s="25"/>
    </row>
    <row r="346" spans="8:12" s="2" customFormat="1">
      <c r="H346" s="21"/>
      <c r="I346" s="21"/>
      <c r="J346" s="25"/>
      <c r="K346" s="25"/>
      <c r="L346" s="25"/>
    </row>
    <row r="347" spans="8:12" s="2" customFormat="1">
      <c r="H347" s="21"/>
      <c r="I347" s="21"/>
      <c r="J347" s="25"/>
      <c r="K347" s="25"/>
      <c r="L347" s="25"/>
    </row>
    <row r="348" spans="8:12" s="2" customFormat="1">
      <c r="H348" s="21"/>
      <c r="I348" s="21"/>
      <c r="J348" s="25"/>
      <c r="K348" s="25"/>
      <c r="L348" s="25"/>
    </row>
    <row r="349" spans="8:12" s="2" customFormat="1">
      <c r="H349" s="21"/>
      <c r="I349" s="21"/>
      <c r="J349" s="25"/>
      <c r="K349" s="25"/>
      <c r="L349" s="25"/>
    </row>
    <row r="350" spans="8:12" s="2" customFormat="1">
      <c r="H350" s="21"/>
      <c r="I350" s="21"/>
      <c r="J350" s="25"/>
      <c r="K350" s="25"/>
      <c r="L350" s="25"/>
    </row>
    <row r="351" spans="8:12" s="2" customFormat="1">
      <c r="H351" s="21"/>
      <c r="I351" s="21"/>
      <c r="J351" s="25"/>
      <c r="K351" s="25"/>
      <c r="L351" s="25"/>
    </row>
    <row r="352" spans="8:12" s="2" customFormat="1">
      <c r="H352" s="21"/>
      <c r="I352" s="21"/>
      <c r="J352" s="25"/>
      <c r="K352" s="25"/>
      <c r="L352" s="25"/>
    </row>
    <row r="353" spans="8:12" s="2" customFormat="1">
      <c r="H353" s="21"/>
      <c r="I353" s="21"/>
      <c r="J353" s="25"/>
      <c r="K353" s="25"/>
      <c r="L353" s="25"/>
    </row>
    <row r="354" spans="8:12" s="2" customFormat="1">
      <c r="H354" s="21"/>
      <c r="I354" s="21"/>
      <c r="J354" s="25"/>
      <c r="K354" s="25"/>
      <c r="L354" s="25"/>
    </row>
    <row r="355" spans="8:12" s="2" customFormat="1">
      <c r="H355" s="21"/>
      <c r="I355" s="21"/>
      <c r="J355" s="25"/>
      <c r="K355" s="25"/>
      <c r="L355" s="25"/>
    </row>
    <row r="356" spans="8:12" s="2" customFormat="1">
      <c r="H356" s="21"/>
      <c r="I356" s="21"/>
      <c r="J356" s="25"/>
      <c r="K356" s="25"/>
      <c r="L356" s="25"/>
    </row>
    <row r="357" spans="8:12" s="2" customFormat="1">
      <c r="H357" s="21"/>
      <c r="I357" s="21"/>
      <c r="J357" s="25"/>
      <c r="K357" s="25"/>
      <c r="L357" s="25"/>
    </row>
    <row r="358" spans="8:12" s="2" customFormat="1">
      <c r="H358" s="21"/>
      <c r="I358" s="21"/>
      <c r="J358" s="25"/>
      <c r="K358" s="25"/>
      <c r="L358" s="25"/>
    </row>
    <row r="359" spans="8:12" s="2" customFormat="1">
      <c r="H359" s="21"/>
      <c r="I359" s="21"/>
      <c r="J359" s="25"/>
      <c r="K359" s="25"/>
      <c r="L359" s="25"/>
    </row>
    <row r="360" spans="8:12" s="2" customFormat="1">
      <c r="H360" s="21"/>
      <c r="I360" s="21"/>
      <c r="J360" s="25"/>
      <c r="K360" s="25"/>
      <c r="L360" s="25"/>
    </row>
    <row r="361" spans="8:12" s="2" customFormat="1">
      <c r="H361" s="21"/>
      <c r="I361" s="21"/>
      <c r="J361" s="25"/>
      <c r="K361" s="25"/>
      <c r="L361" s="25"/>
    </row>
    <row r="362" spans="8:12" s="2" customFormat="1">
      <c r="H362" s="21"/>
      <c r="I362" s="21"/>
      <c r="J362" s="25"/>
      <c r="K362" s="25"/>
      <c r="L362" s="25"/>
    </row>
    <row r="363" spans="8:12" s="2" customFormat="1">
      <c r="H363" s="21"/>
      <c r="I363" s="21"/>
      <c r="J363" s="25"/>
      <c r="K363" s="25"/>
      <c r="L363" s="25"/>
    </row>
    <row r="364" spans="8:12" s="2" customFormat="1">
      <c r="H364" s="21"/>
      <c r="I364" s="21"/>
      <c r="J364" s="25"/>
      <c r="K364" s="25"/>
      <c r="L364" s="25"/>
    </row>
    <row r="365" spans="8:12" s="2" customFormat="1">
      <c r="H365" s="21"/>
      <c r="I365" s="21"/>
      <c r="J365" s="25"/>
      <c r="K365" s="25"/>
      <c r="L365" s="25"/>
    </row>
    <row r="366" spans="8:12" s="2" customFormat="1">
      <c r="H366" s="21"/>
      <c r="I366" s="21"/>
      <c r="J366" s="25"/>
      <c r="K366" s="25"/>
      <c r="L366" s="25"/>
    </row>
    <row r="367" spans="8:12" s="2" customFormat="1">
      <c r="H367" s="21"/>
      <c r="I367" s="21"/>
      <c r="J367" s="25"/>
      <c r="K367" s="25"/>
      <c r="L367" s="25"/>
    </row>
    <row r="368" spans="8:12" s="2" customFormat="1">
      <c r="H368" s="21"/>
      <c r="I368" s="21"/>
      <c r="J368" s="25"/>
      <c r="K368" s="25"/>
      <c r="L368" s="25"/>
    </row>
    <row r="369" spans="8:12" s="2" customFormat="1">
      <c r="H369" s="21"/>
      <c r="I369" s="21"/>
      <c r="J369" s="25"/>
      <c r="K369" s="25"/>
      <c r="L369" s="25"/>
    </row>
    <row r="370" spans="8:12" s="2" customFormat="1">
      <c r="H370" s="21"/>
      <c r="I370" s="21"/>
      <c r="J370" s="25"/>
      <c r="K370" s="25"/>
      <c r="L370" s="25"/>
    </row>
    <row r="371" spans="8:12" s="2" customFormat="1">
      <c r="H371" s="21"/>
      <c r="I371" s="21"/>
      <c r="J371" s="25"/>
      <c r="K371" s="25"/>
      <c r="L371" s="25"/>
    </row>
    <row r="372" spans="8:12" s="2" customFormat="1">
      <c r="H372" s="21"/>
      <c r="I372" s="21"/>
      <c r="J372" s="25"/>
      <c r="K372" s="25"/>
      <c r="L372" s="25"/>
    </row>
    <row r="373" spans="8:12" s="2" customFormat="1">
      <c r="H373" s="21"/>
      <c r="I373" s="21"/>
      <c r="J373" s="25"/>
      <c r="K373" s="25"/>
      <c r="L373" s="25"/>
    </row>
    <row r="374" spans="8:12" s="2" customFormat="1">
      <c r="H374" s="21"/>
      <c r="I374" s="21"/>
      <c r="J374" s="25"/>
      <c r="K374" s="25"/>
      <c r="L374" s="25"/>
    </row>
    <row r="375" spans="8:12" s="2" customFormat="1">
      <c r="H375" s="21"/>
      <c r="I375" s="21"/>
      <c r="J375" s="25"/>
      <c r="K375" s="25"/>
      <c r="L375" s="25"/>
    </row>
    <row r="376" spans="8:12" s="2" customFormat="1">
      <c r="H376" s="21"/>
      <c r="I376" s="21"/>
      <c r="J376" s="25"/>
      <c r="K376" s="25"/>
      <c r="L376" s="25"/>
    </row>
    <row r="377" spans="8:12" s="2" customFormat="1">
      <c r="H377" s="21"/>
      <c r="I377" s="21"/>
      <c r="J377" s="25"/>
      <c r="K377" s="25"/>
      <c r="L377" s="25"/>
    </row>
    <row r="378" spans="8:12" s="2" customFormat="1">
      <c r="H378" s="21"/>
      <c r="I378" s="21"/>
      <c r="J378" s="25"/>
      <c r="K378" s="25"/>
      <c r="L378" s="25"/>
    </row>
    <row r="379" spans="8:12" s="2" customFormat="1">
      <c r="H379" s="21"/>
      <c r="I379" s="21"/>
      <c r="J379" s="25"/>
      <c r="K379" s="25"/>
      <c r="L379" s="25"/>
    </row>
    <row r="380" spans="8:12" s="2" customFormat="1">
      <c r="H380" s="21"/>
      <c r="I380" s="21"/>
      <c r="J380" s="25"/>
      <c r="K380" s="25"/>
      <c r="L380" s="25"/>
    </row>
    <row r="381" spans="8:12" s="2" customFormat="1">
      <c r="H381" s="21"/>
      <c r="I381" s="21"/>
      <c r="J381" s="25"/>
      <c r="K381" s="25"/>
      <c r="L381" s="25"/>
    </row>
    <row r="382" spans="8:12" s="2" customFormat="1">
      <c r="H382" s="21"/>
      <c r="I382" s="21"/>
      <c r="J382" s="25"/>
      <c r="K382" s="25"/>
      <c r="L382" s="25"/>
    </row>
    <row r="383" spans="8:12" s="2" customFormat="1">
      <c r="H383" s="21"/>
      <c r="I383" s="21"/>
      <c r="J383" s="25"/>
      <c r="K383" s="25"/>
      <c r="L383" s="25"/>
    </row>
    <row r="384" spans="8:12" s="2" customFormat="1">
      <c r="H384" s="21"/>
      <c r="I384" s="21"/>
      <c r="J384" s="25"/>
      <c r="K384" s="25"/>
      <c r="L384" s="25"/>
    </row>
    <row r="385" spans="8:12" s="2" customFormat="1">
      <c r="H385" s="21"/>
      <c r="I385" s="21"/>
      <c r="J385" s="25"/>
      <c r="K385" s="25"/>
      <c r="L385" s="25"/>
    </row>
    <row r="386" spans="8:12" s="2" customFormat="1">
      <c r="H386" s="21"/>
      <c r="I386" s="21"/>
      <c r="J386" s="25"/>
      <c r="K386" s="25"/>
      <c r="L386" s="25"/>
    </row>
    <row r="387" spans="8:12" s="2" customFormat="1">
      <c r="H387" s="21"/>
      <c r="I387" s="21"/>
      <c r="J387" s="25"/>
      <c r="K387" s="25"/>
      <c r="L387" s="25"/>
    </row>
    <row r="388" spans="8:12" s="2" customFormat="1">
      <c r="H388" s="21"/>
      <c r="I388" s="21"/>
      <c r="J388" s="25"/>
      <c r="K388" s="25"/>
      <c r="L388" s="25"/>
    </row>
    <row r="389" spans="8:12" s="2" customFormat="1">
      <c r="H389" s="21"/>
      <c r="I389" s="21"/>
      <c r="J389" s="25"/>
      <c r="K389" s="25"/>
      <c r="L389" s="25"/>
    </row>
    <row r="390" spans="8:12" s="2" customFormat="1">
      <c r="H390" s="21"/>
      <c r="I390" s="21"/>
      <c r="J390" s="25"/>
      <c r="K390" s="25"/>
      <c r="L390" s="25"/>
    </row>
    <row r="391" spans="8:12" s="2" customFormat="1">
      <c r="H391" s="21"/>
      <c r="I391" s="21"/>
      <c r="J391" s="25"/>
      <c r="K391" s="25"/>
      <c r="L391" s="25"/>
    </row>
    <row r="392" spans="8:12" s="2" customFormat="1">
      <c r="H392" s="21"/>
      <c r="I392" s="21"/>
      <c r="J392" s="25"/>
      <c r="K392" s="25"/>
      <c r="L392" s="25"/>
    </row>
    <row r="393" spans="8:12" s="2" customFormat="1">
      <c r="H393" s="21"/>
      <c r="I393" s="21"/>
      <c r="J393" s="25"/>
      <c r="K393" s="25"/>
      <c r="L393" s="25"/>
    </row>
    <row r="394" spans="8:12" s="2" customFormat="1">
      <c r="H394" s="21"/>
      <c r="I394" s="21"/>
      <c r="J394" s="25"/>
      <c r="K394" s="25"/>
      <c r="L394" s="25"/>
    </row>
    <row r="395" spans="8:12" s="2" customFormat="1">
      <c r="H395" s="21"/>
      <c r="I395" s="21"/>
      <c r="J395" s="25"/>
      <c r="K395" s="25"/>
      <c r="L395" s="25"/>
    </row>
    <row r="396" spans="8:12" s="2" customFormat="1">
      <c r="H396" s="21"/>
      <c r="I396" s="21"/>
      <c r="J396" s="25"/>
      <c r="K396" s="25"/>
      <c r="L396" s="25"/>
    </row>
    <row r="397" spans="8:12" s="2" customFormat="1">
      <c r="H397" s="21"/>
      <c r="I397" s="21"/>
      <c r="J397" s="25"/>
      <c r="K397" s="25"/>
      <c r="L397" s="25"/>
    </row>
    <row r="398" spans="8:12" s="2" customFormat="1">
      <c r="H398" s="21"/>
      <c r="I398" s="21"/>
      <c r="J398" s="25"/>
      <c r="K398" s="25"/>
      <c r="L398" s="25"/>
    </row>
    <row r="399" spans="8:12" s="2" customFormat="1">
      <c r="H399" s="21"/>
      <c r="I399" s="21"/>
      <c r="J399" s="25"/>
      <c r="K399" s="25"/>
      <c r="L399" s="25"/>
    </row>
    <row r="400" spans="8:12" s="2" customFormat="1">
      <c r="H400" s="21"/>
      <c r="I400" s="21"/>
      <c r="J400" s="25"/>
      <c r="K400" s="25"/>
      <c r="L400" s="25"/>
    </row>
    <row r="401" spans="8:12" s="2" customFormat="1">
      <c r="H401" s="21"/>
      <c r="I401" s="21"/>
      <c r="J401" s="25"/>
      <c r="K401" s="25"/>
      <c r="L401" s="25"/>
    </row>
    <row r="402" spans="8:12" s="2" customFormat="1">
      <c r="H402" s="21"/>
      <c r="I402" s="21"/>
      <c r="J402" s="25"/>
      <c r="K402" s="25"/>
      <c r="L402" s="25"/>
    </row>
    <row r="403" spans="8:12" s="2" customFormat="1">
      <c r="H403" s="21"/>
      <c r="I403" s="21"/>
      <c r="J403" s="25"/>
      <c r="K403" s="25"/>
      <c r="L403" s="25"/>
    </row>
    <row r="404" spans="8:12" s="2" customFormat="1">
      <c r="H404" s="21"/>
      <c r="I404" s="21"/>
      <c r="J404" s="25"/>
      <c r="K404" s="25"/>
      <c r="L404" s="25"/>
    </row>
    <row r="405" spans="8:12" s="2" customFormat="1">
      <c r="H405" s="21"/>
      <c r="I405" s="21"/>
      <c r="J405" s="25"/>
      <c r="K405" s="25"/>
      <c r="L405" s="25"/>
    </row>
    <row r="406" spans="8:12" s="2" customFormat="1">
      <c r="H406" s="21"/>
      <c r="I406" s="21"/>
      <c r="J406" s="25"/>
      <c r="K406" s="25"/>
      <c r="L406" s="25"/>
    </row>
    <row r="407" spans="8:12" s="2" customFormat="1">
      <c r="H407" s="21"/>
      <c r="I407" s="21"/>
      <c r="J407" s="25"/>
      <c r="K407" s="25"/>
      <c r="L407" s="25"/>
    </row>
    <row r="408" spans="8:12" s="2" customFormat="1">
      <c r="H408" s="21"/>
      <c r="I408" s="21"/>
      <c r="J408" s="25"/>
      <c r="K408" s="25"/>
      <c r="L408" s="25"/>
    </row>
    <row r="409" spans="8:12" s="2" customFormat="1">
      <c r="H409" s="21"/>
      <c r="I409" s="21"/>
      <c r="J409" s="25"/>
      <c r="K409" s="25"/>
      <c r="L409" s="25"/>
    </row>
    <row r="410" spans="8:12" s="2" customFormat="1">
      <c r="H410" s="21"/>
      <c r="I410" s="21"/>
      <c r="J410" s="25"/>
      <c r="K410" s="25"/>
      <c r="L410" s="25"/>
    </row>
    <row r="411" spans="8:12" s="2" customFormat="1">
      <c r="H411" s="21"/>
      <c r="I411" s="21"/>
      <c r="J411" s="25"/>
      <c r="K411" s="25"/>
      <c r="L411" s="25"/>
    </row>
    <row r="412" spans="8:12" s="2" customFormat="1">
      <c r="H412" s="21"/>
      <c r="I412" s="21"/>
      <c r="J412" s="25"/>
      <c r="K412" s="25"/>
      <c r="L412" s="25"/>
    </row>
    <row r="413" spans="8:12" s="2" customFormat="1">
      <c r="H413" s="21"/>
      <c r="I413" s="21"/>
      <c r="J413" s="25"/>
      <c r="K413" s="25"/>
      <c r="L413" s="25"/>
    </row>
    <row r="414" spans="8:12" s="2" customFormat="1">
      <c r="H414" s="21"/>
      <c r="I414" s="21"/>
      <c r="J414" s="25"/>
      <c r="K414" s="25"/>
      <c r="L414" s="25"/>
    </row>
    <row r="415" spans="8:12" s="2" customFormat="1">
      <c r="H415" s="21"/>
      <c r="I415" s="21"/>
      <c r="J415" s="25"/>
      <c r="K415" s="25"/>
      <c r="L415" s="25"/>
    </row>
    <row r="416" spans="8:12" s="2" customFormat="1">
      <c r="H416" s="21"/>
      <c r="I416" s="21"/>
      <c r="J416" s="25"/>
      <c r="K416" s="25"/>
      <c r="L416" s="25"/>
    </row>
    <row r="417" spans="8:12" s="2" customFormat="1">
      <c r="H417" s="21"/>
      <c r="I417" s="21"/>
      <c r="J417" s="25"/>
      <c r="K417" s="25"/>
      <c r="L417" s="25"/>
    </row>
    <row r="418" spans="8:12" s="2" customFormat="1">
      <c r="H418" s="21"/>
      <c r="I418" s="21"/>
      <c r="J418" s="25"/>
      <c r="K418" s="25"/>
      <c r="L418" s="25"/>
    </row>
    <row r="419" spans="8:12" s="2" customFormat="1">
      <c r="H419" s="21"/>
      <c r="I419" s="21"/>
      <c r="J419" s="25"/>
      <c r="K419" s="25"/>
      <c r="L419" s="25"/>
    </row>
    <row r="420" spans="8:12" s="2" customFormat="1">
      <c r="H420" s="21"/>
      <c r="I420" s="21"/>
      <c r="J420" s="25"/>
      <c r="K420" s="25"/>
      <c r="L420" s="25"/>
    </row>
    <row r="421" spans="8:12" s="2" customFormat="1">
      <c r="H421" s="21"/>
      <c r="I421" s="21"/>
      <c r="J421" s="25"/>
      <c r="K421" s="25"/>
      <c r="L421" s="25"/>
    </row>
    <row r="422" spans="8:12" s="2" customFormat="1">
      <c r="H422" s="21"/>
      <c r="I422" s="21"/>
      <c r="J422" s="25"/>
      <c r="K422" s="25"/>
      <c r="L422" s="25"/>
    </row>
    <row r="423" spans="8:12" s="2" customFormat="1">
      <c r="H423" s="21"/>
      <c r="I423" s="21"/>
      <c r="J423" s="25"/>
      <c r="K423" s="25"/>
      <c r="L423" s="25"/>
    </row>
    <row r="424" spans="8:12" s="2" customFormat="1">
      <c r="H424" s="21"/>
      <c r="I424" s="21"/>
      <c r="J424" s="25"/>
      <c r="K424" s="25"/>
      <c r="L424" s="25"/>
    </row>
    <row r="425" spans="8:12" s="2" customFormat="1">
      <c r="H425" s="21"/>
      <c r="I425" s="21"/>
      <c r="J425" s="25"/>
      <c r="K425" s="25"/>
      <c r="L425" s="25"/>
    </row>
    <row r="426" spans="8:12" s="2" customFormat="1">
      <c r="H426" s="21"/>
      <c r="I426" s="21"/>
      <c r="J426" s="25"/>
      <c r="K426" s="25"/>
      <c r="L426" s="25"/>
    </row>
    <row r="427" spans="8:12" s="2" customFormat="1">
      <c r="H427" s="21"/>
      <c r="I427" s="21"/>
      <c r="J427" s="25"/>
      <c r="K427" s="25"/>
      <c r="L427" s="25"/>
    </row>
    <row r="428" spans="8:12" s="2" customFormat="1">
      <c r="H428" s="21"/>
      <c r="I428" s="21"/>
      <c r="J428" s="25"/>
      <c r="K428" s="25"/>
      <c r="L428" s="25"/>
    </row>
    <row r="429" spans="8:12" s="2" customFormat="1">
      <c r="H429" s="21"/>
      <c r="I429" s="21"/>
      <c r="J429" s="25"/>
      <c r="K429" s="25"/>
      <c r="L429" s="25"/>
    </row>
    <row r="430" spans="8:12" s="2" customFormat="1">
      <c r="H430" s="21"/>
      <c r="I430" s="21"/>
      <c r="J430" s="25"/>
      <c r="K430" s="25"/>
      <c r="L430" s="25"/>
    </row>
    <row r="431" spans="8:12" s="2" customFormat="1">
      <c r="H431" s="21"/>
      <c r="I431" s="21"/>
      <c r="J431" s="25"/>
      <c r="K431" s="25"/>
      <c r="L431" s="25"/>
    </row>
    <row r="432" spans="8:12" s="2" customFormat="1">
      <c r="H432" s="21"/>
      <c r="I432" s="21"/>
      <c r="J432" s="25"/>
      <c r="K432" s="25"/>
      <c r="L432" s="25"/>
    </row>
    <row r="433" spans="8:12" s="2" customFormat="1">
      <c r="H433" s="21"/>
      <c r="I433" s="21"/>
      <c r="J433" s="25"/>
      <c r="K433" s="25"/>
      <c r="L433" s="25"/>
    </row>
    <row r="434" spans="8:12" s="2" customFormat="1">
      <c r="H434" s="21"/>
      <c r="I434" s="21"/>
      <c r="J434" s="25"/>
      <c r="K434" s="25"/>
      <c r="L434" s="25"/>
    </row>
    <row r="435" spans="8:12" s="2" customFormat="1">
      <c r="H435" s="21"/>
      <c r="I435" s="21"/>
      <c r="J435" s="25"/>
      <c r="K435" s="25"/>
      <c r="L435" s="25"/>
    </row>
    <row r="436" spans="8:12" s="2" customFormat="1">
      <c r="H436" s="21"/>
      <c r="I436" s="21"/>
      <c r="J436" s="25"/>
      <c r="K436" s="25"/>
      <c r="L436" s="25"/>
    </row>
    <row r="437" spans="8:12" s="2" customFormat="1">
      <c r="H437" s="21"/>
      <c r="I437" s="21"/>
      <c r="J437" s="25"/>
      <c r="K437" s="25"/>
      <c r="L437" s="25"/>
    </row>
    <row r="438" spans="8:12" s="2" customFormat="1">
      <c r="H438" s="21"/>
      <c r="I438" s="21"/>
      <c r="J438" s="25"/>
      <c r="K438" s="25"/>
      <c r="L438" s="25"/>
    </row>
    <row r="439" spans="8:12" s="2" customFormat="1">
      <c r="H439" s="21"/>
      <c r="I439" s="21"/>
      <c r="J439" s="25"/>
      <c r="K439" s="25"/>
      <c r="L439" s="25"/>
    </row>
    <row r="440" spans="8:12" s="2" customFormat="1">
      <c r="H440" s="21"/>
      <c r="I440" s="21"/>
      <c r="J440" s="25"/>
      <c r="K440" s="25"/>
      <c r="L440" s="25"/>
    </row>
    <row r="441" spans="8:12" s="2" customFormat="1">
      <c r="H441" s="21"/>
      <c r="I441" s="21"/>
      <c r="J441" s="25"/>
      <c r="K441" s="25"/>
      <c r="L441" s="25"/>
    </row>
    <row r="442" spans="8:12" s="2" customFormat="1">
      <c r="H442" s="21"/>
      <c r="I442" s="21"/>
      <c r="J442" s="25"/>
      <c r="K442" s="25"/>
      <c r="L442" s="25"/>
    </row>
    <row r="443" spans="8:12" s="2" customFormat="1">
      <c r="H443" s="21"/>
      <c r="I443" s="21"/>
      <c r="J443" s="25"/>
      <c r="K443" s="25"/>
      <c r="L443" s="25"/>
    </row>
    <row r="444" spans="8:12" s="2" customFormat="1">
      <c r="H444" s="21"/>
      <c r="I444" s="21"/>
      <c r="J444" s="25"/>
      <c r="K444" s="25"/>
      <c r="L444" s="25"/>
    </row>
    <row r="445" spans="8:12" s="2" customFormat="1">
      <c r="H445" s="21"/>
      <c r="I445" s="21"/>
      <c r="J445" s="25"/>
      <c r="K445" s="25"/>
      <c r="L445" s="25"/>
    </row>
    <row r="446" spans="8:12" s="2" customFormat="1">
      <c r="H446" s="21"/>
      <c r="I446" s="21"/>
      <c r="J446" s="25"/>
      <c r="K446" s="25"/>
      <c r="L446" s="25"/>
    </row>
    <row r="447" spans="8:12" s="2" customFormat="1">
      <c r="H447" s="21"/>
      <c r="I447" s="21"/>
      <c r="J447" s="25"/>
      <c r="K447" s="25"/>
      <c r="L447" s="25"/>
    </row>
    <row r="448" spans="8:12" s="2" customFormat="1">
      <c r="H448" s="21"/>
      <c r="I448" s="21"/>
      <c r="J448" s="25"/>
      <c r="K448" s="25"/>
      <c r="L448" s="25"/>
    </row>
    <row r="449" spans="8:12" s="2" customFormat="1">
      <c r="H449" s="21"/>
      <c r="I449" s="21"/>
      <c r="J449" s="25"/>
      <c r="K449" s="25"/>
      <c r="L449" s="25"/>
    </row>
    <row r="450" spans="8:12" s="2" customFormat="1">
      <c r="H450" s="21"/>
      <c r="I450" s="21"/>
      <c r="J450" s="25"/>
      <c r="K450" s="25"/>
      <c r="L450" s="25"/>
    </row>
    <row r="451" spans="8:12" s="2" customFormat="1">
      <c r="H451" s="21"/>
      <c r="I451" s="21"/>
      <c r="J451" s="25"/>
      <c r="K451" s="25"/>
      <c r="L451" s="25"/>
    </row>
    <row r="452" spans="8:12" s="2" customFormat="1">
      <c r="H452" s="21"/>
      <c r="I452" s="21"/>
      <c r="J452" s="25"/>
      <c r="K452" s="25"/>
      <c r="L452" s="25"/>
    </row>
    <row r="453" spans="8:12" s="2" customFormat="1">
      <c r="H453" s="21"/>
      <c r="I453" s="21"/>
      <c r="J453" s="25"/>
      <c r="K453" s="25"/>
      <c r="L453" s="25"/>
    </row>
    <row r="454" spans="8:12" s="2" customFormat="1">
      <c r="H454" s="21"/>
      <c r="I454" s="21"/>
      <c r="J454" s="25"/>
      <c r="K454" s="25"/>
      <c r="L454" s="25"/>
    </row>
    <row r="455" spans="8:12" s="2" customFormat="1">
      <c r="H455" s="21"/>
      <c r="I455" s="21"/>
      <c r="J455" s="25"/>
      <c r="K455" s="25"/>
      <c r="L455" s="25"/>
    </row>
    <row r="456" spans="8:12" s="2" customFormat="1">
      <c r="H456" s="21"/>
      <c r="I456" s="21"/>
      <c r="J456" s="25"/>
      <c r="K456" s="25"/>
      <c r="L456" s="25"/>
    </row>
    <row r="457" spans="8:12" s="2" customFormat="1">
      <c r="H457" s="21"/>
      <c r="I457" s="21"/>
      <c r="J457" s="25"/>
      <c r="K457" s="25"/>
      <c r="L457" s="25"/>
    </row>
    <row r="458" spans="8:12" s="2" customFormat="1">
      <c r="H458" s="21"/>
      <c r="I458" s="21"/>
      <c r="J458" s="25"/>
      <c r="K458" s="25"/>
      <c r="L458" s="25"/>
    </row>
    <row r="459" spans="8:12" s="2" customFormat="1">
      <c r="H459" s="21"/>
      <c r="I459" s="21"/>
      <c r="J459" s="25"/>
      <c r="K459" s="25"/>
      <c r="L459" s="25"/>
    </row>
    <row r="460" spans="8:12" s="2" customFormat="1">
      <c r="H460" s="21"/>
      <c r="I460" s="21"/>
      <c r="J460" s="25"/>
      <c r="K460" s="25"/>
      <c r="L460" s="25"/>
    </row>
    <row r="461" spans="8:12" s="2" customFormat="1">
      <c r="H461" s="21"/>
      <c r="I461" s="21"/>
      <c r="J461" s="25"/>
      <c r="K461" s="25"/>
      <c r="L461" s="25"/>
    </row>
    <row r="462" spans="8:12" s="2" customFormat="1">
      <c r="H462" s="21"/>
      <c r="I462" s="21"/>
      <c r="J462" s="25"/>
      <c r="K462" s="25"/>
      <c r="L462" s="25"/>
    </row>
    <row r="463" spans="8:12" s="2" customFormat="1">
      <c r="H463" s="21"/>
      <c r="I463" s="21"/>
      <c r="J463" s="25"/>
      <c r="K463" s="25"/>
      <c r="L463" s="25"/>
    </row>
    <row r="464" spans="8:12" s="2" customFormat="1">
      <c r="H464" s="21"/>
      <c r="I464" s="21"/>
      <c r="J464" s="25"/>
      <c r="K464" s="25"/>
      <c r="L464" s="25"/>
    </row>
    <row r="465" spans="8:12" s="2" customFormat="1">
      <c r="H465" s="21"/>
      <c r="I465" s="21"/>
      <c r="J465" s="25"/>
      <c r="K465" s="25"/>
      <c r="L465" s="25"/>
    </row>
    <row r="466" spans="8:12" s="2" customFormat="1">
      <c r="H466" s="21"/>
      <c r="I466" s="21"/>
      <c r="J466" s="25"/>
      <c r="K466" s="25"/>
      <c r="L466" s="25"/>
    </row>
    <row r="467" spans="8:12" s="2" customFormat="1">
      <c r="H467" s="21"/>
      <c r="I467" s="21"/>
      <c r="J467" s="25"/>
      <c r="K467" s="25"/>
      <c r="L467" s="25"/>
    </row>
    <row r="468" spans="8:12" s="2" customFormat="1">
      <c r="H468" s="21"/>
      <c r="I468" s="21"/>
      <c r="J468" s="25"/>
      <c r="K468" s="25"/>
      <c r="L468" s="25"/>
    </row>
    <row r="469" spans="8:12" s="2" customFormat="1">
      <c r="H469" s="21"/>
      <c r="I469" s="21"/>
      <c r="J469" s="25"/>
      <c r="K469" s="25"/>
      <c r="L469" s="25"/>
    </row>
    <row r="470" spans="8:12" s="2" customFormat="1">
      <c r="H470" s="21"/>
      <c r="I470" s="21"/>
      <c r="J470" s="25"/>
      <c r="K470" s="25"/>
      <c r="L470" s="25"/>
    </row>
    <row r="471" spans="8:12" s="2" customFormat="1">
      <c r="H471" s="21"/>
      <c r="I471" s="21"/>
      <c r="J471" s="25"/>
      <c r="K471" s="25"/>
      <c r="L471" s="25"/>
    </row>
    <row r="472" spans="8:12" s="2" customFormat="1">
      <c r="H472" s="21"/>
      <c r="I472" s="21"/>
      <c r="J472" s="25"/>
      <c r="K472" s="25"/>
      <c r="L472" s="25"/>
    </row>
    <row r="473" spans="8:12" s="2" customFormat="1">
      <c r="H473" s="21"/>
      <c r="I473" s="21"/>
      <c r="J473" s="25"/>
      <c r="K473" s="25"/>
      <c r="L473" s="25"/>
    </row>
    <row r="474" spans="8:12" s="2" customFormat="1">
      <c r="H474" s="21"/>
      <c r="I474" s="21"/>
      <c r="J474" s="25"/>
      <c r="K474" s="25"/>
      <c r="L474" s="25"/>
    </row>
    <row r="475" spans="8:12" s="2" customFormat="1">
      <c r="H475" s="21"/>
      <c r="I475" s="21"/>
      <c r="J475" s="25"/>
      <c r="K475" s="25"/>
      <c r="L475" s="25"/>
    </row>
    <row r="476" spans="8:12" s="2" customFormat="1">
      <c r="H476" s="21"/>
      <c r="I476" s="21"/>
      <c r="J476" s="25"/>
      <c r="K476" s="25"/>
      <c r="L476" s="25"/>
    </row>
    <row r="477" spans="8:12" s="2" customFormat="1">
      <c r="H477" s="21"/>
      <c r="I477" s="21"/>
      <c r="J477" s="25"/>
      <c r="K477" s="25"/>
      <c r="L477" s="25"/>
    </row>
    <row r="478" spans="8:12" s="2" customFormat="1">
      <c r="H478" s="21"/>
      <c r="I478" s="21"/>
      <c r="J478" s="25"/>
      <c r="K478" s="25"/>
      <c r="L478" s="25"/>
    </row>
    <row r="479" spans="8:12" s="2" customFormat="1">
      <c r="H479" s="21"/>
      <c r="I479" s="21"/>
      <c r="J479" s="25"/>
      <c r="K479" s="25"/>
      <c r="L479" s="25"/>
    </row>
    <row r="480" spans="8:12" s="2" customFormat="1">
      <c r="H480" s="21"/>
      <c r="I480" s="21"/>
      <c r="J480" s="25"/>
      <c r="K480" s="25"/>
      <c r="L480" s="25"/>
    </row>
    <row r="481" spans="8:12" s="2" customFormat="1">
      <c r="H481" s="21"/>
      <c r="I481" s="21"/>
      <c r="J481" s="25"/>
      <c r="K481" s="25"/>
      <c r="L481" s="25"/>
    </row>
    <row r="482" spans="8:12" s="2" customFormat="1">
      <c r="H482" s="21"/>
      <c r="I482" s="21"/>
      <c r="J482" s="25"/>
      <c r="K482" s="25"/>
      <c r="L482" s="25"/>
    </row>
    <row r="483" spans="8:12" s="2" customFormat="1">
      <c r="H483" s="21"/>
      <c r="I483" s="21"/>
      <c r="J483" s="25"/>
      <c r="K483" s="25"/>
      <c r="L483" s="25"/>
    </row>
    <row r="484" spans="8:12" s="2" customFormat="1">
      <c r="H484" s="21"/>
      <c r="I484" s="21"/>
      <c r="J484" s="25"/>
      <c r="K484" s="25"/>
      <c r="L484" s="25"/>
    </row>
    <row r="485" spans="8:12" s="2" customFormat="1">
      <c r="H485" s="21"/>
      <c r="I485" s="21"/>
      <c r="J485" s="25"/>
      <c r="K485" s="25"/>
      <c r="L485" s="25"/>
    </row>
    <row r="486" spans="8:12" s="2" customFormat="1">
      <c r="H486" s="21"/>
      <c r="I486" s="21"/>
      <c r="J486" s="25"/>
      <c r="K486" s="25"/>
      <c r="L486" s="25"/>
    </row>
    <row r="487" spans="8:12" s="2" customFormat="1">
      <c r="H487" s="21"/>
      <c r="I487" s="21"/>
      <c r="J487" s="25"/>
      <c r="K487" s="25"/>
      <c r="L487" s="25"/>
    </row>
    <row r="488" spans="8:12" s="2" customFormat="1">
      <c r="H488" s="21"/>
      <c r="I488" s="21"/>
      <c r="J488" s="25"/>
      <c r="K488" s="25"/>
      <c r="L488" s="25"/>
    </row>
    <row r="489" spans="8:12" s="2" customFormat="1">
      <c r="H489" s="21"/>
      <c r="I489" s="21"/>
      <c r="J489" s="25"/>
      <c r="K489" s="25"/>
      <c r="L489" s="25"/>
    </row>
    <row r="490" spans="8:12" s="2" customFormat="1">
      <c r="H490" s="21"/>
      <c r="I490" s="21"/>
      <c r="J490" s="25"/>
      <c r="K490" s="25"/>
      <c r="L490" s="25"/>
    </row>
    <row r="491" spans="8:12" s="2" customFormat="1">
      <c r="H491" s="21"/>
      <c r="I491" s="21"/>
      <c r="J491" s="25"/>
      <c r="K491" s="25"/>
      <c r="L491" s="25"/>
    </row>
    <row r="492" spans="8:12" s="2" customFormat="1">
      <c r="H492" s="21"/>
      <c r="I492" s="21"/>
      <c r="J492" s="25"/>
      <c r="K492" s="25"/>
      <c r="L492" s="25"/>
    </row>
    <row r="493" spans="8:12" s="2" customFormat="1">
      <c r="H493" s="21"/>
      <c r="I493" s="21"/>
      <c r="J493" s="25"/>
      <c r="K493" s="25"/>
      <c r="L493" s="25"/>
    </row>
    <row r="494" spans="8:12" s="2" customFormat="1">
      <c r="H494" s="21"/>
      <c r="I494" s="21"/>
      <c r="J494" s="25"/>
      <c r="K494" s="25"/>
      <c r="L494" s="25"/>
    </row>
    <row r="495" spans="8:12" s="2" customFormat="1">
      <c r="H495" s="21"/>
      <c r="I495" s="21"/>
      <c r="J495" s="25"/>
      <c r="K495" s="25"/>
      <c r="L495" s="25"/>
    </row>
    <row r="496" spans="8:12" s="2" customFormat="1">
      <c r="H496" s="21"/>
      <c r="I496" s="21"/>
      <c r="J496" s="25"/>
      <c r="K496" s="25"/>
      <c r="L496" s="25"/>
    </row>
    <row r="497" spans="8:12" s="2" customFormat="1">
      <c r="H497" s="21"/>
      <c r="I497" s="21"/>
      <c r="J497" s="25"/>
      <c r="K497" s="25"/>
      <c r="L497" s="25"/>
    </row>
    <row r="498" spans="8:12" s="2" customFormat="1">
      <c r="H498" s="21"/>
      <c r="I498" s="21"/>
      <c r="J498" s="25"/>
      <c r="K498" s="25"/>
      <c r="L498" s="25"/>
    </row>
    <row r="499" spans="8:12" s="2" customFormat="1">
      <c r="H499" s="21"/>
      <c r="I499" s="21"/>
      <c r="J499" s="25"/>
      <c r="K499" s="25"/>
      <c r="L499" s="25"/>
    </row>
    <row r="500" spans="8:12" s="2" customFormat="1">
      <c r="H500" s="21"/>
      <c r="I500" s="21"/>
      <c r="J500" s="25"/>
      <c r="K500" s="25"/>
      <c r="L500" s="25"/>
    </row>
    <row r="501" spans="8:12" s="2" customFormat="1">
      <c r="H501" s="21"/>
      <c r="I501" s="21"/>
      <c r="J501" s="25"/>
      <c r="K501" s="25"/>
      <c r="L501" s="25"/>
    </row>
    <row r="502" spans="8:12" s="2" customFormat="1">
      <c r="H502" s="21"/>
      <c r="I502" s="21"/>
      <c r="J502" s="25"/>
      <c r="K502" s="25"/>
      <c r="L502" s="25"/>
    </row>
    <row r="503" spans="8:12" s="2" customFormat="1">
      <c r="H503" s="21"/>
      <c r="I503" s="21"/>
      <c r="J503" s="25"/>
      <c r="K503" s="25"/>
      <c r="L503" s="25"/>
    </row>
    <row r="504" spans="8:12" s="2" customFormat="1">
      <c r="H504" s="21"/>
      <c r="I504" s="21"/>
      <c r="J504" s="25"/>
      <c r="K504" s="25"/>
      <c r="L504" s="25"/>
    </row>
    <row r="505" spans="8:12" s="2" customFormat="1">
      <c r="H505" s="21"/>
      <c r="I505" s="21"/>
      <c r="J505" s="25"/>
      <c r="K505" s="25"/>
      <c r="L505" s="25"/>
    </row>
    <row r="506" spans="8:12" s="2" customFormat="1">
      <c r="H506" s="21"/>
      <c r="I506" s="21"/>
      <c r="J506" s="25"/>
      <c r="K506" s="25"/>
      <c r="L506" s="25"/>
    </row>
    <row r="507" spans="8:12" s="2" customFormat="1">
      <c r="H507" s="21"/>
      <c r="I507" s="21"/>
      <c r="J507" s="25"/>
      <c r="K507" s="25"/>
      <c r="L507" s="25"/>
    </row>
    <row r="508" spans="8:12" s="2" customFormat="1">
      <c r="H508" s="21"/>
      <c r="I508" s="21"/>
      <c r="J508" s="25"/>
      <c r="K508" s="25"/>
      <c r="L508" s="25"/>
    </row>
    <row r="509" spans="8:12" s="2" customFormat="1">
      <c r="H509" s="21"/>
      <c r="I509" s="21"/>
      <c r="J509" s="25"/>
      <c r="K509" s="25"/>
      <c r="L509" s="25"/>
    </row>
    <row r="510" spans="8:12" s="2" customFormat="1">
      <c r="H510" s="21"/>
      <c r="I510" s="21"/>
      <c r="J510" s="25"/>
      <c r="K510" s="25"/>
      <c r="L510" s="25"/>
    </row>
    <row r="511" spans="8:12" s="2" customFormat="1">
      <c r="H511" s="21"/>
      <c r="I511" s="21"/>
      <c r="J511" s="25"/>
      <c r="K511" s="25"/>
      <c r="L511" s="25"/>
    </row>
    <row r="512" spans="8:12" s="2" customFormat="1">
      <c r="H512" s="21"/>
      <c r="I512" s="21"/>
      <c r="J512" s="25"/>
      <c r="K512" s="25"/>
      <c r="L512" s="25"/>
    </row>
    <row r="513" spans="8:12" s="2" customFormat="1">
      <c r="H513" s="21"/>
      <c r="I513" s="21"/>
      <c r="J513" s="25"/>
      <c r="K513" s="25"/>
      <c r="L513" s="25"/>
    </row>
    <row r="514" spans="8:12" s="2" customFormat="1">
      <c r="H514" s="21"/>
      <c r="I514" s="21"/>
      <c r="J514" s="25"/>
      <c r="K514" s="25"/>
      <c r="L514" s="25"/>
    </row>
    <row r="515" spans="8:12" s="2" customFormat="1">
      <c r="H515" s="21"/>
      <c r="I515" s="21"/>
      <c r="J515" s="25"/>
      <c r="K515" s="25"/>
      <c r="L515" s="25"/>
    </row>
    <row r="516" spans="8:12" s="2" customFormat="1">
      <c r="H516" s="21"/>
      <c r="I516" s="21"/>
      <c r="J516" s="25"/>
      <c r="K516" s="25"/>
      <c r="L516" s="25"/>
    </row>
    <row r="517" spans="8:12" s="2" customFormat="1">
      <c r="H517" s="21"/>
      <c r="I517" s="21"/>
      <c r="J517" s="25"/>
      <c r="K517" s="25"/>
      <c r="L517" s="25"/>
    </row>
    <row r="518" spans="8:12" s="2" customFormat="1">
      <c r="H518" s="21"/>
      <c r="I518" s="21"/>
      <c r="J518" s="25"/>
      <c r="K518" s="25"/>
      <c r="L518" s="25"/>
    </row>
    <row r="519" spans="8:12" s="2" customFormat="1">
      <c r="H519" s="21"/>
      <c r="I519" s="21"/>
      <c r="J519" s="25"/>
      <c r="K519" s="25"/>
      <c r="L519" s="25"/>
    </row>
    <row r="520" spans="8:12" s="2" customFormat="1">
      <c r="H520" s="21"/>
      <c r="I520" s="21"/>
      <c r="J520" s="25"/>
      <c r="K520" s="25"/>
      <c r="L520" s="25"/>
    </row>
    <row r="521" spans="8:12" s="2" customFormat="1">
      <c r="H521" s="21"/>
      <c r="I521" s="21"/>
      <c r="J521" s="25"/>
      <c r="K521" s="25"/>
      <c r="L521" s="25"/>
    </row>
    <row r="522" spans="8:12" s="2" customFormat="1">
      <c r="H522" s="21"/>
      <c r="I522" s="21"/>
      <c r="J522" s="25"/>
      <c r="K522" s="25"/>
      <c r="L522" s="25"/>
    </row>
    <row r="523" spans="8:12" s="2" customFormat="1">
      <c r="H523" s="21"/>
      <c r="I523" s="21"/>
      <c r="J523" s="25"/>
      <c r="K523" s="25"/>
      <c r="L523" s="25"/>
    </row>
    <row r="524" spans="8:12" s="2" customFormat="1">
      <c r="H524" s="21"/>
      <c r="I524" s="21"/>
      <c r="J524" s="25"/>
      <c r="K524" s="25"/>
      <c r="L524" s="25"/>
    </row>
    <row r="525" spans="8:12" s="2" customFormat="1">
      <c r="H525" s="21"/>
      <c r="I525" s="21"/>
      <c r="J525" s="25"/>
      <c r="K525" s="25"/>
      <c r="L525" s="25"/>
    </row>
    <row r="526" spans="8:12" s="2" customFormat="1">
      <c r="H526" s="21"/>
      <c r="I526" s="21"/>
      <c r="J526" s="25"/>
      <c r="K526" s="25"/>
      <c r="L526" s="25"/>
    </row>
    <row r="527" spans="8:12" s="2" customFormat="1">
      <c r="H527" s="21"/>
      <c r="I527" s="21"/>
      <c r="J527" s="25"/>
      <c r="K527" s="25"/>
      <c r="L527" s="25"/>
    </row>
    <row r="528" spans="8:12" s="2" customFormat="1">
      <c r="H528" s="21"/>
      <c r="I528" s="21"/>
      <c r="J528" s="25"/>
      <c r="K528" s="25"/>
      <c r="L528" s="25"/>
    </row>
    <row r="529" spans="8:12" s="2" customFormat="1">
      <c r="H529" s="21"/>
      <c r="I529" s="21"/>
      <c r="J529" s="25"/>
      <c r="K529" s="25"/>
      <c r="L529" s="25"/>
    </row>
    <row r="530" spans="8:12" s="2" customFormat="1">
      <c r="H530" s="21"/>
      <c r="I530" s="21"/>
      <c r="J530" s="25"/>
      <c r="K530" s="25"/>
      <c r="L530" s="25"/>
    </row>
    <row r="531" spans="8:12" s="2" customFormat="1">
      <c r="H531" s="21"/>
      <c r="I531" s="21"/>
      <c r="J531" s="25"/>
      <c r="K531" s="25"/>
      <c r="L531" s="25"/>
    </row>
    <row r="532" spans="8:12" s="2" customFormat="1">
      <c r="H532" s="21"/>
      <c r="I532" s="21"/>
      <c r="J532" s="25"/>
      <c r="K532" s="25"/>
      <c r="L532" s="25"/>
    </row>
    <row r="533" spans="8:12" s="2" customFormat="1">
      <c r="H533" s="21"/>
      <c r="I533" s="21"/>
      <c r="J533" s="25"/>
      <c r="K533" s="25"/>
      <c r="L533" s="25"/>
    </row>
    <row r="534" spans="8:12" s="2" customFormat="1">
      <c r="H534" s="21"/>
      <c r="I534" s="21"/>
      <c r="J534" s="25"/>
      <c r="K534" s="25"/>
      <c r="L534" s="25"/>
    </row>
    <row r="535" spans="8:12" s="2" customFormat="1">
      <c r="H535" s="21"/>
      <c r="I535" s="21"/>
      <c r="J535" s="25"/>
      <c r="K535" s="25"/>
      <c r="L535" s="25"/>
    </row>
    <row r="536" spans="8:12" s="2" customFormat="1">
      <c r="H536" s="21"/>
      <c r="I536" s="21"/>
      <c r="J536" s="25"/>
      <c r="K536" s="25"/>
      <c r="L536" s="25"/>
    </row>
    <row r="537" spans="8:12" s="2" customFormat="1">
      <c r="H537" s="21"/>
      <c r="I537" s="21"/>
      <c r="J537" s="25"/>
      <c r="K537" s="25"/>
      <c r="L537" s="25"/>
    </row>
    <row r="538" spans="8:12" s="2" customFormat="1">
      <c r="H538" s="21"/>
      <c r="I538" s="21"/>
      <c r="J538" s="25"/>
      <c r="K538" s="25"/>
      <c r="L538" s="25"/>
    </row>
    <row r="539" spans="8:12" s="2" customFormat="1">
      <c r="H539" s="21"/>
      <c r="I539" s="21"/>
      <c r="J539" s="25"/>
      <c r="K539" s="25"/>
      <c r="L539" s="25"/>
    </row>
    <row r="540" spans="8:12" s="2" customFormat="1">
      <c r="H540" s="21"/>
      <c r="I540" s="21"/>
      <c r="J540" s="25"/>
      <c r="K540" s="25"/>
      <c r="L540" s="25"/>
    </row>
    <row r="541" spans="8:12" s="2" customFormat="1">
      <c r="H541" s="21"/>
      <c r="I541" s="21"/>
      <c r="J541" s="25"/>
      <c r="K541" s="25"/>
      <c r="L541" s="25"/>
    </row>
    <row r="542" spans="8:12" s="2" customFormat="1">
      <c r="H542" s="21"/>
      <c r="I542" s="21"/>
      <c r="J542" s="25"/>
      <c r="K542" s="25"/>
      <c r="L542" s="25"/>
    </row>
    <row r="543" spans="8:12" s="2" customFormat="1">
      <c r="H543" s="21"/>
      <c r="I543" s="21"/>
      <c r="J543" s="25"/>
      <c r="K543" s="25"/>
      <c r="L543" s="25"/>
    </row>
    <row r="544" spans="8:12" s="2" customFormat="1">
      <c r="H544" s="21"/>
      <c r="I544" s="21"/>
      <c r="J544" s="25"/>
      <c r="K544" s="25"/>
      <c r="L544" s="25"/>
    </row>
    <row r="545" spans="8:12" s="2" customFormat="1">
      <c r="H545" s="21"/>
      <c r="I545" s="21"/>
      <c r="J545" s="25"/>
      <c r="K545" s="25"/>
      <c r="L545" s="25"/>
    </row>
    <row r="546" spans="8:12" s="2" customFormat="1">
      <c r="H546" s="21"/>
      <c r="I546" s="21"/>
      <c r="J546" s="25"/>
      <c r="K546" s="25"/>
      <c r="L546" s="25"/>
    </row>
    <row r="547" spans="8:12" s="2" customFormat="1">
      <c r="H547" s="21"/>
      <c r="I547" s="21"/>
      <c r="J547" s="25"/>
      <c r="K547" s="25"/>
      <c r="L547" s="25"/>
    </row>
    <row r="548" spans="8:12" s="2" customFormat="1">
      <c r="H548" s="21"/>
      <c r="I548" s="21"/>
      <c r="J548" s="25"/>
      <c r="K548" s="25"/>
      <c r="L548" s="25"/>
    </row>
    <row r="549" spans="8:12" s="2" customFormat="1">
      <c r="H549" s="21"/>
      <c r="I549" s="21"/>
      <c r="J549" s="25"/>
      <c r="K549" s="25"/>
      <c r="L549" s="25"/>
    </row>
    <row r="550" spans="8:12" s="2" customFormat="1">
      <c r="H550" s="21"/>
      <c r="I550" s="21"/>
      <c r="J550" s="25"/>
      <c r="K550" s="25"/>
      <c r="L550" s="25"/>
    </row>
    <row r="551" spans="8:12" s="2" customFormat="1">
      <c r="H551" s="21"/>
      <c r="I551" s="21"/>
      <c r="J551" s="25"/>
      <c r="K551" s="25"/>
      <c r="L551" s="25"/>
    </row>
    <row r="552" spans="8:12" s="2" customFormat="1">
      <c r="H552" s="21"/>
      <c r="I552" s="21"/>
      <c r="J552" s="25"/>
      <c r="K552" s="25"/>
      <c r="L552" s="25"/>
    </row>
    <row r="553" spans="8:12" s="2" customFormat="1">
      <c r="H553" s="21"/>
      <c r="I553" s="21"/>
      <c r="J553" s="25"/>
      <c r="K553" s="25"/>
      <c r="L553" s="25"/>
    </row>
    <row r="554" spans="8:12" s="2" customFormat="1">
      <c r="H554" s="21"/>
      <c r="I554" s="21"/>
      <c r="J554" s="25"/>
      <c r="K554" s="25"/>
      <c r="L554" s="25"/>
    </row>
    <row r="555" spans="8:12" s="2" customFormat="1">
      <c r="H555" s="21"/>
      <c r="I555" s="21"/>
      <c r="J555" s="25"/>
      <c r="K555" s="25"/>
      <c r="L555" s="25"/>
    </row>
    <row r="556" spans="8:12" s="2" customFormat="1">
      <c r="H556" s="21"/>
      <c r="I556" s="21"/>
      <c r="J556" s="25"/>
      <c r="K556" s="25"/>
      <c r="L556" s="25"/>
    </row>
    <row r="557" spans="8:12" s="2" customFormat="1">
      <c r="H557" s="21"/>
      <c r="I557" s="21"/>
      <c r="J557" s="25"/>
      <c r="K557" s="25"/>
      <c r="L557" s="25"/>
    </row>
    <row r="558" spans="8:12" s="2" customFormat="1">
      <c r="H558" s="21"/>
      <c r="I558" s="21"/>
      <c r="J558" s="25"/>
      <c r="K558" s="25"/>
      <c r="L558" s="25"/>
    </row>
    <row r="559" spans="8:12" s="2" customFormat="1">
      <c r="H559" s="21"/>
      <c r="I559" s="21"/>
      <c r="J559" s="25"/>
      <c r="K559" s="25"/>
      <c r="L559" s="25"/>
    </row>
    <row r="560" spans="8:12" s="2" customFormat="1">
      <c r="H560" s="21"/>
      <c r="I560" s="21"/>
      <c r="J560" s="25"/>
      <c r="K560" s="25"/>
      <c r="L560" s="25"/>
    </row>
    <row r="561" spans="8:12" s="2" customFormat="1">
      <c r="H561" s="21"/>
      <c r="I561" s="21"/>
      <c r="J561" s="25"/>
      <c r="K561" s="25"/>
      <c r="L561" s="25"/>
    </row>
    <row r="562" spans="8:12" s="2" customFormat="1">
      <c r="H562" s="21"/>
      <c r="I562" s="21"/>
      <c r="J562" s="25"/>
      <c r="K562" s="25"/>
      <c r="L562" s="25"/>
    </row>
    <row r="563" spans="8:12" s="2" customFormat="1">
      <c r="H563" s="21"/>
      <c r="I563" s="21"/>
      <c r="J563" s="25"/>
      <c r="K563" s="25"/>
      <c r="L563" s="25"/>
    </row>
    <row r="564" spans="8:12" s="2" customFormat="1">
      <c r="H564" s="21"/>
      <c r="I564" s="21"/>
      <c r="J564" s="25"/>
      <c r="K564" s="25"/>
      <c r="L564" s="25"/>
    </row>
    <row r="565" spans="8:12" s="2" customFormat="1">
      <c r="H565" s="21"/>
      <c r="I565" s="21"/>
      <c r="J565" s="25"/>
      <c r="K565" s="25"/>
      <c r="L565" s="25"/>
    </row>
    <row r="566" spans="8:12" s="2" customFormat="1">
      <c r="H566" s="21"/>
      <c r="I566" s="21"/>
      <c r="J566" s="25"/>
      <c r="K566" s="25"/>
      <c r="L566" s="25"/>
    </row>
    <row r="567" spans="8:12" s="2" customFormat="1">
      <c r="H567" s="21"/>
      <c r="I567" s="21"/>
      <c r="J567" s="25"/>
      <c r="K567" s="25"/>
      <c r="L567" s="25"/>
    </row>
    <row r="568" spans="8:12" s="2" customFormat="1">
      <c r="H568" s="21"/>
      <c r="I568" s="21"/>
      <c r="J568" s="25"/>
      <c r="K568" s="25"/>
      <c r="L568" s="25"/>
    </row>
    <row r="569" spans="8:12" s="2" customFormat="1">
      <c r="H569" s="21"/>
      <c r="I569" s="21"/>
      <c r="J569" s="25"/>
      <c r="K569" s="25"/>
      <c r="L569" s="25"/>
    </row>
    <row r="570" spans="8:12" s="2" customFormat="1">
      <c r="H570" s="21"/>
      <c r="I570" s="21"/>
      <c r="J570" s="25"/>
      <c r="K570" s="25"/>
      <c r="L570" s="25"/>
    </row>
    <row r="571" spans="8:12" s="2" customFormat="1">
      <c r="H571" s="21"/>
      <c r="I571" s="21"/>
      <c r="J571" s="25"/>
      <c r="K571" s="25"/>
      <c r="L571" s="25"/>
    </row>
    <row r="572" spans="8:12" s="2" customFormat="1">
      <c r="H572" s="21"/>
      <c r="I572" s="21"/>
      <c r="J572" s="25"/>
      <c r="K572" s="25"/>
      <c r="L572" s="25"/>
    </row>
    <row r="573" spans="8:12" s="2" customFormat="1">
      <c r="H573" s="21"/>
      <c r="I573" s="21"/>
      <c r="J573" s="25"/>
      <c r="K573" s="25"/>
      <c r="L573" s="25"/>
    </row>
    <row r="574" spans="8:12" s="2" customFormat="1">
      <c r="H574" s="21"/>
      <c r="I574" s="21"/>
      <c r="J574" s="25"/>
      <c r="K574" s="25"/>
      <c r="L574" s="25"/>
    </row>
    <row r="575" spans="8:12" s="2" customFormat="1">
      <c r="H575" s="21"/>
      <c r="I575" s="21"/>
      <c r="J575" s="25"/>
      <c r="K575" s="25"/>
      <c r="L575" s="25"/>
    </row>
    <row r="576" spans="8:12" s="2" customFormat="1">
      <c r="H576" s="21"/>
      <c r="I576" s="21"/>
      <c r="J576" s="25"/>
      <c r="K576" s="25"/>
      <c r="L576" s="25"/>
    </row>
    <row r="577" spans="8:12" s="2" customFormat="1">
      <c r="H577" s="21"/>
      <c r="I577" s="21"/>
      <c r="J577" s="25"/>
      <c r="K577" s="25"/>
      <c r="L577" s="25"/>
    </row>
    <row r="578" spans="8:12" s="2" customFormat="1">
      <c r="H578" s="21"/>
      <c r="I578" s="21"/>
      <c r="J578" s="25"/>
      <c r="K578" s="25"/>
      <c r="L578" s="25"/>
    </row>
    <row r="579" spans="8:12" s="2" customFormat="1">
      <c r="H579" s="21"/>
      <c r="I579" s="21"/>
      <c r="J579" s="25"/>
      <c r="K579" s="25"/>
      <c r="L579" s="25"/>
    </row>
    <row r="580" spans="8:12" s="2" customFormat="1">
      <c r="H580" s="21"/>
      <c r="I580" s="21"/>
      <c r="J580" s="25"/>
      <c r="K580" s="25"/>
      <c r="L580" s="25"/>
    </row>
    <row r="581" spans="8:12" s="2" customFormat="1">
      <c r="H581" s="21"/>
      <c r="I581" s="21"/>
      <c r="J581" s="25"/>
      <c r="K581" s="25"/>
      <c r="L581" s="25"/>
    </row>
    <row r="582" spans="8:12" s="2" customFormat="1">
      <c r="H582" s="21"/>
      <c r="I582" s="21"/>
      <c r="J582" s="25"/>
      <c r="K582" s="25"/>
      <c r="L582" s="25"/>
    </row>
    <row r="583" spans="8:12" s="2" customFormat="1">
      <c r="H583" s="21"/>
      <c r="I583" s="21"/>
      <c r="J583" s="25"/>
      <c r="K583" s="25"/>
      <c r="L583" s="25"/>
    </row>
    <row r="584" spans="8:12" s="2" customFormat="1">
      <c r="H584" s="21"/>
      <c r="I584" s="21"/>
      <c r="J584" s="25"/>
      <c r="K584" s="25"/>
      <c r="L584" s="25"/>
    </row>
    <row r="585" spans="8:12" s="2" customFormat="1">
      <c r="H585" s="21"/>
      <c r="I585" s="21"/>
      <c r="J585" s="25"/>
      <c r="K585" s="25"/>
      <c r="L585" s="25"/>
    </row>
    <row r="586" spans="8:12" s="2" customFormat="1">
      <c r="H586" s="21"/>
      <c r="I586" s="21"/>
      <c r="J586" s="25"/>
      <c r="K586" s="25"/>
      <c r="L586" s="25"/>
    </row>
    <row r="587" spans="8:12" s="2" customFormat="1">
      <c r="H587" s="21"/>
      <c r="I587" s="21"/>
      <c r="J587" s="25"/>
      <c r="K587" s="25"/>
      <c r="L587" s="25"/>
    </row>
    <row r="588" spans="8:12" s="2" customFormat="1">
      <c r="H588" s="21"/>
      <c r="I588" s="21"/>
      <c r="J588" s="25"/>
      <c r="K588" s="25"/>
      <c r="L588" s="25"/>
    </row>
    <row r="589" spans="8:12" s="2" customFormat="1">
      <c r="H589" s="21"/>
      <c r="I589" s="21"/>
      <c r="J589" s="25"/>
      <c r="K589" s="25"/>
      <c r="L589" s="25"/>
    </row>
    <row r="590" spans="8:12" s="2" customFormat="1">
      <c r="H590" s="21"/>
      <c r="I590" s="21"/>
      <c r="J590" s="25"/>
      <c r="K590" s="25"/>
      <c r="L590" s="25"/>
    </row>
    <row r="591" spans="8:12" s="2" customFormat="1">
      <c r="H591" s="21"/>
      <c r="I591" s="21"/>
      <c r="J591" s="25"/>
      <c r="K591" s="25"/>
      <c r="L591" s="25"/>
    </row>
    <row r="592" spans="8:12" s="2" customFormat="1">
      <c r="H592" s="21"/>
      <c r="I592" s="21"/>
      <c r="J592" s="25"/>
      <c r="K592" s="25"/>
      <c r="L592" s="25"/>
    </row>
    <row r="593" spans="8:12" s="2" customFormat="1">
      <c r="H593" s="21"/>
      <c r="I593" s="21"/>
      <c r="J593" s="25"/>
      <c r="K593" s="25"/>
      <c r="L593" s="25"/>
    </row>
    <row r="594" spans="8:12" s="2" customFormat="1">
      <c r="H594" s="21"/>
      <c r="I594" s="21"/>
      <c r="J594" s="25"/>
      <c r="K594" s="25"/>
      <c r="L594" s="25"/>
    </row>
    <row r="595" spans="8:12" s="2" customFormat="1">
      <c r="H595" s="21"/>
      <c r="I595" s="21"/>
      <c r="J595" s="25"/>
      <c r="K595" s="25"/>
      <c r="L595" s="25"/>
    </row>
    <row r="596" spans="8:12" s="2" customFormat="1">
      <c r="H596" s="21"/>
      <c r="I596" s="21"/>
      <c r="J596" s="25"/>
      <c r="K596" s="25"/>
      <c r="L596" s="25"/>
    </row>
    <row r="597" spans="8:12" s="2" customFormat="1">
      <c r="H597" s="21"/>
      <c r="I597" s="21"/>
      <c r="J597" s="25"/>
      <c r="K597" s="25"/>
      <c r="L597" s="25"/>
    </row>
    <row r="598" spans="8:12" s="2" customFormat="1">
      <c r="H598" s="21"/>
      <c r="I598" s="21"/>
      <c r="J598" s="25"/>
      <c r="K598" s="25"/>
      <c r="L598" s="25"/>
    </row>
    <row r="599" spans="8:12" s="2" customFormat="1">
      <c r="H599" s="21"/>
      <c r="I599" s="21"/>
      <c r="J599" s="25"/>
      <c r="K599" s="25"/>
      <c r="L599" s="25"/>
    </row>
    <row r="600" spans="8:12" s="2" customFormat="1">
      <c r="H600" s="21"/>
      <c r="I600" s="21"/>
      <c r="J600" s="25"/>
      <c r="K600" s="25"/>
      <c r="L600" s="25"/>
    </row>
    <row r="601" spans="8:12" s="2" customFormat="1">
      <c r="H601" s="21"/>
      <c r="I601" s="21"/>
      <c r="J601" s="25"/>
      <c r="K601" s="25"/>
      <c r="L601" s="25"/>
    </row>
    <row r="602" spans="8:12" s="2" customFormat="1">
      <c r="H602" s="21"/>
      <c r="I602" s="21"/>
      <c r="J602" s="25"/>
      <c r="K602" s="25"/>
      <c r="L602" s="25"/>
    </row>
    <row r="603" spans="8:12" s="2" customFormat="1">
      <c r="H603" s="21"/>
      <c r="I603" s="21"/>
      <c r="J603" s="25"/>
      <c r="K603" s="25"/>
      <c r="L603" s="25"/>
    </row>
    <row r="604" spans="8:12" s="2" customFormat="1">
      <c r="H604" s="21"/>
      <c r="I604" s="21"/>
      <c r="J604" s="25"/>
      <c r="K604" s="25"/>
      <c r="L604" s="25"/>
    </row>
    <row r="605" spans="8:12" s="2" customFormat="1">
      <c r="H605" s="21"/>
      <c r="I605" s="21"/>
      <c r="J605" s="25"/>
      <c r="K605" s="25"/>
      <c r="L605" s="25"/>
    </row>
    <row r="606" spans="8:12" s="2" customFormat="1">
      <c r="H606" s="21"/>
      <c r="I606" s="21"/>
      <c r="J606" s="25"/>
      <c r="K606" s="25"/>
      <c r="L606" s="25"/>
    </row>
    <row r="607" spans="8:12" s="2" customFormat="1">
      <c r="H607" s="21"/>
      <c r="I607" s="21"/>
      <c r="J607" s="25"/>
      <c r="K607" s="25"/>
      <c r="L607" s="25"/>
    </row>
    <row r="608" spans="8:12" s="2" customFormat="1">
      <c r="H608" s="21"/>
      <c r="I608" s="21"/>
      <c r="J608" s="25"/>
      <c r="K608" s="25"/>
      <c r="L608" s="25"/>
    </row>
    <row r="609" spans="8:12" s="2" customFormat="1">
      <c r="H609" s="21"/>
      <c r="I609" s="21"/>
      <c r="J609" s="25"/>
      <c r="K609" s="25"/>
      <c r="L609" s="25"/>
    </row>
    <row r="610" spans="8:12" s="2" customFormat="1">
      <c r="H610" s="21"/>
      <c r="I610" s="21"/>
      <c r="J610" s="25"/>
      <c r="K610" s="25"/>
      <c r="L610" s="25"/>
    </row>
    <row r="611" spans="8:12" s="2" customFormat="1">
      <c r="H611" s="21"/>
      <c r="I611" s="21"/>
      <c r="J611" s="25"/>
      <c r="K611" s="25"/>
      <c r="L611" s="25"/>
    </row>
    <row r="612" spans="8:12" s="2" customFormat="1">
      <c r="H612" s="21"/>
      <c r="I612" s="21"/>
      <c r="J612" s="25"/>
      <c r="K612" s="25"/>
      <c r="L612" s="25"/>
    </row>
    <row r="613" spans="8:12" s="2" customFormat="1">
      <c r="H613" s="21"/>
      <c r="I613" s="21"/>
      <c r="J613" s="25"/>
      <c r="K613" s="25"/>
      <c r="L613" s="25"/>
    </row>
    <row r="614" spans="8:12" s="2" customFormat="1">
      <c r="H614" s="21"/>
      <c r="I614" s="21"/>
      <c r="J614" s="25"/>
      <c r="K614" s="25"/>
      <c r="L614" s="25"/>
    </row>
    <row r="615" spans="8:12" s="2" customFormat="1">
      <c r="H615" s="21"/>
      <c r="I615" s="21"/>
      <c r="J615" s="25"/>
      <c r="K615" s="25"/>
      <c r="L615" s="25"/>
    </row>
    <row r="616" spans="8:12" s="2" customFormat="1">
      <c r="H616" s="21"/>
      <c r="I616" s="21"/>
      <c r="J616" s="25"/>
      <c r="K616" s="25"/>
      <c r="L616" s="25"/>
    </row>
    <row r="617" spans="8:12" s="2" customFormat="1">
      <c r="H617" s="21"/>
      <c r="I617" s="21"/>
      <c r="J617" s="25"/>
      <c r="K617" s="25"/>
      <c r="L617" s="25"/>
    </row>
    <row r="618" spans="8:12" s="2" customFormat="1">
      <c r="H618" s="21"/>
      <c r="I618" s="21"/>
      <c r="J618" s="25"/>
      <c r="K618" s="25"/>
      <c r="L618" s="25"/>
    </row>
    <row r="619" spans="8:12" s="2" customFormat="1">
      <c r="H619" s="21"/>
      <c r="I619" s="21"/>
      <c r="J619" s="25"/>
      <c r="K619" s="25"/>
      <c r="L619" s="25"/>
    </row>
    <row r="620" spans="8:12" s="2" customFormat="1">
      <c r="H620" s="21"/>
      <c r="I620" s="21"/>
      <c r="J620" s="25"/>
      <c r="K620" s="25"/>
      <c r="L620" s="25"/>
    </row>
    <row r="621" spans="8:12" s="2" customFormat="1">
      <c r="H621" s="21"/>
      <c r="I621" s="21"/>
      <c r="J621" s="25"/>
      <c r="K621" s="25"/>
      <c r="L621" s="25"/>
    </row>
    <row r="622" spans="8:12" s="2" customFormat="1">
      <c r="H622" s="21"/>
      <c r="I622" s="21"/>
      <c r="J622" s="25"/>
      <c r="K622" s="25"/>
      <c r="L622" s="25"/>
    </row>
    <row r="623" spans="8:12" s="2" customFormat="1">
      <c r="H623" s="21"/>
      <c r="I623" s="21"/>
      <c r="J623" s="25"/>
      <c r="K623" s="25"/>
      <c r="L623" s="25"/>
    </row>
    <row r="624" spans="8:12" s="2" customFormat="1">
      <c r="H624" s="21"/>
      <c r="I624" s="21"/>
      <c r="J624" s="25"/>
      <c r="K624" s="25"/>
      <c r="L624" s="25"/>
    </row>
    <row r="625" spans="8:12" s="2" customFormat="1">
      <c r="H625" s="21"/>
      <c r="I625" s="21"/>
      <c r="J625" s="25"/>
      <c r="K625" s="25"/>
      <c r="L625" s="25"/>
    </row>
    <row r="626" spans="8:12" s="2" customFormat="1">
      <c r="H626" s="21"/>
      <c r="I626" s="21"/>
      <c r="J626" s="25"/>
      <c r="K626" s="25"/>
      <c r="L626" s="25"/>
    </row>
    <row r="627" spans="8:12" s="2" customFormat="1">
      <c r="H627" s="21"/>
      <c r="I627" s="21"/>
      <c r="J627" s="25"/>
      <c r="K627" s="25"/>
      <c r="L627" s="25"/>
    </row>
    <row r="628" spans="8:12" s="2" customFormat="1">
      <c r="H628" s="21"/>
      <c r="I628" s="21"/>
      <c r="J628" s="25"/>
      <c r="K628" s="25"/>
      <c r="L628" s="25"/>
    </row>
    <row r="629" spans="8:12" s="2" customFormat="1">
      <c r="H629" s="21"/>
      <c r="I629" s="21"/>
      <c r="J629" s="25"/>
      <c r="K629" s="25"/>
      <c r="L629" s="25"/>
    </row>
    <row r="630" spans="8:12" s="2" customFormat="1">
      <c r="H630" s="21"/>
      <c r="I630" s="21"/>
      <c r="J630" s="25"/>
      <c r="K630" s="25"/>
      <c r="L630" s="25"/>
    </row>
    <row r="631" spans="8:12" s="2" customFormat="1">
      <c r="H631" s="21"/>
      <c r="I631" s="21"/>
      <c r="J631" s="25"/>
      <c r="K631" s="25"/>
      <c r="L631" s="25"/>
    </row>
    <row r="632" spans="8:12" s="2" customFormat="1">
      <c r="H632" s="21"/>
      <c r="I632" s="21"/>
      <c r="J632" s="25"/>
      <c r="K632" s="25"/>
      <c r="L632" s="25"/>
    </row>
    <row r="633" spans="8:12" s="2" customFormat="1">
      <c r="H633" s="21"/>
      <c r="I633" s="21"/>
      <c r="J633" s="25"/>
      <c r="K633" s="25"/>
      <c r="L633" s="25"/>
    </row>
    <row r="634" spans="8:12" s="2" customFormat="1">
      <c r="H634" s="21"/>
      <c r="I634" s="21"/>
      <c r="J634" s="25"/>
      <c r="K634" s="25"/>
      <c r="L634" s="25"/>
    </row>
    <row r="635" spans="8:12" s="2" customFormat="1">
      <c r="H635" s="21"/>
      <c r="I635" s="21"/>
      <c r="J635" s="25"/>
      <c r="K635" s="25"/>
      <c r="L635" s="25"/>
    </row>
    <row r="636" spans="8:12" s="2" customFormat="1">
      <c r="H636" s="21"/>
      <c r="I636" s="21"/>
      <c r="J636" s="25"/>
      <c r="K636" s="25"/>
      <c r="L636" s="25"/>
    </row>
    <row r="637" spans="8:12" s="2" customFormat="1">
      <c r="H637" s="21"/>
      <c r="I637" s="21"/>
      <c r="J637" s="25"/>
      <c r="K637" s="25"/>
      <c r="L637" s="25"/>
    </row>
    <row r="638" spans="8:12" s="2" customFormat="1">
      <c r="H638" s="21"/>
      <c r="I638" s="21"/>
      <c r="J638" s="25"/>
      <c r="K638" s="25"/>
      <c r="L638" s="25"/>
    </row>
    <row r="639" spans="8:12" s="2" customFormat="1">
      <c r="H639" s="21"/>
      <c r="I639" s="21"/>
      <c r="J639" s="25"/>
      <c r="K639" s="25"/>
      <c r="L639" s="25"/>
    </row>
    <row r="640" spans="8:12" s="2" customFormat="1">
      <c r="H640" s="21"/>
      <c r="I640" s="21"/>
      <c r="J640" s="25"/>
      <c r="K640" s="25"/>
      <c r="L640" s="25"/>
    </row>
    <row r="641" spans="8:12" s="2" customFormat="1">
      <c r="H641" s="21"/>
      <c r="I641" s="21"/>
      <c r="J641" s="25"/>
      <c r="K641" s="25"/>
      <c r="L641" s="25"/>
    </row>
    <row r="642" spans="8:12" s="2" customFormat="1">
      <c r="H642" s="21"/>
      <c r="I642" s="21"/>
      <c r="J642" s="25"/>
      <c r="K642" s="25"/>
      <c r="L642" s="25"/>
    </row>
    <row r="643" spans="8:12" s="2" customFormat="1">
      <c r="H643" s="21"/>
      <c r="I643" s="21"/>
      <c r="J643" s="25"/>
      <c r="K643" s="25"/>
      <c r="L643" s="25"/>
    </row>
    <row r="644" spans="8:12" s="2" customFormat="1">
      <c r="H644" s="21"/>
      <c r="I644" s="21"/>
      <c r="J644" s="25"/>
      <c r="K644" s="25"/>
      <c r="L644" s="25"/>
    </row>
    <row r="645" spans="8:12" s="2" customFormat="1">
      <c r="H645" s="21"/>
      <c r="I645" s="21"/>
      <c r="J645" s="25"/>
      <c r="K645" s="25"/>
      <c r="L645" s="25"/>
    </row>
    <row r="646" spans="8:12" s="2" customFormat="1">
      <c r="H646" s="21"/>
      <c r="I646" s="21"/>
      <c r="J646" s="25"/>
      <c r="K646" s="25"/>
      <c r="L646" s="25"/>
    </row>
    <row r="647" spans="8:12" s="2" customFormat="1">
      <c r="H647" s="21"/>
      <c r="I647" s="21"/>
      <c r="J647" s="25"/>
      <c r="K647" s="25"/>
      <c r="L647" s="25"/>
    </row>
    <row r="648" spans="8:12" s="2" customFormat="1">
      <c r="H648" s="21"/>
      <c r="I648" s="21"/>
      <c r="J648" s="25"/>
      <c r="K648" s="25"/>
      <c r="L648" s="25"/>
    </row>
    <row r="649" spans="8:12" s="2" customFormat="1">
      <c r="H649" s="21"/>
      <c r="I649" s="21"/>
      <c r="J649" s="25"/>
      <c r="K649" s="25"/>
      <c r="L649" s="25"/>
    </row>
    <row r="650" spans="8:12" s="2" customFormat="1">
      <c r="H650" s="21"/>
      <c r="I650" s="21"/>
      <c r="J650" s="25"/>
      <c r="K650" s="25"/>
      <c r="L650" s="25"/>
    </row>
    <row r="651" spans="8:12" s="2" customFormat="1">
      <c r="H651" s="21"/>
      <c r="I651" s="21"/>
      <c r="J651" s="25"/>
      <c r="K651" s="25"/>
      <c r="L651" s="25"/>
    </row>
    <row r="652" spans="8:12" s="2" customFormat="1">
      <c r="H652" s="21"/>
      <c r="I652" s="21"/>
      <c r="J652" s="25"/>
      <c r="K652" s="25"/>
      <c r="L652" s="25"/>
    </row>
    <row r="653" spans="8:12" s="2" customFormat="1">
      <c r="H653" s="21"/>
      <c r="I653" s="21"/>
      <c r="J653" s="25"/>
      <c r="K653" s="25"/>
      <c r="L653" s="25"/>
    </row>
    <row r="654" spans="8:12" s="2" customFormat="1">
      <c r="H654" s="21"/>
      <c r="I654" s="21"/>
      <c r="J654" s="25"/>
      <c r="K654" s="25"/>
      <c r="L654" s="25"/>
    </row>
    <row r="655" spans="8:12" s="2" customFormat="1">
      <c r="H655" s="21"/>
      <c r="I655" s="21"/>
      <c r="J655" s="25"/>
      <c r="K655" s="25"/>
      <c r="L655" s="25"/>
    </row>
    <row r="656" spans="8:12" s="2" customFormat="1">
      <c r="H656" s="21"/>
      <c r="I656" s="21"/>
      <c r="J656" s="25"/>
      <c r="K656" s="25"/>
      <c r="L656" s="25"/>
    </row>
    <row r="657" spans="8:12" s="2" customFormat="1">
      <c r="H657" s="21"/>
      <c r="I657" s="21"/>
      <c r="J657" s="25"/>
      <c r="K657" s="25"/>
      <c r="L657" s="25"/>
    </row>
    <row r="658" spans="8:12" s="2" customFormat="1">
      <c r="H658" s="21"/>
      <c r="I658" s="21"/>
      <c r="J658" s="25"/>
      <c r="K658" s="25"/>
      <c r="L658" s="25"/>
    </row>
    <row r="659" spans="8:12" s="2" customFormat="1">
      <c r="H659" s="21"/>
      <c r="I659" s="21"/>
      <c r="J659" s="25"/>
      <c r="K659" s="25"/>
      <c r="L659" s="25"/>
    </row>
    <row r="660" spans="8:12" s="2" customFormat="1">
      <c r="H660" s="21"/>
      <c r="I660" s="21"/>
      <c r="J660" s="25"/>
      <c r="K660" s="25"/>
      <c r="L660" s="25"/>
    </row>
    <row r="661" spans="8:12" s="2" customFormat="1">
      <c r="H661" s="21"/>
      <c r="I661" s="21"/>
      <c r="J661" s="25"/>
      <c r="K661" s="25"/>
      <c r="L661" s="25"/>
    </row>
    <row r="662" spans="8:12" s="2" customFormat="1">
      <c r="H662" s="21"/>
      <c r="I662" s="21"/>
      <c r="J662" s="25"/>
      <c r="K662" s="25"/>
      <c r="L662" s="25"/>
    </row>
    <row r="663" spans="8:12" s="2" customFormat="1">
      <c r="H663" s="21"/>
      <c r="I663" s="21"/>
      <c r="J663" s="25"/>
      <c r="K663" s="25"/>
      <c r="L663" s="25"/>
    </row>
    <row r="664" spans="8:12" s="2" customFormat="1">
      <c r="H664" s="21"/>
      <c r="I664" s="21"/>
      <c r="J664" s="25"/>
      <c r="K664" s="25"/>
      <c r="L664" s="25"/>
    </row>
    <row r="665" spans="8:12" s="2" customFormat="1">
      <c r="H665" s="21"/>
      <c r="I665" s="21"/>
      <c r="J665" s="25"/>
      <c r="K665" s="25"/>
      <c r="L665" s="25"/>
    </row>
    <row r="666" spans="8:12" s="2" customFormat="1">
      <c r="H666" s="21"/>
      <c r="I666" s="21"/>
      <c r="J666" s="25"/>
      <c r="K666" s="25"/>
      <c r="L666" s="25"/>
    </row>
    <row r="667" spans="8:12" s="2" customFormat="1">
      <c r="H667" s="21"/>
      <c r="I667" s="21"/>
      <c r="J667" s="25"/>
      <c r="K667" s="25"/>
      <c r="L667" s="25"/>
    </row>
    <row r="668" spans="8:12" s="2" customFormat="1">
      <c r="H668" s="21"/>
      <c r="I668" s="21"/>
      <c r="J668" s="25"/>
      <c r="K668" s="25"/>
      <c r="L668" s="25"/>
    </row>
    <row r="669" spans="8:12" s="2" customFormat="1">
      <c r="H669" s="21"/>
      <c r="I669" s="21"/>
      <c r="J669" s="25"/>
      <c r="K669" s="25"/>
      <c r="L669" s="25"/>
    </row>
    <row r="670" spans="8:12" s="2" customFormat="1">
      <c r="H670" s="21"/>
      <c r="I670" s="21"/>
      <c r="J670" s="25"/>
      <c r="K670" s="25"/>
      <c r="L670" s="25"/>
    </row>
    <row r="671" spans="8:12" s="2" customFormat="1">
      <c r="H671" s="21"/>
      <c r="I671" s="21"/>
      <c r="J671" s="25"/>
      <c r="K671" s="25"/>
      <c r="L671" s="25"/>
    </row>
    <row r="672" spans="8:12" s="2" customFormat="1">
      <c r="H672" s="21"/>
      <c r="I672" s="21"/>
      <c r="J672" s="25"/>
      <c r="K672" s="25"/>
      <c r="L672" s="25"/>
    </row>
    <row r="673" spans="8:12" s="2" customFormat="1">
      <c r="H673" s="21"/>
      <c r="I673" s="21"/>
      <c r="J673" s="25"/>
      <c r="K673" s="25"/>
      <c r="L673" s="25"/>
    </row>
    <row r="674" spans="8:12" s="2" customFormat="1">
      <c r="H674" s="21"/>
      <c r="I674" s="21"/>
      <c r="J674" s="25"/>
      <c r="K674" s="25"/>
      <c r="L674" s="25"/>
    </row>
    <row r="675" spans="8:12" s="2" customFormat="1">
      <c r="H675" s="21"/>
      <c r="I675" s="21"/>
      <c r="J675" s="25"/>
      <c r="K675" s="25"/>
      <c r="L675" s="25"/>
    </row>
    <row r="676" spans="8:12" s="2" customFormat="1">
      <c r="H676" s="21"/>
      <c r="I676" s="21"/>
      <c r="J676" s="25"/>
      <c r="K676" s="25"/>
      <c r="L676" s="25"/>
    </row>
    <row r="677" spans="8:12" s="2" customFormat="1">
      <c r="H677" s="21"/>
      <c r="I677" s="21"/>
      <c r="J677" s="25"/>
      <c r="K677" s="25"/>
      <c r="L677" s="25"/>
    </row>
    <row r="678" spans="8:12" s="2" customFormat="1">
      <c r="H678" s="21"/>
      <c r="I678" s="21"/>
      <c r="J678" s="25"/>
      <c r="K678" s="25"/>
      <c r="L678" s="25"/>
    </row>
    <row r="679" spans="8:12" s="2" customFormat="1">
      <c r="H679" s="21"/>
      <c r="I679" s="21"/>
      <c r="J679" s="25"/>
      <c r="K679" s="25"/>
      <c r="L679" s="25"/>
    </row>
    <row r="680" spans="8:12" s="2" customFormat="1">
      <c r="H680" s="21"/>
      <c r="I680" s="21"/>
      <c r="J680" s="25"/>
      <c r="K680" s="25"/>
      <c r="L680" s="25"/>
    </row>
    <row r="681" spans="8:12" s="2" customFormat="1">
      <c r="H681" s="21"/>
      <c r="I681" s="21"/>
      <c r="J681" s="25"/>
      <c r="K681" s="25"/>
      <c r="L681" s="25"/>
    </row>
    <row r="682" spans="8:12" s="2" customFormat="1">
      <c r="H682" s="21"/>
      <c r="I682" s="21"/>
      <c r="J682" s="25"/>
      <c r="K682" s="25"/>
      <c r="L682" s="25"/>
    </row>
    <row r="683" spans="8:12" s="2" customFormat="1">
      <c r="H683" s="21"/>
      <c r="I683" s="21"/>
      <c r="J683" s="25"/>
      <c r="K683" s="25"/>
      <c r="L683" s="25"/>
    </row>
    <row r="684" spans="8:12" s="2" customFormat="1">
      <c r="H684" s="21"/>
      <c r="I684" s="21"/>
      <c r="J684" s="25"/>
      <c r="K684" s="25"/>
      <c r="L684" s="25"/>
    </row>
    <row r="685" spans="8:12" s="2" customFormat="1">
      <c r="H685" s="21"/>
      <c r="I685" s="21"/>
      <c r="J685" s="25"/>
      <c r="K685" s="25"/>
      <c r="L685" s="25"/>
    </row>
    <row r="686" spans="8:12" s="2" customFormat="1">
      <c r="H686" s="21"/>
      <c r="I686" s="21"/>
      <c r="J686" s="25"/>
      <c r="K686" s="25"/>
      <c r="L686" s="25"/>
    </row>
    <row r="687" spans="8:12" s="2" customFormat="1">
      <c r="H687" s="21"/>
      <c r="I687" s="21"/>
      <c r="J687" s="25"/>
      <c r="K687" s="25"/>
      <c r="L687" s="25"/>
    </row>
    <row r="688" spans="8:12" s="2" customFormat="1">
      <c r="H688" s="21"/>
      <c r="I688" s="21"/>
      <c r="J688" s="25"/>
      <c r="K688" s="25"/>
      <c r="L688" s="25"/>
    </row>
    <row r="689" spans="8:12" s="2" customFormat="1">
      <c r="H689" s="21"/>
      <c r="I689" s="21"/>
      <c r="J689" s="25"/>
      <c r="K689" s="25"/>
      <c r="L689" s="25"/>
    </row>
    <row r="690" spans="8:12" s="2" customFormat="1">
      <c r="H690" s="21"/>
      <c r="I690" s="21"/>
      <c r="J690" s="25"/>
      <c r="K690" s="25"/>
      <c r="L690" s="25"/>
    </row>
    <row r="691" spans="8:12" s="2" customFormat="1">
      <c r="H691" s="21"/>
      <c r="I691" s="21"/>
      <c r="J691" s="25"/>
      <c r="K691" s="25"/>
      <c r="L691" s="25"/>
    </row>
    <row r="692" spans="8:12" s="2" customFormat="1">
      <c r="H692" s="21"/>
      <c r="I692" s="21"/>
      <c r="J692" s="25"/>
      <c r="K692" s="25"/>
      <c r="L692" s="25"/>
    </row>
    <row r="693" spans="8:12" s="2" customFormat="1">
      <c r="H693" s="21"/>
      <c r="I693" s="21"/>
      <c r="J693" s="25"/>
      <c r="K693" s="25"/>
      <c r="L693" s="25"/>
    </row>
    <row r="694" spans="8:12" s="2" customFormat="1">
      <c r="H694" s="21"/>
      <c r="I694" s="21"/>
      <c r="J694" s="25"/>
      <c r="K694" s="25"/>
      <c r="L694" s="25"/>
    </row>
    <row r="695" spans="8:12" s="2" customFormat="1">
      <c r="H695" s="21"/>
      <c r="I695" s="21"/>
      <c r="J695" s="25"/>
      <c r="K695" s="25"/>
      <c r="L695" s="25"/>
    </row>
    <row r="696" spans="8:12" s="2" customFormat="1">
      <c r="H696" s="21"/>
      <c r="I696" s="21"/>
      <c r="J696" s="25"/>
      <c r="K696" s="25"/>
      <c r="L696" s="25"/>
    </row>
    <row r="697" spans="8:12" s="2" customFormat="1">
      <c r="H697" s="21"/>
      <c r="I697" s="21"/>
      <c r="J697" s="25"/>
      <c r="K697" s="25"/>
      <c r="L697" s="25"/>
    </row>
    <row r="698" spans="8:12" s="2" customFormat="1">
      <c r="H698" s="21"/>
      <c r="I698" s="21"/>
      <c r="J698" s="25"/>
      <c r="K698" s="25"/>
      <c r="L698" s="25"/>
    </row>
    <row r="699" spans="8:12" s="2" customFormat="1">
      <c r="H699" s="21"/>
      <c r="I699" s="21"/>
      <c r="J699" s="25"/>
      <c r="K699" s="25"/>
      <c r="L699" s="25"/>
    </row>
    <row r="700" spans="8:12" s="2" customFormat="1">
      <c r="H700" s="21"/>
      <c r="I700" s="21"/>
      <c r="J700" s="25"/>
      <c r="K700" s="25"/>
      <c r="L700" s="25"/>
    </row>
    <row r="701" spans="8:12" s="2" customFormat="1">
      <c r="H701" s="21"/>
      <c r="I701" s="21"/>
      <c r="J701" s="25"/>
      <c r="K701" s="25"/>
      <c r="L701" s="25"/>
    </row>
    <row r="702" spans="8:12" s="2" customFormat="1">
      <c r="H702" s="21"/>
      <c r="I702" s="21"/>
      <c r="J702" s="25"/>
      <c r="K702" s="25"/>
      <c r="L702" s="25"/>
    </row>
    <row r="703" spans="8:12" s="2" customFormat="1">
      <c r="H703" s="21"/>
      <c r="I703" s="21"/>
      <c r="J703" s="25"/>
      <c r="K703" s="25"/>
      <c r="L703" s="25"/>
    </row>
    <row r="704" spans="8:12" s="2" customFormat="1">
      <c r="H704" s="21"/>
      <c r="I704" s="21"/>
      <c r="J704" s="25"/>
      <c r="K704" s="25"/>
      <c r="L704" s="25"/>
    </row>
    <row r="705" spans="8:12" s="2" customFormat="1">
      <c r="H705" s="21"/>
      <c r="I705" s="21"/>
      <c r="J705" s="25"/>
      <c r="K705" s="25"/>
      <c r="L705" s="25"/>
    </row>
    <row r="706" spans="8:12" s="2" customFormat="1">
      <c r="H706" s="21"/>
      <c r="I706" s="21"/>
      <c r="J706" s="25"/>
      <c r="K706" s="25"/>
      <c r="L706" s="25"/>
    </row>
    <row r="707" spans="8:12" s="2" customFormat="1">
      <c r="H707" s="21"/>
      <c r="I707" s="21"/>
      <c r="J707" s="25"/>
      <c r="K707" s="25"/>
      <c r="L707" s="25"/>
    </row>
    <row r="708" spans="8:12" s="2" customFormat="1">
      <c r="H708" s="21"/>
      <c r="I708" s="21"/>
      <c r="J708" s="25"/>
      <c r="K708" s="25"/>
      <c r="L708" s="25"/>
    </row>
    <row r="709" spans="8:12" s="2" customFormat="1">
      <c r="H709" s="21"/>
      <c r="I709" s="21"/>
      <c r="J709" s="25"/>
      <c r="K709" s="25"/>
      <c r="L709" s="25"/>
    </row>
    <row r="710" spans="8:12" s="2" customFormat="1">
      <c r="H710" s="21"/>
      <c r="I710" s="21"/>
      <c r="J710" s="25"/>
      <c r="K710" s="25"/>
      <c r="L710" s="25"/>
    </row>
    <row r="711" spans="8:12" s="2" customFormat="1">
      <c r="H711" s="21"/>
      <c r="I711" s="21"/>
      <c r="J711" s="25"/>
      <c r="K711" s="25"/>
      <c r="L711" s="25"/>
    </row>
    <row r="712" spans="8:12" s="2" customFormat="1">
      <c r="H712" s="21"/>
      <c r="I712" s="21"/>
      <c r="J712" s="25"/>
      <c r="K712" s="25"/>
      <c r="L712" s="25"/>
    </row>
    <row r="713" spans="8:12" s="2" customFormat="1">
      <c r="H713" s="21"/>
      <c r="I713" s="21"/>
      <c r="J713" s="25"/>
      <c r="K713" s="25"/>
      <c r="L713" s="25"/>
    </row>
    <row r="714" spans="8:12" s="2" customFormat="1">
      <c r="H714" s="21"/>
      <c r="I714" s="21"/>
      <c r="J714" s="25"/>
      <c r="K714" s="25"/>
      <c r="L714" s="25"/>
    </row>
    <row r="715" spans="8:12" s="2" customFormat="1">
      <c r="H715" s="21"/>
      <c r="I715" s="21"/>
      <c r="J715" s="25"/>
      <c r="K715" s="25"/>
      <c r="L715" s="25"/>
    </row>
    <row r="716" spans="8:12" s="2" customFormat="1">
      <c r="H716" s="21"/>
      <c r="I716" s="21"/>
      <c r="J716" s="25"/>
      <c r="K716" s="25"/>
      <c r="L716" s="25"/>
    </row>
    <row r="717" spans="8:12" s="2" customFormat="1">
      <c r="H717" s="21"/>
      <c r="I717" s="21"/>
      <c r="J717" s="25"/>
      <c r="K717" s="25"/>
      <c r="L717" s="25"/>
    </row>
    <row r="718" spans="8:12" s="2" customFormat="1">
      <c r="H718" s="21"/>
      <c r="I718" s="21"/>
      <c r="J718" s="25"/>
      <c r="K718" s="25"/>
      <c r="L718" s="25"/>
    </row>
    <row r="719" spans="8:12" s="2" customFormat="1">
      <c r="H719" s="21"/>
      <c r="I719" s="21"/>
      <c r="J719" s="25"/>
      <c r="K719" s="25"/>
      <c r="L719" s="25"/>
    </row>
    <row r="720" spans="8:12" s="2" customFormat="1">
      <c r="H720" s="21"/>
      <c r="I720" s="21"/>
      <c r="J720" s="25"/>
      <c r="K720" s="25"/>
      <c r="L720" s="25"/>
    </row>
    <row r="721" spans="8:12" s="2" customFormat="1">
      <c r="H721" s="21"/>
      <c r="I721" s="21"/>
      <c r="J721" s="25"/>
      <c r="K721" s="25"/>
      <c r="L721" s="25"/>
    </row>
    <row r="722" spans="8:12" s="2" customFormat="1">
      <c r="H722" s="21"/>
      <c r="I722" s="21"/>
      <c r="J722" s="25"/>
      <c r="K722" s="25"/>
      <c r="L722" s="25"/>
    </row>
    <row r="723" spans="8:12" s="2" customFormat="1">
      <c r="H723" s="21"/>
      <c r="I723" s="21"/>
      <c r="J723" s="25"/>
      <c r="K723" s="25"/>
      <c r="L723" s="25"/>
    </row>
    <row r="724" spans="8:12" s="2" customFormat="1">
      <c r="H724" s="21"/>
      <c r="I724" s="21"/>
      <c r="J724" s="25"/>
      <c r="K724" s="25"/>
      <c r="L724" s="25"/>
    </row>
    <row r="725" spans="8:12" s="2" customFormat="1">
      <c r="H725" s="21"/>
      <c r="I725" s="21"/>
      <c r="J725" s="25"/>
      <c r="K725" s="25"/>
      <c r="L725" s="25"/>
    </row>
    <row r="726" spans="8:12" s="2" customFormat="1">
      <c r="H726" s="21"/>
      <c r="I726" s="21"/>
      <c r="J726" s="25"/>
      <c r="K726" s="25"/>
      <c r="L726" s="25"/>
    </row>
    <row r="727" spans="8:12" s="2" customFormat="1">
      <c r="H727" s="21"/>
      <c r="I727" s="21"/>
      <c r="J727" s="25"/>
      <c r="K727" s="25"/>
      <c r="L727" s="25"/>
    </row>
    <row r="728" spans="8:12" s="2" customFormat="1">
      <c r="H728" s="21"/>
      <c r="I728" s="21"/>
      <c r="J728" s="25"/>
      <c r="K728" s="25"/>
      <c r="L728" s="25"/>
    </row>
    <row r="729" spans="8:12" s="2" customFormat="1">
      <c r="H729" s="21"/>
      <c r="I729" s="21"/>
      <c r="J729" s="25"/>
      <c r="K729" s="25"/>
      <c r="L729" s="25"/>
    </row>
    <row r="730" spans="8:12" s="2" customFormat="1">
      <c r="H730" s="21"/>
      <c r="I730" s="21"/>
      <c r="J730" s="25"/>
      <c r="K730" s="25"/>
      <c r="L730" s="25"/>
    </row>
    <row r="731" spans="8:12" s="2" customFormat="1">
      <c r="H731" s="21"/>
      <c r="I731" s="21"/>
      <c r="J731" s="25"/>
      <c r="K731" s="25"/>
      <c r="L731" s="25"/>
    </row>
    <row r="732" spans="8:12" s="2" customFormat="1">
      <c r="H732" s="21"/>
      <c r="I732" s="21"/>
      <c r="J732" s="25"/>
      <c r="K732" s="25"/>
      <c r="L732" s="25"/>
    </row>
    <row r="733" spans="8:12" s="2" customFormat="1">
      <c r="H733" s="21"/>
      <c r="I733" s="21"/>
      <c r="J733" s="25"/>
      <c r="K733" s="25"/>
      <c r="L733" s="25"/>
    </row>
    <row r="734" spans="8:12" s="2" customFormat="1">
      <c r="H734" s="21"/>
      <c r="I734" s="21"/>
      <c r="J734" s="25"/>
      <c r="K734" s="25"/>
      <c r="L734" s="25"/>
    </row>
    <row r="735" spans="8:12" s="2" customFormat="1">
      <c r="H735" s="21"/>
      <c r="I735" s="21"/>
      <c r="J735" s="25"/>
      <c r="K735" s="25"/>
      <c r="L735" s="25"/>
    </row>
    <row r="736" spans="8:12" s="2" customFormat="1">
      <c r="H736" s="21"/>
      <c r="I736" s="21"/>
      <c r="J736" s="25"/>
      <c r="K736" s="25"/>
      <c r="L736" s="25"/>
    </row>
    <row r="737" spans="8:12" s="2" customFormat="1">
      <c r="H737" s="21"/>
      <c r="I737" s="21"/>
      <c r="J737" s="25"/>
      <c r="K737" s="25"/>
      <c r="L737" s="25"/>
    </row>
    <row r="738" spans="8:12" s="2" customFormat="1">
      <c r="H738" s="21"/>
      <c r="I738" s="21"/>
      <c r="J738" s="25"/>
      <c r="K738" s="25"/>
      <c r="L738" s="25"/>
    </row>
    <row r="739" spans="8:12" s="2" customFormat="1">
      <c r="H739" s="21"/>
      <c r="I739" s="21"/>
      <c r="J739" s="25"/>
      <c r="K739" s="25"/>
      <c r="L739" s="25"/>
    </row>
    <row r="740" spans="8:12" s="2" customFormat="1">
      <c r="H740" s="21"/>
      <c r="I740" s="21"/>
      <c r="J740" s="25"/>
      <c r="K740" s="25"/>
      <c r="L740" s="25"/>
    </row>
    <row r="741" spans="8:12" s="2" customFormat="1">
      <c r="H741" s="21"/>
      <c r="I741" s="21"/>
      <c r="J741" s="25"/>
      <c r="K741" s="25"/>
      <c r="L741" s="25"/>
    </row>
    <row r="742" spans="8:12" s="2" customFormat="1">
      <c r="H742" s="21"/>
      <c r="I742" s="21"/>
      <c r="J742" s="25"/>
      <c r="K742" s="25"/>
      <c r="L742" s="25"/>
    </row>
    <row r="743" spans="8:12" s="2" customFormat="1">
      <c r="H743" s="21"/>
      <c r="I743" s="21"/>
      <c r="J743" s="25"/>
      <c r="K743" s="25"/>
      <c r="L743" s="25"/>
    </row>
    <row r="744" spans="8:12" s="2" customFormat="1">
      <c r="H744" s="21"/>
      <c r="I744" s="21"/>
      <c r="J744" s="25"/>
      <c r="K744" s="25"/>
      <c r="L744" s="25"/>
    </row>
    <row r="745" spans="8:12" s="2" customFormat="1">
      <c r="H745" s="21"/>
      <c r="I745" s="21"/>
      <c r="J745" s="25"/>
      <c r="K745" s="25"/>
      <c r="L745" s="25"/>
    </row>
    <row r="746" spans="8:12" s="2" customFormat="1">
      <c r="H746" s="21"/>
      <c r="I746" s="21"/>
      <c r="J746" s="25"/>
      <c r="K746" s="25"/>
      <c r="L746" s="25"/>
    </row>
    <row r="747" spans="8:12" s="2" customFormat="1">
      <c r="H747" s="21"/>
      <c r="I747" s="21"/>
      <c r="J747" s="25"/>
      <c r="K747" s="25"/>
      <c r="L747" s="25"/>
    </row>
    <row r="748" spans="8:12" s="2" customFormat="1">
      <c r="H748" s="21"/>
      <c r="I748" s="21"/>
      <c r="J748" s="25"/>
      <c r="K748" s="25"/>
      <c r="L748" s="25"/>
    </row>
    <row r="749" spans="8:12" s="2" customFormat="1">
      <c r="H749" s="21"/>
      <c r="I749" s="21"/>
      <c r="J749" s="25"/>
      <c r="K749" s="25"/>
      <c r="L749" s="25"/>
    </row>
    <row r="750" spans="8:12" s="2" customFormat="1">
      <c r="H750" s="21"/>
      <c r="I750" s="21"/>
      <c r="J750" s="25"/>
      <c r="K750" s="25"/>
      <c r="L750" s="25"/>
    </row>
    <row r="751" spans="8:12" s="2" customFormat="1">
      <c r="H751" s="21"/>
      <c r="I751" s="21"/>
      <c r="J751" s="25"/>
      <c r="K751" s="25"/>
      <c r="L751" s="25"/>
    </row>
    <row r="752" spans="8:12" s="2" customFormat="1">
      <c r="H752" s="21"/>
      <c r="I752" s="21"/>
      <c r="J752" s="25"/>
      <c r="K752" s="25"/>
      <c r="L752" s="25"/>
    </row>
    <row r="753" spans="8:12" s="2" customFormat="1">
      <c r="H753" s="21"/>
      <c r="I753" s="21"/>
      <c r="J753" s="25"/>
      <c r="K753" s="25"/>
      <c r="L753" s="25"/>
    </row>
    <row r="754" spans="8:12" s="2" customFormat="1">
      <c r="H754" s="21"/>
      <c r="I754" s="21"/>
      <c r="J754" s="25"/>
      <c r="K754" s="25"/>
      <c r="L754" s="25"/>
    </row>
    <row r="755" spans="8:12" s="2" customFormat="1">
      <c r="H755" s="21"/>
      <c r="I755" s="21"/>
      <c r="J755" s="25"/>
      <c r="K755" s="25"/>
      <c r="L755" s="25"/>
    </row>
    <row r="756" spans="8:12" s="2" customFormat="1">
      <c r="H756" s="21"/>
      <c r="I756" s="21"/>
      <c r="J756" s="25"/>
      <c r="K756" s="25"/>
      <c r="L756" s="25"/>
    </row>
    <row r="757" spans="8:12" s="2" customFormat="1">
      <c r="H757" s="21"/>
      <c r="I757" s="21"/>
      <c r="J757" s="25"/>
      <c r="K757" s="25"/>
      <c r="L757" s="25"/>
    </row>
    <row r="758" spans="8:12" s="2" customFormat="1">
      <c r="H758" s="21"/>
      <c r="I758" s="21"/>
      <c r="J758" s="25"/>
      <c r="K758" s="25"/>
      <c r="L758" s="25"/>
    </row>
    <row r="759" spans="8:12" s="2" customFormat="1">
      <c r="H759" s="21"/>
      <c r="I759" s="21"/>
      <c r="J759" s="25"/>
      <c r="K759" s="25"/>
      <c r="L759" s="25"/>
    </row>
    <row r="760" spans="8:12" s="2" customFormat="1">
      <c r="H760" s="21"/>
      <c r="I760" s="21"/>
      <c r="J760" s="25"/>
      <c r="K760" s="25"/>
      <c r="L760" s="25"/>
    </row>
    <row r="761" spans="8:12" s="2" customFormat="1">
      <c r="H761" s="21"/>
      <c r="I761" s="21"/>
      <c r="J761" s="25"/>
      <c r="K761" s="25"/>
      <c r="L761" s="25"/>
    </row>
    <row r="762" spans="8:12" s="2" customFormat="1">
      <c r="H762" s="21"/>
      <c r="I762" s="21"/>
      <c r="J762" s="25"/>
      <c r="K762" s="25"/>
      <c r="L762" s="25"/>
    </row>
    <row r="763" spans="8:12" s="2" customFormat="1">
      <c r="H763" s="21"/>
      <c r="I763" s="21"/>
      <c r="J763" s="25"/>
      <c r="K763" s="25"/>
      <c r="L763" s="25"/>
    </row>
    <row r="764" spans="8:12" s="2" customFormat="1">
      <c r="H764" s="21"/>
      <c r="I764" s="21"/>
      <c r="J764" s="25"/>
      <c r="K764" s="25"/>
      <c r="L764" s="25"/>
    </row>
    <row r="765" spans="8:12" s="2" customFormat="1">
      <c r="H765" s="21"/>
      <c r="I765" s="21"/>
      <c r="J765" s="25"/>
      <c r="K765" s="25"/>
      <c r="L765" s="25"/>
    </row>
    <row r="766" spans="8:12" s="2" customFormat="1">
      <c r="H766" s="21"/>
      <c r="I766" s="21"/>
      <c r="J766" s="25"/>
      <c r="K766" s="25"/>
      <c r="L766" s="25"/>
    </row>
    <row r="767" spans="8:12" s="2" customFormat="1">
      <c r="H767" s="21"/>
      <c r="I767" s="21"/>
      <c r="J767" s="25"/>
      <c r="K767" s="25"/>
      <c r="L767" s="25"/>
    </row>
    <row r="768" spans="8:12" s="2" customFormat="1">
      <c r="H768" s="21"/>
      <c r="I768" s="21"/>
      <c r="J768" s="25"/>
      <c r="K768" s="25"/>
      <c r="L768" s="25"/>
    </row>
    <row r="769" spans="8:12" s="2" customFormat="1">
      <c r="H769" s="21"/>
      <c r="I769" s="21"/>
      <c r="J769" s="25"/>
      <c r="K769" s="25"/>
      <c r="L769" s="25"/>
    </row>
    <row r="770" spans="8:12" s="2" customFormat="1">
      <c r="H770" s="21"/>
      <c r="I770" s="21"/>
      <c r="J770" s="25"/>
      <c r="K770" s="25"/>
      <c r="L770" s="25"/>
    </row>
    <row r="771" spans="8:12" s="2" customFormat="1">
      <c r="H771" s="21"/>
      <c r="I771" s="21"/>
      <c r="J771" s="25"/>
      <c r="K771" s="25"/>
      <c r="L771" s="25"/>
    </row>
    <row r="772" spans="8:12" s="2" customFormat="1">
      <c r="H772" s="21"/>
      <c r="I772" s="21"/>
      <c r="J772" s="25"/>
      <c r="K772" s="25"/>
      <c r="L772" s="25"/>
    </row>
    <row r="773" spans="8:12" s="2" customFormat="1">
      <c r="H773" s="21"/>
      <c r="I773" s="21"/>
      <c r="J773" s="25"/>
      <c r="K773" s="25"/>
      <c r="L773" s="25"/>
    </row>
    <row r="774" spans="8:12" s="2" customFormat="1">
      <c r="H774" s="21"/>
      <c r="I774" s="21"/>
      <c r="J774" s="25"/>
      <c r="K774" s="25"/>
      <c r="L774" s="25"/>
    </row>
    <row r="775" spans="8:12" s="2" customFormat="1">
      <c r="H775" s="21"/>
      <c r="I775" s="21"/>
      <c r="J775" s="25"/>
      <c r="K775" s="25"/>
      <c r="L775" s="25"/>
    </row>
    <row r="776" spans="8:12" s="2" customFormat="1">
      <c r="H776" s="21"/>
      <c r="I776" s="21"/>
      <c r="J776" s="25"/>
      <c r="K776" s="25"/>
      <c r="L776" s="25"/>
    </row>
    <row r="777" spans="8:12" s="2" customFormat="1">
      <c r="H777" s="21"/>
      <c r="I777" s="21"/>
      <c r="J777" s="25"/>
      <c r="K777" s="25"/>
      <c r="L777" s="25"/>
    </row>
    <row r="778" spans="8:12" s="2" customFormat="1">
      <c r="H778" s="21"/>
      <c r="I778" s="21"/>
      <c r="J778" s="25"/>
      <c r="K778" s="25"/>
      <c r="L778" s="25"/>
    </row>
    <row r="779" spans="8:12" s="2" customFormat="1">
      <c r="H779" s="21"/>
      <c r="I779" s="21"/>
      <c r="J779" s="25"/>
      <c r="K779" s="25"/>
      <c r="L779" s="25"/>
    </row>
    <row r="780" spans="8:12" s="2" customFormat="1">
      <c r="H780" s="21"/>
      <c r="I780" s="21"/>
      <c r="J780" s="25"/>
      <c r="K780" s="25"/>
      <c r="L780" s="25"/>
    </row>
    <row r="781" spans="8:12" s="2" customFormat="1">
      <c r="H781" s="21"/>
      <c r="I781" s="21"/>
      <c r="J781" s="25"/>
      <c r="K781" s="25"/>
      <c r="L781" s="25"/>
    </row>
    <row r="782" spans="8:12" s="2" customFormat="1">
      <c r="H782" s="21"/>
      <c r="I782" s="21"/>
      <c r="J782" s="25"/>
      <c r="K782" s="25"/>
      <c r="L782" s="25"/>
    </row>
    <row r="783" spans="8:12" s="2" customFormat="1">
      <c r="H783" s="21"/>
      <c r="I783" s="21"/>
      <c r="J783" s="25"/>
      <c r="K783" s="25"/>
      <c r="L783" s="25"/>
    </row>
    <row r="784" spans="8:12" s="2" customFormat="1">
      <c r="H784" s="21"/>
      <c r="I784" s="21"/>
      <c r="J784" s="25"/>
      <c r="K784" s="25"/>
      <c r="L784" s="25"/>
    </row>
    <row r="785" spans="8:12" s="2" customFormat="1">
      <c r="H785" s="21"/>
      <c r="I785" s="21"/>
      <c r="J785" s="25"/>
      <c r="K785" s="25"/>
      <c r="L785" s="25"/>
    </row>
    <row r="786" spans="8:12" s="2" customFormat="1">
      <c r="H786" s="21"/>
      <c r="I786" s="21"/>
      <c r="J786" s="25"/>
      <c r="K786" s="25"/>
      <c r="L786" s="25"/>
    </row>
    <row r="787" spans="8:12" s="2" customFormat="1">
      <c r="H787" s="21"/>
      <c r="I787" s="21"/>
      <c r="J787" s="25"/>
      <c r="K787" s="25"/>
      <c r="L787" s="25"/>
    </row>
    <row r="788" spans="8:12" s="2" customFormat="1">
      <c r="H788" s="21"/>
      <c r="I788" s="21"/>
      <c r="J788" s="25"/>
      <c r="K788" s="25"/>
      <c r="L788" s="25"/>
    </row>
    <row r="789" spans="8:12" s="2" customFormat="1">
      <c r="H789" s="21"/>
      <c r="I789" s="21"/>
      <c r="J789" s="25"/>
      <c r="K789" s="25"/>
      <c r="L789" s="25"/>
    </row>
    <row r="790" spans="8:12" s="2" customFormat="1">
      <c r="H790" s="21"/>
      <c r="I790" s="21"/>
      <c r="J790" s="25"/>
      <c r="K790" s="25"/>
      <c r="L790" s="25"/>
    </row>
    <row r="791" spans="8:12" s="2" customFormat="1">
      <c r="H791" s="21"/>
      <c r="I791" s="21"/>
      <c r="J791" s="25"/>
      <c r="K791" s="25"/>
      <c r="L791" s="25"/>
    </row>
    <row r="792" spans="8:12" s="2" customFormat="1">
      <c r="H792" s="21"/>
      <c r="I792" s="21"/>
      <c r="J792" s="25"/>
      <c r="K792" s="25"/>
      <c r="L792" s="25"/>
    </row>
    <row r="793" spans="8:12" s="2" customFormat="1">
      <c r="H793" s="21"/>
      <c r="I793" s="21"/>
      <c r="J793" s="25"/>
      <c r="K793" s="25"/>
      <c r="L793" s="25"/>
    </row>
    <row r="794" spans="8:12" s="2" customFormat="1">
      <c r="H794" s="21"/>
      <c r="I794" s="21"/>
      <c r="J794" s="25"/>
      <c r="K794" s="25"/>
      <c r="L794" s="25"/>
    </row>
    <row r="795" spans="8:12" s="2" customFormat="1">
      <c r="H795" s="21"/>
      <c r="I795" s="21"/>
      <c r="J795" s="25"/>
      <c r="K795" s="25"/>
      <c r="L795" s="25"/>
    </row>
    <row r="796" spans="8:12" s="2" customFormat="1">
      <c r="H796" s="21"/>
      <c r="I796" s="21"/>
      <c r="J796" s="25"/>
      <c r="K796" s="25"/>
      <c r="L796" s="25"/>
    </row>
    <row r="797" spans="8:12" s="2" customFormat="1">
      <c r="H797" s="21"/>
      <c r="I797" s="21"/>
      <c r="J797" s="25"/>
      <c r="K797" s="25"/>
      <c r="L797" s="25"/>
    </row>
    <row r="798" spans="8:12" s="2" customFormat="1">
      <c r="H798" s="21"/>
      <c r="I798" s="21"/>
      <c r="J798" s="25"/>
      <c r="K798" s="25"/>
      <c r="L798" s="25"/>
    </row>
    <row r="799" spans="8:12" s="2" customFormat="1">
      <c r="H799" s="21"/>
      <c r="I799" s="21"/>
      <c r="J799" s="25"/>
      <c r="K799" s="25"/>
      <c r="L799" s="25"/>
    </row>
    <row r="800" spans="8:12" s="2" customFormat="1">
      <c r="H800" s="21"/>
      <c r="I800" s="21"/>
      <c r="J800" s="25"/>
      <c r="K800" s="25"/>
      <c r="L800" s="25"/>
    </row>
    <row r="801" spans="8:12" s="2" customFormat="1">
      <c r="H801" s="21"/>
      <c r="I801" s="21"/>
      <c r="J801" s="25"/>
      <c r="K801" s="25"/>
      <c r="L801" s="25"/>
    </row>
    <row r="802" spans="8:12" s="2" customFormat="1">
      <c r="H802" s="21"/>
      <c r="I802" s="21"/>
      <c r="J802" s="25"/>
      <c r="K802" s="25"/>
      <c r="L802" s="25"/>
    </row>
    <row r="803" spans="8:12" s="2" customFormat="1">
      <c r="H803" s="21"/>
      <c r="I803" s="21"/>
      <c r="J803" s="25"/>
      <c r="K803" s="25"/>
      <c r="L803" s="25"/>
    </row>
    <row r="804" spans="8:12" s="2" customFormat="1">
      <c r="H804" s="21"/>
      <c r="I804" s="21"/>
      <c r="J804" s="25"/>
      <c r="K804" s="25"/>
      <c r="L804" s="25"/>
    </row>
    <row r="805" spans="8:12" s="2" customFormat="1">
      <c r="H805" s="21"/>
      <c r="I805" s="21"/>
      <c r="J805" s="25"/>
      <c r="K805" s="25"/>
      <c r="L805" s="25"/>
    </row>
    <row r="806" spans="8:12" s="2" customFormat="1">
      <c r="H806" s="21"/>
      <c r="I806" s="21"/>
      <c r="J806" s="25"/>
      <c r="K806" s="25"/>
      <c r="L806" s="25"/>
    </row>
    <row r="807" spans="8:12" s="2" customFormat="1">
      <c r="H807" s="21"/>
      <c r="I807" s="21"/>
      <c r="J807" s="25"/>
      <c r="K807" s="25"/>
      <c r="L807" s="25"/>
    </row>
    <row r="808" spans="8:12" s="2" customFormat="1">
      <c r="H808" s="21"/>
      <c r="I808" s="21"/>
      <c r="J808" s="25"/>
      <c r="K808" s="25"/>
      <c r="L808" s="25"/>
    </row>
    <row r="809" spans="8:12" s="2" customFormat="1">
      <c r="H809" s="21"/>
      <c r="I809" s="21"/>
      <c r="J809" s="25"/>
      <c r="K809" s="25"/>
      <c r="L809" s="25"/>
    </row>
    <row r="810" spans="8:12" s="2" customFormat="1">
      <c r="H810" s="21"/>
      <c r="I810" s="21"/>
      <c r="J810" s="25"/>
      <c r="K810" s="25"/>
      <c r="L810" s="25"/>
    </row>
    <row r="811" spans="8:12" s="2" customFormat="1">
      <c r="H811" s="21"/>
      <c r="I811" s="21"/>
      <c r="J811" s="25"/>
      <c r="K811" s="25"/>
      <c r="L811" s="25"/>
    </row>
    <row r="812" spans="8:12" s="2" customFormat="1">
      <c r="H812" s="21"/>
      <c r="I812" s="21"/>
      <c r="J812" s="25"/>
      <c r="K812" s="25"/>
      <c r="L812" s="25"/>
    </row>
    <row r="813" spans="8:12" s="2" customFormat="1">
      <c r="H813" s="21"/>
      <c r="I813" s="21"/>
      <c r="J813" s="25"/>
      <c r="K813" s="25"/>
      <c r="L813" s="25"/>
    </row>
    <row r="814" spans="8:12" s="2" customFormat="1">
      <c r="H814" s="21"/>
      <c r="I814" s="21"/>
      <c r="J814" s="25"/>
      <c r="K814" s="25"/>
      <c r="L814" s="25"/>
    </row>
    <row r="815" spans="8:12" s="2" customFormat="1">
      <c r="H815" s="21"/>
      <c r="I815" s="21"/>
      <c r="J815" s="25"/>
      <c r="K815" s="25"/>
      <c r="L815" s="25"/>
    </row>
    <row r="816" spans="8:12" s="2" customFormat="1">
      <c r="H816" s="21"/>
      <c r="I816" s="21"/>
      <c r="J816" s="25"/>
      <c r="K816" s="25"/>
      <c r="L816" s="25"/>
    </row>
    <row r="817" spans="8:12" s="2" customFormat="1">
      <c r="H817" s="21"/>
      <c r="I817" s="21"/>
      <c r="J817" s="25"/>
      <c r="K817" s="25"/>
      <c r="L817" s="25"/>
    </row>
    <row r="818" spans="8:12" s="2" customFormat="1">
      <c r="H818" s="21"/>
      <c r="I818" s="21"/>
      <c r="J818" s="25"/>
      <c r="K818" s="25"/>
      <c r="L818" s="25"/>
    </row>
    <row r="819" spans="8:12" s="2" customFormat="1">
      <c r="H819" s="21"/>
      <c r="I819" s="21"/>
      <c r="J819" s="25"/>
      <c r="K819" s="25"/>
      <c r="L819" s="25"/>
    </row>
    <row r="820" spans="8:12" s="2" customFormat="1">
      <c r="H820" s="21"/>
      <c r="I820" s="21"/>
      <c r="J820" s="25"/>
      <c r="K820" s="25"/>
      <c r="L820" s="25"/>
    </row>
    <row r="821" spans="8:12" s="2" customFormat="1">
      <c r="H821" s="21"/>
      <c r="I821" s="21"/>
      <c r="J821" s="25"/>
      <c r="K821" s="25"/>
      <c r="L821" s="25"/>
    </row>
    <row r="822" spans="8:12" s="2" customFormat="1">
      <c r="H822" s="21"/>
      <c r="I822" s="21"/>
      <c r="J822" s="25"/>
      <c r="K822" s="25"/>
      <c r="L822" s="25"/>
    </row>
    <row r="823" spans="8:12" s="2" customFormat="1">
      <c r="H823" s="21"/>
      <c r="I823" s="21"/>
      <c r="J823" s="25"/>
      <c r="K823" s="25"/>
      <c r="L823" s="25"/>
    </row>
    <row r="824" spans="8:12" s="2" customFormat="1">
      <c r="H824" s="21"/>
      <c r="I824" s="21"/>
      <c r="J824" s="25"/>
      <c r="K824" s="25"/>
      <c r="L824" s="25"/>
    </row>
    <row r="825" spans="8:12" s="2" customFormat="1">
      <c r="H825" s="21"/>
      <c r="I825" s="21"/>
      <c r="J825" s="25"/>
      <c r="K825" s="25"/>
      <c r="L825" s="25"/>
    </row>
    <row r="826" spans="8:12" s="2" customFormat="1">
      <c r="H826" s="21"/>
      <c r="I826" s="21"/>
      <c r="J826" s="25"/>
      <c r="K826" s="25"/>
      <c r="L826" s="25"/>
    </row>
    <row r="827" spans="8:12" s="2" customFormat="1">
      <c r="H827" s="21"/>
      <c r="I827" s="21"/>
      <c r="J827" s="25"/>
      <c r="K827" s="25"/>
      <c r="L827" s="25"/>
    </row>
    <row r="828" spans="8:12" s="2" customFormat="1">
      <c r="H828" s="21"/>
      <c r="I828" s="21"/>
      <c r="J828" s="25"/>
      <c r="K828" s="25"/>
      <c r="L828" s="25"/>
    </row>
    <row r="829" spans="8:12" s="2" customFormat="1">
      <c r="H829" s="21"/>
      <c r="I829" s="21"/>
      <c r="J829" s="25"/>
      <c r="K829" s="25"/>
      <c r="L829" s="25"/>
    </row>
    <row r="830" spans="8:12" s="2" customFormat="1">
      <c r="H830" s="21"/>
      <c r="I830" s="21"/>
      <c r="J830" s="25"/>
      <c r="K830" s="25"/>
      <c r="L830" s="25"/>
    </row>
    <row r="831" spans="8:12" s="2" customFormat="1">
      <c r="H831" s="21"/>
      <c r="I831" s="21"/>
      <c r="J831" s="25"/>
      <c r="K831" s="25"/>
      <c r="L831" s="25"/>
    </row>
    <row r="832" spans="8:12" s="2" customFormat="1">
      <c r="H832" s="21"/>
      <c r="I832" s="21"/>
      <c r="J832" s="25"/>
      <c r="K832" s="25"/>
      <c r="L832" s="25"/>
    </row>
    <row r="833" spans="8:12" s="2" customFormat="1">
      <c r="H833" s="21"/>
      <c r="I833" s="21"/>
      <c r="J833" s="25"/>
      <c r="K833" s="25"/>
      <c r="L833" s="25"/>
    </row>
    <row r="834" spans="8:12" s="2" customFormat="1">
      <c r="H834" s="21"/>
      <c r="I834" s="21"/>
      <c r="J834" s="25"/>
      <c r="K834" s="25"/>
      <c r="L834" s="25"/>
    </row>
    <row r="835" spans="8:12" s="2" customFormat="1">
      <c r="H835" s="21"/>
      <c r="I835" s="21"/>
      <c r="J835" s="25"/>
      <c r="K835" s="25"/>
      <c r="L835" s="25"/>
    </row>
    <row r="836" spans="8:12" s="2" customFormat="1">
      <c r="H836" s="21"/>
      <c r="I836" s="21"/>
      <c r="J836" s="25"/>
      <c r="K836" s="25"/>
      <c r="L836" s="25"/>
    </row>
    <row r="837" spans="8:12" s="2" customFormat="1">
      <c r="H837" s="21"/>
      <c r="I837" s="21"/>
      <c r="J837" s="25"/>
      <c r="K837" s="25"/>
      <c r="L837" s="25"/>
    </row>
    <row r="838" spans="8:12" s="2" customFormat="1">
      <c r="H838" s="21"/>
      <c r="I838" s="21"/>
      <c r="J838" s="25"/>
      <c r="K838" s="25"/>
      <c r="L838" s="25"/>
    </row>
    <row r="839" spans="8:12" s="2" customFormat="1">
      <c r="H839" s="21"/>
      <c r="I839" s="21"/>
      <c r="J839" s="25"/>
      <c r="K839" s="25"/>
      <c r="L839" s="25"/>
    </row>
    <row r="840" spans="8:12" s="2" customFormat="1">
      <c r="H840" s="21"/>
      <c r="I840" s="21"/>
      <c r="J840" s="25"/>
      <c r="K840" s="25"/>
      <c r="L840" s="25"/>
    </row>
    <row r="841" spans="8:12" s="2" customFormat="1">
      <c r="H841" s="21"/>
      <c r="I841" s="21"/>
      <c r="J841" s="25"/>
      <c r="K841" s="25"/>
      <c r="L841" s="25"/>
    </row>
    <row r="842" spans="8:12" s="2" customFormat="1">
      <c r="H842" s="21"/>
      <c r="I842" s="21"/>
      <c r="J842" s="25"/>
      <c r="K842" s="25"/>
      <c r="L842" s="25"/>
    </row>
    <row r="843" spans="8:12" s="2" customFormat="1">
      <c r="H843" s="21"/>
      <c r="I843" s="21"/>
      <c r="J843" s="25"/>
      <c r="K843" s="25"/>
      <c r="L843" s="25"/>
    </row>
    <row r="844" spans="8:12" s="2" customFormat="1">
      <c r="H844" s="21"/>
      <c r="I844" s="21"/>
      <c r="J844" s="25"/>
      <c r="K844" s="25"/>
      <c r="L844" s="25"/>
    </row>
    <row r="845" spans="8:12" s="2" customFormat="1">
      <c r="H845" s="21"/>
      <c r="I845" s="21"/>
      <c r="J845" s="25"/>
      <c r="K845" s="25"/>
      <c r="L845" s="25"/>
    </row>
    <row r="846" spans="8:12" s="2" customFormat="1">
      <c r="H846" s="21"/>
      <c r="I846" s="21"/>
      <c r="J846" s="25"/>
      <c r="K846" s="25"/>
      <c r="L846" s="25"/>
    </row>
    <row r="847" spans="8:12" s="2" customFormat="1">
      <c r="H847" s="21"/>
      <c r="I847" s="21"/>
      <c r="J847" s="25"/>
      <c r="K847" s="25"/>
      <c r="L847" s="25"/>
    </row>
    <row r="848" spans="8:12" s="2" customFormat="1">
      <c r="H848" s="21"/>
      <c r="I848" s="21"/>
      <c r="J848" s="25"/>
      <c r="K848" s="25"/>
      <c r="L848" s="25"/>
    </row>
    <row r="849" spans="8:12" s="2" customFormat="1">
      <c r="H849" s="21"/>
      <c r="I849" s="21"/>
      <c r="J849" s="25"/>
      <c r="K849" s="25"/>
      <c r="L849" s="25"/>
    </row>
    <row r="850" spans="8:12" s="2" customFormat="1">
      <c r="H850" s="21"/>
      <c r="I850" s="21"/>
      <c r="J850" s="25"/>
      <c r="K850" s="25"/>
      <c r="L850" s="25"/>
    </row>
    <row r="851" spans="8:12" s="2" customFormat="1">
      <c r="H851" s="21"/>
      <c r="I851" s="21"/>
      <c r="J851" s="25"/>
      <c r="K851" s="25"/>
      <c r="L851" s="25"/>
    </row>
    <row r="852" spans="8:12" s="2" customFormat="1">
      <c r="H852" s="21"/>
      <c r="I852" s="21"/>
      <c r="J852" s="25"/>
      <c r="K852" s="25"/>
      <c r="L852" s="25"/>
    </row>
    <row r="853" spans="8:12" s="2" customFormat="1">
      <c r="H853" s="21"/>
      <c r="I853" s="21"/>
      <c r="J853" s="25"/>
      <c r="K853" s="25"/>
      <c r="L853" s="25"/>
    </row>
    <row r="854" spans="8:12" s="2" customFormat="1">
      <c r="H854" s="21"/>
      <c r="I854" s="21"/>
      <c r="J854" s="25"/>
      <c r="K854" s="25"/>
      <c r="L854" s="25"/>
    </row>
    <row r="855" spans="8:12" s="2" customFormat="1">
      <c r="H855" s="21"/>
      <c r="I855" s="21"/>
      <c r="J855" s="25"/>
      <c r="K855" s="25"/>
      <c r="L855" s="25"/>
    </row>
    <row r="856" spans="8:12" s="2" customFormat="1">
      <c r="H856" s="21"/>
      <c r="I856" s="21"/>
      <c r="J856" s="25"/>
      <c r="K856" s="25"/>
      <c r="L856" s="25"/>
    </row>
    <row r="857" spans="8:12" s="2" customFormat="1">
      <c r="H857" s="21"/>
      <c r="I857" s="21"/>
      <c r="J857" s="25"/>
      <c r="K857" s="25"/>
      <c r="L857" s="25"/>
    </row>
    <row r="858" spans="8:12" s="2" customFormat="1">
      <c r="H858" s="21"/>
      <c r="I858" s="21"/>
      <c r="J858" s="25"/>
      <c r="K858" s="25"/>
      <c r="L858" s="25"/>
    </row>
    <row r="859" spans="8:12" s="2" customFormat="1">
      <c r="H859" s="21"/>
      <c r="I859" s="21"/>
      <c r="J859" s="25"/>
      <c r="K859" s="25"/>
      <c r="L859" s="25"/>
    </row>
    <row r="860" spans="8:12" s="2" customFormat="1">
      <c r="H860" s="21"/>
      <c r="I860" s="21"/>
      <c r="J860" s="25"/>
      <c r="K860" s="25"/>
      <c r="L860" s="25"/>
    </row>
    <row r="861" spans="8:12" s="2" customFormat="1">
      <c r="H861" s="21"/>
      <c r="I861" s="21"/>
      <c r="J861" s="25"/>
      <c r="K861" s="25"/>
      <c r="L861" s="25"/>
    </row>
    <row r="862" spans="8:12" s="2" customFormat="1">
      <c r="H862" s="21"/>
      <c r="I862" s="21"/>
      <c r="J862" s="25"/>
      <c r="K862" s="25"/>
      <c r="L862" s="25"/>
    </row>
    <row r="863" spans="8:12" s="2" customFormat="1">
      <c r="H863" s="21"/>
      <c r="I863" s="21"/>
      <c r="J863" s="25"/>
      <c r="K863" s="25"/>
      <c r="L863" s="25"/>
    </row>
    <row r="864" spans="8:12" s="2" customFormat="1">
      <c r="H864" s="21"/>
      <c r="I864" s="21"/>
      <c r="J864" s="25"/>
      <c r="K864" s="25"/>
      <c r="L864" s="25"/>
    </row>
    <row r="865" spans="8:12" s="2" customFormat="1">
      <c r="H865" s="21"/>
      <c r="I865" s="21"/>
      <c r="J865" s="25"/>
      <c r="K865" s="25"/>
      <c r="L865" s="25"/>
    </row>
    <row r="866" spans="8:12" s="2" customFormat="1">
      <c r="H866" s="21"/>
      <c r="I866" s="21"/>
      <c r="J866" s="25"/>
      <c r="K866" s="25"/>
      <c r="L866" s="25"/>
    </row>
    <row r="867" spans="8:12" s="2" customFormat="1">
      <c r="H867" s="21"/>
      <c r="I867" s="21"/>
      <c r="J867" s="25"/>
      <c r="K867" s="25"/>
      <c r="L867" s="25"/>
    </row>
    <row r="868" spans="8:12" s="2" customFormat="1">
      <c r="H868" s="21"/>
      <c r="I868" s="21"/>
      <c r="J868" s="25"/>
      <c r="K868" s="25"/>
      <c r="L868" s="25"/>
    </row>
    <row r="869" spans="8:12" s="2" customFormat="1">
      <c r="H869" s="21"/>
      <c r="I869" s="21"/>
      <c r="J869" s="25"/>
      <c r="K869" s="25"/>
      <c r="L869" s="25"/>
    </row>
    <row r="870" spans="8:12" s="2" customFormat="1">
      <c r="H870" s="21"/>
      <c r="I870" s="21"/>
      <c r="J870" s="25"/>
      <c r="K870" s="25"/>
      <c r="L870" s="25"/>
    </row>
    <row r="871" spans="8:12" s="2" customFormat="1">
      <c r="H871" s="21"/>
      <c r="I871" s="21"/>
      <c r="J871" s="25"/>
      <c r="K871" s="25"/>
      <c r="L871" s="25"/>
    </row>
    <row r="872" spans="8:12" s="2" customFormat="1">
      <c r="H872" s="21"/>
      <c r="I872" s="21"/>
      <c r="J872" s="25"/>
      <c r="K872" s="25"/>
      <c r="L872" s="25"/>
    </row>
    <row r="873" spans="8:12" s="2" customFormat="1">
      <c r="H873" s="21"/>
      <c r="I873" s="21"/>
      <c r="J873" s="25"/>
      <c r="K873" s="25"/>
      <c r="L873" s="25"/>
    </row>
    <row r="874" spans="8:12" s="2" customFormat="1">
      <c r="H874" s="21"/>
      <c r="I874" s="21"/>
      <c r="J874" s="25"/>
      <c r="K874" s="25"/>
      <c r="L874" s="25"/>
    </row>
    <row r="875" spans="8:12" s="2" customFormat="1">
      <c r="H875" s="21"/>
      <c r="I875" s="21"/>
      <c r="J875" s="25"/>
      <c r="K875" s="25"/>
      <c r="L875" s="25"/>
    </row>
    <row r="876" spans="8:12" s="2" customFormat="1">
      <c r="H876" s="21"/>
      <c r="I876" s="21"/>
      <c r="J876" s="25"/>
      <c r="K876" s="25"/>
      <c r="L876" s="25"/>
    </row>
    <row r="877" spans="8:12" s="2" customFormat="1">
      <c r="H877" s="21"/>
      <c r="I877" s="21"/>
      <c r="J877" s="25"/>
      <c r="K877" s="25"/>
      <c r="L877" s="25"/>
    </row>
    <row r="878" spans="8:12" s="2" customFormat="1">
      <c r="H878" s="21"/>
      <c r="I878" s="21"/>
      <c r="J878" s="25"/>
      <c r="K878" s="25"/>
      <c r="L878" s="25"/>
    </row>
    <row r="879" spans="8:12" s="2" customFormat="1">
      <c r="H879" s="21"/>
      <c r="I879" s="21"/>
      <c r="J879" s="25"/>
      <c r="K879" s="25"/>
      <c r="L879" s="25"/>
    </row>
    <row r="880" spans="8:12" s="2" customFormat="1">
      <c r="H880" s="21"/>
      <c r="I880" s="21"/>
      <c r="J880" s="25"/>
      <c r="K880" s="25"/>
      <c r="L880" s="25"/>
    </row>
    <row r="881" spans="8:12" s="2" customFormat="1">
      <c r="H881" s="21"/>
      <c r="I881" s="21"/>
      <c r="J881" s="25"/>
      <c r="K881" s="25"/>
      <c r="L881" s="25"/>
    </row>
    <row r="882" spans="8:12" s="2" customFormat="1">
      <c r="H882" s="21"/>
      <c r="I882" s="21"/>
      <c r="J882" s="25"/>
      <c r="K882" s="25"/>
      <c r="L882" s="25"/>
    </row>
    <row r="883" spans="8:12" s="2" customFormat="1">
      <c r="H883" s="21"/>
      <c r="I883" s="21"/>
      <c r="J883" s="25"/>
      <c r="K883" s="25"/>
      <c r="L883" s="25"/>
    </row>
    <row r="884" spans="8:12" s="2" customFormat="1">
      <c r="H884" s="21"/>
      <c r="I884" s="21"/>
      <c r="J884" s="25"/>
      <c r="K884" s="25"/>
      <c r="L884" s="25"/>
    </row>
    <row r="885" spans="8:12" s="2" customFormat="1">
      <c r="H885" s="21"/>
      <c r="I885" s="21"/>
      <c r="J885" s="25"/>
      <c r="K885" s="25"/>
      <c r="L885" s="25"/>
    </row>
    <row r="886" spans="8:12" s="2" customFormat="1">
      <c r="H886" s="21"/>
      <c r="I886" s="21"/>
      <c r="J886" s="25"/>
      <c r="K886" s="25"/>
      <c r="L886" s="25"/>
    </row>
    <row r="887" spans="8:12" s="2" customFormat="1">
      <c r="H887" s="21"/>
      <c r="I887" s="21"/>
      <c r="J887" s="25"/>
      <c r="K887" s="25"/>
      <c r="L887" s="25"/>
    </row>
    <row r="888" spans="8:12" s="2" customFormat="1">
      <c r="H888" s="21"/>
      <c r="I888" s="21"/>
      <c r="J888" s="25"/>
      <c r="K888" s="25"/>
      <c r="L888" s="25"/>
    </row>
    <row r="889" spans="8:12" s="2" customFormat="1">
      <c r="H889" s="21"/>
      <c r="I889" s="21"/>
      <c r="J889" s="25"/>
      <c r="K889" s="25"/>
      <c r="L889" s="25"/>
    </row>
    <row r="890" spans="8:12" s="2" customFormat="1">
      <c r="H890" s="21"/>
      <c r="I890" s="21"/>
      <c r="J890" s="25"/>
      <c r="K890" s="25"/>
      <c r="L890" s="25"/>
    </row>
    <row r="891" spans="8:12" s="2" customFormat="1">
      <c r="H891" s="21"/>
      <c r="I891" s="21"/>
      <c r="J891" s="25"/>
      <c r="K891" s="25"/>
      <c r="L891" s="25"/>
    </row>
    <row r="892" spans="8:12" s="2" customFormat="1">
      <c r="H892" s="21"/>
      <c r="I892" s="21"/>
      <c r="J892" s="25"/>
      <c r="K892" s="25"/>
      <c r="L892" s="25"/>
    </row>
    <row r="893" spans="8:12" s="2" customFormat="1">
      <c r="H893" s="21"/>
      <c r="I893" s="21"/>
      <c r="J893" s="25"/>
      <c r="K893" s="25"/>
      <c r="L893" s="25"/>
    </row>
    <row r="894" spans="8:12" s="2" customFormat="1">
      <c r="H894" s="21"/>
      <c r="I894" s="21"/>
      <c r="J894" s="25"/>
      <c r="K894" s="25"/>
      <c r="L894" s="25"/>
    </row>
    <row r="895" spans="8:12" s="2" customFormat="1">
      <c r="H895" s="21"/>
      <c r="I895" s="21"/>
      <c r="J895" s="25"/>
      <c r="K895" s="25"/>
      <c r="L895" s="25"/>
    </row>
    <row r="896" spans="8:12" s="2" customFormat="1">
      <c r="H896" s="21"/>
      <c r="I896" s="21"/>
      <c r="J896" s="25"/>
      <c r="K896" s="25"/>
      <c r="L896" s="25"/>
    </row>
    <row r="897" spans="8:12" s="2" customFormat="1">
      <c r="H897" s="21"/>
      <c r="I897" s="21"/>
      <c r="J897" s="25"/>
      <c r="K897" s="25"/>
      <c r="L897" s="25"/>
    </row>
    <row r="898" spans="8:12" s="2" customFormat="1">
      <c r="H898" s="21"/>
      <c r="I898" s="21"/>
      <c r="J898" s="25"/>
      <c r="K898" s="25"/>
      <c r="L898" s="25"/>
    </row>
    <row r="899" spans="8:12" s="2" customFormat="1">
      <c r="H899" s="21"/>
      <c r="I899" s="21"/>
      <c r="J899" s="25"/>
      <c r="K899" s="25"/>
      <c r="L899" s="25"/>
    </row>
    <row r="900" spans="8:12" s="2" customFormat="1">
      <c r="H900" s="21"/>
      <c r="I900" s="21"/>
      <c r="J900" s="25"/>
      <c r="K900" s="25"/>
      <c r="L900" s="25"/>
    </row>
    <row r="901" spans="8:12" s="2" customFormat="1">
      <c r="H901" s="21"/>
      <c r="I901" s="21"/>
      <c r="J901" s="25"/>
      <c r="K901" s="25"/>
      <c r="L901" s="25"/>
    </row>
    <row r="902" spans="8:12" s="2" customFormat="1">
      <c r="H902" s="21"/>
      <c r="I902" s="21"/>
      <c r="J902" s="25"/>
      <c r="K902" s="25"/>
      <c r="L902" s="25"/>
    </row>
    <row r="903" spans="8:12" s="2" customFormat="1">
      <c r="H903" s="21"/>
      <c r="I903" s="21"/>
      <c r="J903" s="25"/>
      <c r="K903" s="25"/>
      <c r="L903" s="25"/>
    </row>
    <row r="904" spans="8:12" s="2" customFormat="1">
      <c r="H904" s="21"/>
      <c r="I904" s="21"/>
      <c r="J904" s="25"/>
      <c r="K904" s="25"/>
      <c r="L904" s="25"/>
    </row>
    <row r="905" spans="8:12" s="2" customFormat="1">
      <c r="H905" s="21"/>
      <c r="I905" s="21"/>
      <c r="J905" s="25"/>
      <c r="K905" s="25"/>
      <c r="L905" s="25"/>
    </row>
    <row r="906" spans="8:12" s="2" customFormat="1">
      <c r="H906" s="21"/>
      <c r="I906" s="21"/>
      <c r="J906" s="25"/>
      <c r="K906" s="25"/>
      <c r="L906" s="25"/>
    </row>
    <row r="907" spans="8:12" s="2" customFormat="1">
      <c r="H907" s="21"/>
      <c r="I907" s="21"/>
      <c r="J907" s="25"/>
      <c r="K907" s="25"/>
      <c r="L907" s="25"/>
    </row>
    <row r="908" spans="8:12" s="2" customFormat="1">
      <c r="H908" s="21"/>
      <c r="I908" s="21"/>
      <c r="J908" s="25"/>
      <c r="K908" s="25"/>
      <c r="L908" s="25"/>
    </row>
    <row r="909" spans="8:12" s="2" customFormat="1">
      <c r="H909" s="21"/>
      <c r="I909" s="21"/>
      <c r="J909" s="25"/>
      <c r="K909" s="25"/>
      <c r="L909" s="25"/>
    </row>
    <row r="910" spans="8:12" s="2" customFormat="1">
      <c r="H910" s="21"/>
      <c r="I910" s="21"/>
      <c r="J910" s="25"/>
      <c r="K910" s="25"/>
      <c r="L910" s="25"/>
    </row>
    <row r="911" spans="8:12" s="2" customFormat="1">
      <c r="H911" s="21"/>
      <c r="I911" s="21"/>
      <c r="J911" s="25"/>
      <c r="K911" s="25"/>
      <c r="L911" s="25"/>
    </row>
    <row r="912" spans="8:12" s="2" customFormat="1">
      <c r="H912" s="21"/>
      <c r="I912" s="21"/>
      <c r="J912" s="25"/>
      <c r="K912" s="25"/>
      <c r="L912" s="25"/>
    </row>
    <row r="913" spans="8:12" s="2" customFormat="1">
      <c r="H913" s="21"/>
      <c r="I913" s="21"/>
      <c r="J913" s="25"/>
      <c r="K913" s="25"/>
      <c r="L913" s="25"/>
    </row>
    <row r="914" spans="8:12" s="2" customFormat="1">
      <c r="H914" s="21"/>
      <c r="I914" s="21"/>
      <c r="J914" s="25"/>
      <c r="K914" s="25"/>
      <c r="L914" s="25"/>
    </row>
    <row r="915" spans="8:12" s="2" customFormat="1">
      <c r="H915" s="21"/>
      <c r="I915" s="21"/>
      <c r="J915" s="25"/>
      <c r="K915" s="25"/>
      <c r="L915" s="25"/>
    </row>
    <row r="916" spans="8:12" s="2" customFormat="1">
      <c r="H916" s="21"/>
      <c r="I916" s="21"/>
      <c r="J916" s="25"/>
      <c r="K916" s="25"/>
      <c r="L916" s="25"/>
    </row>
    <row r="917" spans="8:12" s="2" customFormat="1">
      <c r="H917" s="21"/>
      <c r="I917" s="21"/>
      <c r="J917" s="25"/>
      <c r="K917" s="25"/>
      <c r="L917" s="25"/>
    </row>
    <row r="918" spans="8:12" s="2" customFormat="1">
      <c r="H918" s="21"/>
      <c r="I918" s="21"/>
      <c r="J918" s="25"/>
      <c r="K918" s="25"/>
      <c r="L918" s="25"/>
    </row>
    <row r="919" spans="8:12" s="2" customFormat="1">
      <c r="H919" s="21"/>
      <c r="I919" s="21"/>
      <c r="J919" s="25"/>
      <c r="K919" s="25"/>
      <c r="L919" s="25"/>
    </row>
    <row r="920" spans="8:12" s="2" customFormat="1">
      <c r="H920" s="21"/>
      <c r="I920" s="21"/>
      <c r="J920" s="25"/>
      <c r="K920" s="25"/>
      <c r="L920" s="25"/>
    </row>
    <row r="921" spans="8:12" s="2" customFormat="1">
      <c r="H921" s="21"/>
      <c r="I921" s="21"/>
      <c r="J921" s="25"/>
      <c r="K921" s="25"/>
      <c r="L921" s="25"/>
    </row>
    <row r="922" spans="8:12" s="2" customFormat="1">
      <c r="H922" s="21"/>
      <c r="I922" s="21"/>
      <c r="J922" s="25"/>
      <c r="K922" s="25"/>
      <c r="L922" s="25"/>
    </row>
    <row r="923" spans="8:12" s="2" customFormat="1">
      <c r="H923" s="21"/>
      <c r="I923" s="21"/>
      <c r="J923" s="25"/>
      <c r="K923" s="25"/>
      <c r="L923" s="25"/>
    </row>
    <row r="924" spans="8:12" s="2" customFormat="1">
      <c r="H924" s="21"/>
      <c r="I924" s="21"/>
      <c r="J924" s="25"/>
      <c r="K924" s="25"/>
      <c r="L924" s="25"/>
    </row>
    <row r="925" spans="8:12" s="2" customFormat="1">
      <c r="H925" s="21"/>
      <c r="I925" s="21"/>
      <c r="J925" s="25"/>
      <c r="K925" s="25"/>
      <c r="L925" s="25"/>
    </row>
    <row r="926" spans="8:12" s="2" customFormat="1">
      <c r="H926" s="21"/>
      <c r="I926" s="21"/>
      <c r="J926" s="25"/>
      <c r="K926" s="25"/>
      <c r="L926" s="25"/>
    </row>
    <row r="927" spans="8:12" s="2" customFormat="1">
      <c r="H927" s="21"/>
      <c r="I927" s="21"/>
      <c r="J927" s="25"/>
      <c r="K927" s="25"/>
      <c r="L927" s="25"/>
    </row>
    <row r="928" spans="8:12" s="2" customFormat="1">
      <c r="H928" s="21"/>
      <c r="I928" s="21"/>
      <c r="J928" s="25"/>
      <c r="K928" s="25"/>
      <c r="L928" s="25"/>
    </row>
    <row r="929" spans="8:12" s="2" customFormat="1">
      <c r="H929" s="21"/>
      <c r="I929" s="21"/>
      <c r="J929" s="25"/>
      <c r="K929" s="25"/>
      <c r="L929" s="25"/>
    </row>
    <row r="930" spans="8:12" s="2" customFormat="1">
      <c r="H930" s="21"/>
      <c r="I930" s="21"/>
      <c r="J930" s="25"/>
      <c r="K930" s="25"/>
      <c r="L930" s="25"/>
    </row>
    <row r="931" spans="8:12" s="2" customFormat="1">
      <c r="H931" s="21"/>
      <c r="I931" s="21"/>
      <c r="J931" s="25"/>
      <c r="K931" s="25"/>
      <c r="L931" s="25"/>
    </row>
    <row r="932" spans="8:12" s="2" customFormat="1">
      <c r="H932" s="21"/>
      <c r="I932" s="21"/>
      <c r="J932" s="25"/>
      <c r="K932" s="25"/>
      <c r="L932" s="25"/>
    </row>
    <row r="933" spans="8:12" s="2" customFormat="1">
      <c r="H933" s="21"/>
      <c r="I933" s="21"/>
      <c r="J933" s="25"/>
      <c r="K933" s="25"/>
      <c r="L933" s="25"/>
    </row>
    <row r="934" spans="8:12" s="2" customFormat="1">
      <c r="H934" s="21"/>
      <c r="I934" s="21"/>
      <c r="J934" s="25"/>
      <c r="K934" s="25"/>
      <c r="L934" s="25"/>
    </row>
    <row r="935" spans="8:12" s="2" customFormat="1">
      <c r="H935" s="21"/>
      <c r="I935" s="21"/>
      <c r="J935" s="25"/>
      <c r="K935" s="25"/>
      <c r="L935" s="25"/>
    </row>
    <row r="936" spans="8:12" s="2" customFormat="1">
      <c r="H936" s="21"/>
      <c r="I936" s="21"/>
      <c r="J936" s="25"/>
      <c r="K936" s="25"/>
      <c r="L936" s="25"/>
    </row>
    <row r="937" spans="8:12" s="2" customFormat="1">
      <c r="H937" s="21"/>
      <c r="I937" s="21"/>
      <c r="J937" s="25"/>
      <c r="K937" s="25"/>
      <c r="L937" s="25"/>
    </row>
    <row r="938" spans="8:12" s="2" customFormat="1">
      <c r="H938" s="21"/>
      <c r="I938" s="21"/>
      <c r="J938" s="25"/>
      <c r="K938" s="25"/>
      <c r="L938" s="25"/>
    </row>
    <row r="939" spans="8:12" s="2" customFormat="1">
      <c r="H939" s="21"/>
      <c r="I939" s="21"/>
      <c r="J939" s="25"/>
      <c r="K939" s="25"/>
      <c r="L939" s="25"/>
    </row>
    <row r="940" spans="8:12" s="2" customFormat="1">
      <c r="H940" s="21"/>
      <c r="I940" s="21"/>
      <c r="J940" s="25"/>
      <c r="K940" s="25"/>
      <c r="L940" s="25"/>
    </row>
    <row r="941" spans="8:12" s="2" customFormat="1">
      <c r="H941" s="21"/>
      <c r="I941" s="21"/>
      <c r="J941" s="25"/>
      <c r="K941" s="25"/>
      <c r="L941" s="25"/>
    </row>
    <row r="942" spans="8:12" s="2" customFormat="1">
      <c r="H942" s="21"/>
      <c r="I942" s="21"/>
      <c r="J942" s="25"/>
      <c r="K942" s="25"/>
      <c r="L942" s="25"/>
    </row>
    <row r="943" spans="8:12" s="2" customFormat="1">
      <c r="H943" s="21"/>
      <c r="I943" s="21"/>
      <c r="J943" s="25"/>
      <c r="K943" s="25"/>
      <c r="L943" s="25"/>
    </row>
    <row r="944" spans="8:12" s="2" customFormat="1">
      <c r="H944" s="21"/>
      <c r="I944" s="21"/>
      <c r="J944" s="25"/>
      <c r="K944" s="25"/>
      <c r="L944" s="25"/>
    </row>
    <row r="945" spans="8:12" s="2" customFormat="1">
      <c r="H945" s="21"/>
      <c r="I945" s="21"/>
      <c r="J945" s="25"/>
      <c r="K945" s="25"/>
      <c r="L945" s="25"/>
    </row>
    <row r="946" spans="8:12" s="2" customFormat="1">
      <c r="H946" s="21"/>
      <c r="I946" s="21"/>
      <c r="J946" s="25"/>
      <c r="K946" s="25"/>
      <c r="L946" s="25"/>
    </row>
    <row r="947" spans="8:12" s="2" customFormat="1">
      <c r="H947" s="21"/>
      <c r="I947" s="21"/>
      <c r="J947" s="25"/>
      <c r="K947" s="25"/>
      <c r="L947" s="25"/>
    </row>
    <row r="948" spans="8:12" s="2" customFormat="1">
      <c r="H948" s="21"/>
      <c r="I948" s="21"/>
      <c r="J948" s="25"/>
      <c r="K948" s="25"/>
      <c r="L948" s="25"/>
    </row>
    <row r="949" spans="8:12" s="2" customFormat="1">
      <c r="H949" s="21"/>
      <c r="I949" s="21"/>
      <c r="J949" s="25"/>
      <c r="K949" s="25"/>
      <c r="L949" s="25"/>
    </row>
    <row r="950" spans="8:12" s="2" customFormat="1">
      <c r="H950" s="21"/>
      <c r="I950" s="21"/>
      <c r="J950" s="25"/>
      <c r="K950" s="25"/>
      <c r="L950" s="25"/>
    </row>
    <row r="951" spans="8:12" s="2" customFormat="1">
      <c r="H951" s="21"/>
      <c r="I951" s="21"/>
      <c r="J951" s="25"/>
      <c r="K951" s="25"/>
      <c r="L951" s="25"/>
    </row>
    <row r="952" spans="8:12" s="2" customFormat="1">
      <c r="H952" s="21"/>
      <c r="I952" s="21"/>
      <c r="J952" s="25"/>
      <c r="K952" s="25"/>
      <c r="L952" s="25"/>
    </row>
    <row r="953" spans="8:12" s="2" customFormat="1">
      <c r="H953" s="21"/>
      <c r="I953" s="21"/>
      <c r="J953" s="25"/>
      <c r="K953" s="25"/>
      <c r="L953" s="25"/>
    </row>
    <row r="954" spans="8:12" s="2" customFormat="1">
      <c r="H954" s="21"/>
      <c r="I954" s="21"/>
      <c r="J954" s="25"/>
      <c r="K954" s="25"/>
      <c r="L954" s="25"/>
    </row>
    <row r="955" spans="8:12" s="2" customFormat="1">
      <c r="H955" s="21"/>
      <c r="I955" s="21"/>
      <c r="J955" s="25"/>
      <c r="K955" s="25"/>
      <c r="L955" s="25"/>
    </row>
    <row r="956" spans="8:12" s="2" customFormat="1">
      <c r="H956" s="21"/>
      <c r="I956" s="21"/>
      <c r="J956" s="25"/>
      <c r="K956" s="25"/>
      <c r="L956" s="25"/>
    </row>
    <row r="957" spans="8:12" s="2" customFormat="1">
      <c r="H957" s="21"/>
      <c r="I957" s="21"/>
      <c r="J957" s="25"/>
      <c r="K957" s="25"/>
      <c r="L957" s="25"/>
    </row>
    <row r="958" spans="8:12" s="2" customFormat="1">
      <c r="H958" s="21"/>
      <c r="I958" s="21"/>
      <c r="J958" s="25"/>
      <c r="K958" s="25"/>
      <c r="L958" s="25"/>
    </row>
    <row r="959" spans="8:12" s="2" customFormat="1">
      <c r="H959" s="21"/>
      <c r="I959" s="21"/>
      <c r="J959" s="25"/>
      <c r="K959" s="25"/>
      <c r="L959" s="25"/>
    </row>
    <row r="960" spans="8:12" s="2" customFormat="1">
      <c r="H960" s="21"/>
      <c r="I960" s="21"/>
      <c r="J960" s="25"/>
      <c r="K960" s="25"/>
      <c r="L960" s="25"/>
    </row>
    <row r="961" spans="8:12" s="2" customFormat="1">
      <c r="H961" s="21"/>
      <c r="I961" s="21"/>
      <c r="J961" s="25"/>
      <c r="K961" s="25"/>
      <c r="L961" s="25"/>
    </row>
    <row r="962" spans="8:12" s="2" customFormat="1">
      <c r="H962" s="21"/>
      <c r="I962" s="21"/>
      <c r="J962" s="25"/>
      <c r="K962" s="25"/>
      <c r="L962" s="25"/>
    </row>
    <row r="963" spans="8:12" s="2" customFormat="1">
      <c r="H963" s="21"/>
      <c r="I963" s="21"/>
      <c r="J963" s="25"/>
      <c r="K963" s="25"/>
      <c r="L963" s="25"/>
    </row>
    <row r="964" spans="8:12" s="2" customFormat="1">
      <c r="H964" s="21"/>
      <c r="I964" s="21"/>
      <c r="J964" s="25"/>
      <c r="K964" s="25"/>
      <c r="L964" s="25"/>
    </row>
    <row r="965" spans="8:12" s="2" customFormat="1">
      <c r="H965" s="21"/>
      <c r="I965" s="21"/>
      <c r="J965" s="25"/>
      <c r="K965" s="25"/>
      <c r="L965" s="25"/>
    </row>
    <row r="966" spans="8:12" s="2" customFormat="1">
      <c r="H966" s="21"/>
      <c r="I966" s="21"/>
      <c r="J966" s="25"/>
      <c r="K966" s="25"/>
      <c r="L966" s="25"/>
    </row>
    <row r="967" spans="8:12" s="2" customFormat="1">
      <c r="H967" s="21"/>
      <c r="I967" s="21"/>
      <c r="J967" s="25"/>
      <c r="K967" s="25"/>
      <c r="L967" s="25"/>
    </row>
    <row r="968" spans="8:12" s="2" customFormat="1">
      <c r="H968" s="21"/>
      <c r="I968" s="21"/>
      <c r="J968" s="25"/>
      <c r="K968" s="25"/>
      <c r="L968" s="25"/>
    </row>
    <row r="969" spans="8:12" s="2" customFormat="1">
      <c r="H969" s="21"/>
      <c r="I969" s="21"/>
      <c r="J969" s="25"/>
      <c r="K969" s="25"/>
      <c r="L969" s="25"/>
    </row>
    <row r="970" spans="8:12" s="2" customFormat="1">
      <c r="H970" s="21"/>
      <c r="I970" s="21"/>
      <c r="J970" s="25"/>
      <c r="K970" s="25"/>
      <c r="L970" s="25"/>
    </row>
    <row r="971" spans="8:12" s="2" customFormat="1">
      <c r="H971" s="21"/>
      <c r="I971" s="21"/>
      <c r="J971" s="25"/>
      <c r="K971" s="25"/>
      <c r="L971" s="25"/>
    </row>
    <row r="972" spans="8:12" s="2" customFormat="1">
      <c r="H972" s="21"/>
      <c r="I972" s="21"/>
      <c r="J972" s="25"/>
      <c r="K972" s="25"/>
      <c r="L972" s="25"/>
    </row>
    <row r="973" spans="8:12" s="2" customFormat="1">
      <c r="H973" s="21"/>
      <c r="I973" s="21"/>
      <c r="J973" s="25"/>
      <c r="K973" s="25"/>
      <c r="L973" s="25"/>
    </row>
    <row r="974" spans="8:12" s="2" customFormat="1">
      <c r="H974" s="21"/>
      <c r="I974" s="21"/>
      <c r="J974" s="25"/>
      <c r="K974" s="25"/>
      <c r="L974" s="25"/>
    </row>
    <row r="975" spans="8:12" s="2" customFormat="1">
      <c r="H975" s="21"/>
      <c r="I975" s="21"/>
      <c r="J975" s="25"/>
      <c r="K975" s="25"/>
      <c r="L975" s="25"/>
    </row>
    <row r="976" spans="8:12" s="2" customFormat="1">
      <c r="H976" s="21"/>
      <c r="I976" s="21"/>
      <c r="J976" s="25"/>
      <c r="K976" s="25"/>
      <c r="L976" s="25"/>
    </row>
    <row r="977" spans="8:12" s="2" customFormat="1">
      <c r="H977" s="21"/>
      <c r="I977" s="21"/>
      <c r="J977" s="25"/>
      <c r="K977" s="25"/>
      <c r="L977" s="25"/>
    </row>
    <row r="978" spans="8:12" s="2" customFormat="1">
      <c r="H978" s="21"/>
      <c r="I978" s="21"/>
      <c r="J978" s="25"/>
      <c r="K978" s="25"/>
      <c r="L978" s="25"/>
    </row>
    <row r="979" spans="8:12" s="2" customFormat="1">
      <c r="H979" s="21"/>
      <c r="I979" s="21"/>
      <c r="J979" s="25"/>
      <c r="K979" s="25"/>
      <c r="L979" s="25"/>
    </row>
    <row r="980" spans="8:12" s="2" customFormat="1">
      <c r="H980" s="21"/>
      <c r="I980" s="21"/>
      <c r="J980" s="25"/>
      <c r="K980" s="25"/>
      <c r="L980" s="25"/>
    </row>
    <row r="981" spans="8:12" s="2" customFormat="1">
      <c r="H981" s="21"/>
      <c r="I981" s="21"/>
      <c r="J981" s="25"/>
      <c r="K981" s="25"/>
      <c r="L981" s="25"/>
    </row>
    <row r="982" spans="8:12" s="2" customFormat="1">
      <c r="H982" s="21"/>
      <c r="I982" s="21"/>
      <c r="J982" s="25"/>
      <c r="K982" s="25"/>
      <c r="L982" s="25"/>
    </row>
    <row r="983" spans="8:12" s="2" customFormat="1">
      <c r="H983" s="21"/>
      <c r="I983" s="21"/>
      <c r="J983" s="25"/>
      <c r="K983" s="25"/>
      <c r="L983" s="25"/>
    </row>
    <row r="984" spans="8:12" s="2" customFormat="1">
      <c r="H984" s="21"/>
      <c r="I984" s="21"/>
      <c r="J984" s="25"/>
      <c r="K984" s="25"/>
      <c r="L984" s="25"/>
    </row>
    <row r="985" spans="8:12" s="2" customFormat="1">
      <c r="H985" s="21"/>
      <c r="I985" s="21"/>
      <c r="J985" s="25"/>
      <c r="K985" s="25"/>
      <c r="L985" s="25"/>
    </row>
    <row r="986" spans="8:12" s="2" customFormat="1">
      <c r="H986" s="21"/>
      <c r="I986" s="21"/>
      <c r="J986" s="25"/>
      <c r="K986" s="25"/>
      <c r="L986" s="25"/>
    </row>
    <row r="987" spans="8:12" s="2" customFormat="1">
      <c r="H987" s="21"/>
      <c r="I987" s="21"/>
      <c r="J987" s="25"/>
      <c r="K987" s="25"/>
      <c r="L987" s="25"/>
    </row>
    <row r="988" spans="8:12" s="2" customFormat="1">
      <c r="H988" s="21"/>
      <c r="I988" s="21"/>
      <c r="J988" s="25"/>
      <c r="K988" s="25"/>
      <c r="L988" s="25"/>
    </row>
    <row r="989" spans="8:12" s="2" customFormat="1">
      <c r="H989" s="21"/>
      <c r="I989" s="21"/>
      <c r="J989" s="25"/>
      <c r="K989" s="25"/>
      <c r="L989" s="25"/>
    </row>
    <row r="990" spans="8:12" s="2" customFormat="1">
      <c r="H990" s="21"/>
      <c r="I990" s="21"/>
      <c r="J990" s="25"/>
      <c r="K990" s="25"/>
      <c r="L990" s="25"/>
    </row>
    <row r="991" spans="8:12" s="2" customFormat="1">
      <c r="H991" s="21"/>
      <c r="I991" s="21"/>
      <c r="J991" s="25"/>
      <c r="K991" s="25"/>
      <c r="L991" s="25"/>
    </row>
    <row r="992" spans="8:12" s="2" customFormat="1">
      <c r="H992" s="21"/>
      <c r="I992" s="21"/>
      <c r="J992" s="25"/>
      <c r="K992" s="25"/>
      <c r="L992" s="25"/>
    </row>
    <row r="993" spans="8:12" s="2" customFormat="1">
      <c r="H993" s="21"/>
      <c r="I993" s="21"/>
      <c r="J993" s="25"/>
      <c r="K993" s="25"/>
      <c r="L993" s="25"/>
    </row>
    <row r="994" spans="8:12" s="2" customFormat="1">
      <c r="H994" s="21"/>
      <c r="I994" s="21"/>
      <c r="J994" s="25"/>
      <c r="K994" s="25"/>
      <c r="L994" s="25"/>
    </row>
    <row r="995" spans="8:12" s="2" customFormat="1">
      <c r="H995" s="21"/>
      <c r="I995" s="21"/>
      <c r="J995" s="25"/>
      <c r="K995" s="25"/>
      <c r="L995" s="25"/>
    </row>
    <row r="996" spans="8:12" s="2" customFormat="1">
      <c r="H996" s="21"/>
      <c r="I996" s="21"/>
      <c r="J996" s="25"/>
      <c r="K996" s="25"/>
      <c r="L996" s="25"/>
    </row>
    <row r="997" spans="8:12" s="2" customFormat="1">
      <c r="H997" s="21"/>
      <c r="I997" s="21"/>
      <c r="J997" s="25"/>
      <c r="K997" s="25"/>
      <c r="L997" s="25"/>
    </row>
    <row r="998" spans="8:12" s="2" customFormat="1">
      <c r="H998" s="21"/>
      <c r="I998" s="21"/>
      <c r="J998" s="25"/>
      <c r="K998" s="25"/>
      <c r="L998" s="25"/>
    </row>
    <row r="999" spans="8:12" s="2" customFormat="1">
      <c r="H999" s="21"/>
      <c r="I999" s="21"/>
      <c r="J999" s="25"/>
      <c r="K999" s="25"/>
      <c r="L999" s="25"/>
    </row>
    <row r="1000" spans="8:12" s="2" customFormat="1">
      <c r="H1000" s="21"/>
      <c r="I1000" s="21"/>
      <c r="J1000" s="25"/>
      <c r="K1000" s="25"/>
      <c r="L1000" s="25"/>
    </row>
    <row r="1001" spans="8:12" s="2" customFormat="1">
      <c r="H1001" s="21"/>
      <c r="I1001" s="21"/>
      <c r="J1001" s="25"/>
      <c r="K1001" s="25"/>
      <c r="L1001" s="25"/>
    </row>
    <row r="1002" spans="8:12" s="2" customFormat="1">
      <c r="H1002" s="21"/>
      <c r="I1002" s="21"/>
      <c r="J1002" s="25"/>
      <c r="K1002" s="25"/>
      <c r="L1002" s="25"/>
    </row>
    <row r="1003" spans="8:12" s="2" customFormat="1">
      <c r="H1003" s="21"/>
      <c r="I1003" s="21"/>
      <c r="J1003" s="25"/>
      <c r="K1003" s="25"/>
      <c r="L1003" s="25"/>
    </row>
    <row r="1004" spans="8:12" s="2" customFormat="1">
      <c r="H1004" s="21"/>
      <c r="I1004" s="21"/>
      <c r="J1004" s="25"/>
      <c r="K1004" s="25"/>
      <c r="L1004" s="25"/>
    </row>
    <row r="1005" spans="8:12" s="2" customFormat="1">
      <c r="H1005" s="21"/>
      <c r="I1005" s="21"/>
      <c r="J1005" s="25"/>
      <c r="K1005" s="25"/>
      <c r="L1005" s="25"/>
    </row>
    <row r="1006" spans="8:12" s="2" customFormat="1">
      <c r="H1006" s="21"/>
      <c r="I1006" s="21"/>
      <c r="J1006" s="25"/>
      <c r="K1006" s="25"/>
      <c r="L1006" s="25"/>
    </row>
    <row r="1007" spans="8:12" s="2" customFormat="1">
      <c r="H1007" s="21"/>
      <c r="I1007" s="21"/>
      <c r="J1007" s="25"/>
      <c r="K1007" s="25"/>
      <c r="L1007" s="25"/>
    </row>
    <row r="1008" spans="8:12" s="2" customFormat="1">
      <c r="H1008" s="21"/>
      <c r="I1008" s="21"/>
      <c r="J1008" s="25"/>
      <c r="K1008" s="25"/>
      <c r="L1008" s="25"/>
    </row>
    <row r="1009" spans="8:12" s="2" customFormat="1">
      <c r="H1009" s="21"/>
      <c r="I1009" s="21"/>
      <c r="J1009" s="25"/>
      <c r="K1009" s="25"/>
      <c r="L1009" s="25"/>
    </row>
    <row r="1010" spans="8:12" s="2" customFormat="1">
      <c r="H1010" s="21"/>
      <c r="I1010" s="21"/>
      <c r="J1010" s="25"/>
      <c r="K1010" s="25"/>
      <c r="L1010" s="25"/>
    </row>
    <row r="1011" spans="8:12" s="2" customFormat="1">
      <c r="H1011" s="21"/>
      <c r="I1011" s="21"/>
      <c r="J1011" s="25"/>
      <c r="K1011" s="25"/>
      <c r="L1011" s="25"/>
    </row>
    <row r="1012" spans="8:12" s="2" customFormat="1">
      <c r="H1012" s="21"/>
      <c r="I1012" s="21"/>
      <c r="J1012" s="25"/>
      <c r="K1012" s="25"/>
      <c r="L1012" s="25"/>
    </row>
    <row r="1013" spans="8:12" s="2" customFormat="1">
      <c r="H1013" s="21"/>
      <c r="I1013" s="21"/>
      <c r="J1013" s="25"/>
      <c r="K1013" s="25"/>
      <c r="L1013" s="25"/>
    </row>
    <row r="1014" spans="8:12" s="2" customFormat="1">
      <c r="H1014" s="21"/>
      <c r="I1014" s="21"/>
      <c r="J1014" s="25"/>
      <c r="K1014" s="25"/>
      <c r="L1014" s="25"/>
    </row>
    <row r="1015" spans="8:12" s="2" customFormat="1">
      <c r="H1015" s="21"/>
      <c r="I1015" s="21"/>
      <c r="J1015" s="25"/>
      <c r="K1015" s="25"/>
      <c r="L1015" s="25"/>
    </row>
    <row r="1016" spans="8:12" s="2" customFormat="1">
      <c r="H1016" s="21"/>
      <c r="I1016" s="21"/>
      <c r="J1016" s="25"/>
      <c r="K1016" s="25"/>
      <c r="L1016" s="25"/>
    </row>
    <row r="1017" spans="8:12" s="2" customFormat="1">
      <c r="H1017" s="21"/>
      <c r="I1017" s="21"/>
      <c r="J1017" s="25"/>
      <c r="K1017" s="25"/>
      <c r="L1017" s="25"/>
    </row>
    <row r="1018" spans="8:12" s="2" customFormat="1">
      <c r="H1018" s="21"/>
      <c r="I1018" s="21"/>
      <c r="J1018" s="25"/>
      <c r="K1018" s="25"/>
      <c r="L1018" s="25"/>
    </row>
    <row r="1019" spans="8:12" s="2" customFormat="1">
      <c r="H1019" s="21"/>
      <c r="I1019" s="21"/>
      <c r="J1019" s="25"/>
      <c r="K1019" s="25"/>
      <c r="L1019" s="25"/>
    </row>
    <row r="1020" spans="8:12" s="2" customFormat="1">
      <c r="H1020" s="21"/>
      <c r="I1020" s="21"/>
      <c r="J1020" s="25"/>
      <c r="K1020" s="25"/>
      <c r="L1020" s="25"/>
    </row>
    <row r="1021" spans="8:12" s="2" customFormat="1">
      <c r="H1021" s="21"/>
      <c r="I1021" s="21"/>
      <c r="J1021" s="25"/>
      <c r="K1021" s="25"/>
      <c r="L1021" s="25"/>
    </row>
    <row r="1022" spans="8:12" s="2" customFormat="1">
      <c r="H1022" s="21"/>
      <c r="I1022" s="21"/>
      <c r="J1022" s="25"/>
      <c r="K1022" s="25"/>
      <c r="L1022" s="25"/>
    </row>
    <row r="1023" spans="8:12" s="2" customFormat="1">
      <c r="H1023" s="21"/>
      <c r="I1023" s="21"/>
      <c r="J1023" s="25"/>
      <c r="K1023" s="25"/>
      <c r="L1023" s="25"/>
    </row>
    <row r="1024" spans="8:12" s="2" customFormat="1">
      <c r="H1024" s="21"/>
      <c r="I1024" s="21"/>
      <c r="J1024" s="25"/>
      <c r="K1024" s="25"/>
      <c r="L1024" s="25"/>
    </row>
    <row r="1025" spans="8:12" s="2" customFormat="1">
      <c r="H1025" s="21"/>
      <c r="I1025" s="21"/>
      <c r="J1025" s="25"/>
      <c r="K1025" s="25"/>
      <c r="L1025" s="25"/>
    </row>
    <row r="1026" spans="8:12" s="2" customFormat="1">
      <c r="H1026" s="21"/>
      <c r="I1026" s="21"/>
      <c r="J1026" s="25"/>
      <c r="K1026" s="25"/>
      <c r="L1026" s="25"/>
    </row>
    <row r="1027" spans="8:12" s="2" customFormat="1">
      <c r="H1027" s="21"/>
      <c r="I1027" s="21"/>
      <c r="J1027" s="25"/>
      <c r="K1027" s="25"/>
      <c r="L1027" s="25"/>
    </row>
    <row r="1028" spans="8:12" s="2" customFormat="1">
      <c r="H1028" s="21"/>
      <c r="I1028" s="21"/>
      <c r="J1028" s="25"/>
      <c r="K1028" s="25"/>
      <c r="L1028" s="25"/>
    </row>
    <row r="1029" spans="8:12" s="2" customFormat="1">
      <c r="H1029" s="21"/>
      <c r="I1029" s="21"/>
      <c r="J1029" s="25"/>
      <c r="K1029" s="25"/>
      <c r="L1029" s="25"/>
    </row>
    <row r="1030" spans="8:12" s="2" customFormat="1">
      <c r="H1030" s="21"/>
      <c r="I1030" s="21"/>
      <c r="J1030" s="25"/>
      <c r="K1030" s="25"/>
      <c r="L1030" s="25"/>
    </row>
    <row r="1031" spans="8:12" s="2" customFormat="1">
      <c r="H1031" s="21"/>
      <c r="I1031" s="21"/>
      <c r="J1031" s="25"/>
      <c r="K1031" s="25"/>
      <c r="L1031" s="25"/>
    </row>
    <row r="1032" spans="8:12" s="2" customFormat="1">
      <c r="H1032" s="21"/>
      <c r="I1032" s="21"/>
      <c r="J1032" s="25"/>
      <c r="K1032" s="25"/>
      <c r="L1032" s="25"/>
    </row>
    <row r="1033" spans="8:12" s="2" customFormat="1">
      <c r="H1033" s="21"/>
      <c r="I1033" s="21"/>
      <c r="J1033" s="25"/>
      <c r="K1033" s="25"/>
      <c r="L1033" s="25"/>
    </row>
    <row r="1034" spans="8:12" s="2" customFormat="1">
      <c r="H1034" s="21"/>
      <c r="I1034" s="21"/>
      <c r="J1034" s="25"/>
      <c r="K1034" s="25"/>
      <c r="L1034" s="25"/>
    </row>
    <row r="1035" spans="8:12" s="2" customFormat="1">
      <c r="H1035" s="21"/>
      <c r="I1035" s="21"/>
      <c r="J1035" s="25"/>
      <c r="K1035" s="25"/>
      <c r="L1035" s="25"/>
    </row>
    <row r="1036" spans="8:12" s="2" customFormat="1">
      <c r="H1036" s="21"/>
      <c r="I1036" s="21"/>
      <c r="J1036" s="25"/>
      <c r="K1036" s="25"/>
      <c r="L1036" s="25"/>
    </row>
    <row r="1037" spans="8:12" s="2" customFormat="1">
      <c r="H1037" s="21"/>
      <c r="I1037" s="21"/>
      <c r="J1037" s="25"/>
      <c r="K1037" s="25"/>
      <c r="L1037" s="25"/>
    </row>
    <row r="1038" spans="8:12" s="2" customFormat="1">
      <c r="H1038" s="21"/>
      <c r="I1038" s="21"/>
      <c r="J1038" s="25"/>
      <c r="K1038" s="25"/>
      <c r="L1038" s="25"/>
    </row>
    <row r="1039" spans="8:12" s="2" customFormat="1">
      <c r="H1039" s="21"/>
      <c r="I1039" s="21"/>
      <c r="J1039" s="25"/>
      <c r="K1039" s="25"/>
      <c r="L1039" s="25"/>
    </row>
    <row r="1040" spans="8:12" s="2" customFormat="1">
      <c r="H1040" s="21"/>
      <c r="I1040" s="21"/>
      <c r="J1040" s="25"/>
      <c r="K1040" s="25"/>
      <c r="L1040" s="25"/>
    </row>
    <row r="1041" spans="8:12" s="2" customFormat="1">
      <c r="H1041" s="21"/>
      <c r="I1041" s="21"/>
      <c r="J1041" s="25"/>
      <c r="K1041" s="25"/>
      <c r="L1041" s="25"/>
    </row>
    <row r="1042" spans="8:12" s="2" customFormat="1">
      <c r="H1042" s="21"/>
      <c r="I1042" s="21"/>
      <c r="J1042" s="25"/>
      <c r="K1042" s="25"/>
      <c r="L1042" s="25"/>
    </row>
    <row r="1043" spans="8:12" s="2" customFormat="1">
      <c r="H1043" s="21"/>
      <c r="I1043" s="21"/>
      <c r="J1043" s="25"/>
      <c r="K1043" s="25"/>
      <c r="L1043" s="25"/>
    </row>
    <row r="1044" spans="8:12" s="2" customFormat="1">
      <c r="H1044" s="21"/>
      <c r="I1044" s="21"/>
      <c r="J1044" s="25"/>
      <c r="K1044" s="25"/>
      <c r="L1044" s="25"/>
    </row>
    <row r="1045" spans="8:12" s="2" customFormat="1">
      <c r="H1045" s="21"/>
      <c r="I1045" s="21"/>
      <c r="J1045" s="25"/>
      <c r="K1045" s="25"/>
      <c r="L1045" s="25"/>
    </row>
    <row r="1046" spans="8:12" s="2" customFormat="1">
      <c r="H1046" s="21"/>
      <c r="I1046" s="21"/>
      <c r="J1046" s="25"/>
      <c r="K1046" s="25"/>
      <c r="L1046" s="25"/>
    </row>
    <row r="1047" spans="8:12" s="2" customFormat="1">
      <c r="H1047" s="21"/>
      <c r="I1047" s="21"/>
      <c r="J1047" s="25"/>
      <c r="K1047" s="25"/>
      <c r="L1047" s="25"/>
    </row>
    <row r="1048" spans="8:12" s="2" customFormat="1">
      <c r="H1048" s="21"/>
      <c r="I1048" s="21"/>
      <c r="J1048" s="25"/>
      <c r="K1048" s="25"/>
      <c r="L1048" s="25"/>
    </row>
    <row r="1049" spans="8:12" s="2" customFormat="1">
      <c r="H1049" s="21"/>
      <c r="I1049" s="21"/>
      <c r="J1049" s="25"/>
      <c r="K1049" s="25"/>
      <c r="L1049" s="25"/>
    </row>
    <row r="1050" spans="8:12" s="2" customFormat="1">
      <c r="H1050" s="21"/>
      <c r="I1050" s="21"/>
      <c r="J1050" s="25"/>
      <c r="K1050" s="25"/>
      <c r="L1050" s="25"/>
    </row>
    <row r="1051" spans="8:12" s="2" customFormat="1">
      <c r="H1051" s="21"/>
      <c r="I1051" s="21"/>
      <c r="J1051" s="25"/>
      <c r="K1051" s="25"/>
      <c r="L1051" s="25"/>
    </row>
    <row r="1052" spans="8:12" s="2" customFormat="1">
      <c r="H1052" s="21"/>
      <c r="I1052" s="21"/>
      <c r="J1052" s="25"/>
      <c r="K1052" s="25"/>
      <c r="L1052" s="25"/>
    </row>
    <row r="1053" spans="8:12" s="2" customFormat="1">
      <c r="H1053" s="21"/>
      <c r="I1053" s="21"/>
      <c r="J1053" s="25"/>
      <c r="K1053" s="25"/>
      <c r="L1053" s="25"/>
    </row>
    <row r="1054" spans="8:12" s="2" customFormat="1">
      <c r="H1054" s="21"/>
      <c r="I1054" s="21"/>
      <c r="J1054" s="25"/>
      <c r="K1054" s="25"/>
      <c r="L1054" s="25"/>
    </row>
    <row r="1055" spans="8:12" s="2" customFormat="1">
      <c r="H1055" s="21"/>
      <c r="I1055" s="21"/>
      <c r="J1055" s="25"/>
      <c r="K1055" s="25"/>
      <c r="L1055" s="25"/>
    </row>
    <row r="1056" spans="8:12" s="2" customFormat="1">
      <c r="H1056" s="21"/>
      <c r="I1056" s="21"/>
      <c r="J1056" s="25"/>
      <c r="K1056" s="25"/>
      <c r="L1056" s="25"/>
    </row>
    <row r="1057" spans="8:12" s="2" customFormat="1">
      <c r="H1057" s="21"/>
      <c r="I1057" s="21"/>
      <c r="J1057" s="25"/>
      <c r="K1057" s="25"/>
      <c r="L1057" s="25"/>
    </row>
    <row r="1058" spans="8:12" s="2" customFormat="1">
      <c r="H1058" s="21"/>
      <c r="I1058" s="21"/>
      <c r="J1058" s="25"/>
      <c r="K1058" s="25"/>
      <c r="L1058" s="25"/>
    </row>
    <row r="1059" spans="8:12" s="2" customFormat="1">
      <c r="H1059" s="21"/>
      <c r="I1059" s="21"/>
      <c r="J1059" s="25"/>
      <c r="K1059" s="25"/>
      <c r="L1059" s="25"/>
    </row>
    <row r="1060" spans="8:12" s="2" customFormat="1">
      <c r="H1060" s="21"/>
      <c r="I1060" s="21"/>
      <c r="J1060" s="25"/>
      <c r="K1060" s="25"/>
      <c r="L1060" s="25"/>
    </row>
    <row r="1061" spans="8:12" s="2" customFormat="1">
      <c r="H1061" s="21"/>
      <c r="I1061" s="21"/>
      <c r="J1061" s="25"/>
      <c r="K1061" s="25"/>
      <c r="L1061" s="25"/>
    </row>
    <row r="1062" spans="8:12" s="2" customFormat="1">
      <c r="H1062" s="21"/>
      <c r="I1062" s="21"/>
      <c r="J1062" s="25"/>
      <c r="K1062" s="25"/>
      <c r="L1062" s="25"/>
    </row>
    <row r="1063" spans="8:12" s="2" customFormat="1">
      <c r="H1063" s="21"/>
      <c r="I1063" s="21"/>
      <c r="J1063" s="25"/>
      <c r="K1063" s="25"/>
      <c r="L1063" s="25"/>
    </row>
    <row r="1064" spans="8:12" s="2" customFormat="1">
      <c r="H1064" s="21"/>
      <c r="I1064" s="21"/>
      <c r="J1064" s="25"/>
      <c r="K1064" s="25"/>
      <c r="L1064" s="25"/>
    </row>
    <row r="1065" spans="8:12" s="2" customFormat="1">
      <c r="H1065" s="21"/>
      <c r="I1065" s="21"/>
      <c r="J1065" s="25"/>
      <c r="K1065" s="25"/>
      <c r="L1065" s="25"/>
    </row>
    <row r="1066" spans="8:12" s="2" customFormat="1">
      <c r="H1066" s="21"/>
      <c r="I1066" s="21"/>
      <c r="J1066" s="25"/>
      <c r="K1066" s="25"/>
      <c r="L1066" s="25"/>
    </row>
    <row r="1067" spans="8:12" s="2" customFormat="1">
      <c r="H1067" s="21"/>
      <c r="I1067" s="21"/>
      <c r="J1067" s="25"/>
      <c r="K1067" s="25"/>
      <c r="L1067" s="25"/>
    </row>
    <row r="1068" spans="8:12" s="2" customFormat="1">
      <c r="H1068" s="21"/>
      <c r="I1068" s="21"/>
      <c r="J1068" s="25"/>
      <c r="K1068" s="25"/>
      <c r="L1068" s="25"/>
    </row>
    <row r="1069" spans="8:12" s="2" customFormat="1">
      <c r="H1069" s="21"/>
      <c r="I1069" s="21"/>
      <c r="J1069" s="25"/>
      <c r="K1069" s="25"/>
      <c r="L1069" s="25"/>
    </row>
    <row r="1070" spans="8:12" s="2" customFormat="1">
      <c r="H1070" s="21"/>
      <c r="I1070" s="21"/>
      <c r="J1070" s="25"/>
      <c r="K1070" s="25"/>
      <c r="L1070" s="25"/>
    </row>
    <row r="1071" spans="8:12" s="2" customFormat="1">
      <c r="H1071" s="21"/>
      <c r="I1071" s="21"/>
      <c r="J1071" s="25"/>
      <c r="K1071" s="25"/>
      <c r="L1071" s="25"/>
    </row>
    <row r="1072" spans="8:12" s="2" customFormat="1">
      <c r="H1072" s="21"/>
      <c r="I1072" s="21"/>
      <c r="J1072" s="25"/>
      <c r="K1072" s="25"/>
      <c r="L1072" s="25"/>
    </row>
    <row r="1073" spans="8:12" s="2" customFormat="1">
      <c r="H1073" s="21"/>
      <c r="I1073" s="21"/>
      <c r="J1073" s="25"/>
      <c r="K1073" s="25"/>
      <c r="L1073" s="25"/>
    </row>
    <row r="1074" spans="8:12" s="2" customFormat="1">
      <c r="H1074" s="21"/>
      <c r="I1074" s="21"/>
      <c r="J1074" s="25"/>
      <c r="K1074" s="25"/>
      <c r="L1074" s="25"/>
    </row>
    <row r="1075" spans="8:12" s="2" customFormat="1">
      <c r="H1075" s="21"/>
      <c r="I1075" s="21"/>
      <c r="J1075" s="25"/>
      <c r="K1075" s="25"/>
      <c r="L1075" s="25"/>
    </row>
    <row r="1076" spans="8:12" s="2" customFormat="1">
      <c r="H1076" s="21"/>
      <c r="I1076" s="21"/>
      <c r="J1076" s="25"/>
      <c r="K1076" s="25"/>
      <c r="L1076" s="25"/>
    </row>
    <row r="1077" spans="8:12" s="2" customFormat="1">
      <c r="H1077" s="21"/>
      <c r="I1077" s="21"/>
      <c r="J1077" s="25"/>
      <c r="K1077" s="25"/>
      <c r="L1077" s="25"/>
    </row>
    <row r="1078" spans="8:12" s="2" customFormat="1">
      <c r="H1078" s="21"/>
      <c r="I1078" s="21"/>
      <c r="J1078" s="25"/>
      <c r="K1078" s="25"/>
      <c r="L1078" s="25"/>
    </row>
    <row r="1079" spans="8:12" s="2" customFormat="1">
      <c r="H1079" s="21"/>
      <c r="I1079" s="21"/>
      <c r="J1079" s="25"/>
      <c r="K1079" s="25"/>
      <c r="L1079" s="25"/>
    </row>
    <row r="1080" spans="8:12" s="2" customFormat="1">
      <c r="H1080" s="21"/>
      <c r="I1080" s="21"/>
      <c r="J1080" s="25"/>
      <c r="K1080" s="25"/>
      <c r="L1080" s="25"/>
    </row>
    <row r="1081" spans="8:12" s="2" customFormat="1">
      <c r="H1081" s="21"/>
      <c r="I1081" s="21"/>
      <c r="J1081" s="25"/>
      <c r="K1081" s="25"/>
      <c r="L1081" s="25"/>
    </row>
    <row r="1082" spans="8:12" s="2" customFormat="1">
      <c r="H1082" s="21"/>
      <c r="I1082" s="21"/>
      <c r="J1082" s="25"/>
      <c r="K1082" s="25"/>
      <c r="L1082" s="25"/>
    </row>
    <row r="1083" spans="8:12" s="2" customFormat="1">
      <c r="H1083" s="21"/>
      <c r="I1083" s="21"/>
      <c r="J1083" s="25"/>
      <c r="K1083" s="25"/>
      <c r="L1083" s="25"/>
    </row>
    <row r="1084" spans="8:12" s="2" customFormat="1">
      <c r="H1084" s="21"/>
      <c r="I1084" s="21"/>
      <c r="J1084" s="25"/>
      <c r="K1084" s="25"/>
      <c r="L1084" s="25"/>
    </row>
    <row r="1085" spans="8:12" s="2" customFormat="1">
      <c r="H1085" s="21"/>
      <c r="I1085" s="21"/>
      <c r="J1085" s="25"/>
      <c r="K1085" s="25"/>
      <c r="L1085" s="25"/>
    </row>
    <row r="1086" spans="8:12" s="2" customFormat="1">
      <c r="H1086" s="21"/>
      <c r="I1086" s="21"/>
      <c r="J1086" s="25"/>
      <c r="K1086" s="25"/>
      <c r="L1086" s="25"/>
    </row>
    <row r="1087" spans="8:12" s="2" customFormat="1">
      <c r="H1087" s="21"/>
      <c r="I1087" s="21"/>
      <c r="J1087" s="25"/>
      <c r="K1087" s="25"/>
      <c r="L1087" s="25"/>
    </row>
    <row r="1088" spans="8:12" s="2" customFormat="1">
      <c r="H1088" s="21"/>
      <c r="I1088" s="21"/>
      <c r="J1088" s="25"/>
      <c r="K1088" s="25"/>
      <c r="L1088" s="25"/>
    </row>
    <row r="1089" spans="8:12" s="2" customFormat="1">
      <c r="H1089" s="21"/>
      <c r="I1089" s="21"/>
      <c r="J1089" s="25"/>
      <c r="K1089" s="25"/>
      <c r="L1089" s="25"/>
    </row>
    <row r="1090" spans="8:12" s="2" customFormat="1">
      <c r="H1090" s="21"/>
      <c r="I1090" s="21"/>
      <c r="J1090" s="25"/>
      <c r="K1090" s="25"/>
      <c r="L1090" s="25"/>
    </row>
    <row r="1091" spans="8:12" s="2" customFormat="1">
      <c r="H1091" s="21"/>
      <c r="I1091" s="21"/>
      <c r="J1091" s="25"/>
      <c r="K1091" s="25"/>
      <c r="L1091" s="25"/>
    </row>
    <row r="1092" spans="8:12" s="2" customFormat="1">
      <c r="H1092" s="21"/>
      <c r="I1092" s="21"/>
      <c r="J1092" s="25"/>
      <c r="K1092" s="25"/>
      <c r="L1092" s="25"/>
    </row>
    <row r="1093" spans="8:12" s="2" customFormat="1">
      <c r="H1093" s="21"/>
      <c r="I1093" s="21"/>
      <c r="J1093" s="25"/>
      <c r="K1093" s="25"/>
      <c r="L1093" s="25"/>
    </row>
    <row r="1094" spans="8:12" s="2" customFormat="1">
      <c r="H1094" s="21"/>
      <c r="I1094" s="21"/>
      <c r="J1094" s="25"/>
      <c r="K1094" s="25"/>
      <c r="L1094" s="25"/>
    </row>
    <row r="1095" spans="8:12" s="2" customFormat="1">
      <c r="H1095" s="21"/>
      <c r="I1095" s="21"/>
      <c r="J1095" s="25"/>
      <c r="K1095" s="25"/>
      <c r="L1095" s="25"/>
    </row>
    <row r="1096" spans="8:12" s="2" customFormat="1">
      <c r="H1096" s="21"/>
      <c r="I1096" s="21"/>
      <c r="J1096" s="25"/>
      <c r="K1096" s="25"/>
      <c r="L1096" s="25"/>
    </row>
    <row r="1097" spans="8:12" s="2" customFormat="1">
      <c r="H1097" s="21"/>
      <c r="I1097" s="21"/>
      <c r="J1097" s="25"/>
      <c r="K1097" s="25"/>
      <c r="L1097" s="25"/>
    </row>
    <row r="1098" spans="8:12" s="2" customFormat="1">
      <c r="H1098" s="21"/>
      <c r="I1098" s="21"/>
      <c r="J1098" s="25"/>
      <c r="K1098" s="25"/>
      <c r="L1098" s="25"/>
    </row>
    <row r="1099" spans="8:12" s="2" customFormat="1">
      <c r="H1099" s="21"/>
      <c r="I1099" s="21"/>
      <c r="J1099" s="25"/>
      <c r="K1099" s="25"/>
      <c r="L1099" s="25"/>
    </row>
    <row r="1100" spans="8:12" s="2" customFormat="1">
      <c r="H1100" s="21"/>
      <c r="I1100" s="21"/>
      <c r="J1100" s="25"/>
      <c r="K1100" s="25"/>
      <c r="L1100" s="25"/>
    </row>
    <row r="1101" spans="8:12" s="2" customFormat="1">
      <c r="H1101" s="21"/>
      <c r="I1101" s="21"/>
      <c r="J1101" s="25"/>
      <c r="K1101" s="25"/>
      <c r="L1101" s="25"/>
    </row>
    <row r="1102" spans="8:12" s="2" customFormat="1">
      <c r="H1102" s="21"/>
      <c r="I1102" s="21"/>
      <c r="J1102" s="25"/>
      <c r="K1102" s="25"/>
      <c r="L1102" s="25"/>
    </row>
    <row r="1103" spans="8:12" s="2" customFormat="1">
      <c r="H1103" s="21"/>
      <c r="I1103" s="21"/>
      <c r="J1103" s="25"/>
      <c r="K1103" s="25"/>
      <c r="L1103" s="25"/>
    </row>
    <row r="1104" spans="8:12" s="2" customFormat="1">
      <c r="H1104" s="21"/>
      <c r="I1104" s="21"/>
      <c r="J1104" s="25"/>
      <c r="K1104" s="25"/>
      <c r="L1104" s="25"/>
    </row>
    <row r="1105" spans="8:12" s="2" customFormat="1">
      <c r="H1105" s="21"/>
      <c r="I1105" s="21"/>
      <c r="J1105" s="25"/>
      <c r="K1105" s="25"/>
      <c r="L1105" s="25"/>
    </row>
    <row r="1106" spans="8:12" s="2" customFormat="1">
      <c r="H1106" s="21"/>
      <c r="I1106" s="21"/>
      <c r="J1106" s="25"/>
      <c r="K1106" s="25"/>
      <c r="L1106" s="25"/>
    </row>
    <row r="1107" spans="8:12" s="2" customFormat="1">
      <c r="H1107" s="21"/>
      <c r="I1107" s="21"/>
      <c r="J1107" s="25"/>
      <c r="K1107" s="25"/>
      <c r="L1107" s="25"/>
    </row>
    <row r="1108" spans="8:12" s="2" customFormat="1">
      <c r="H1108" s="21"/>
      <c r="I1108" s="21"/>
      <c r="J1108" s="25"/>
      <c r="K1108" s="25"/>
      <c r="L1108" s="25"/>
    </row>
    <row r="1109" spans="8:12" s="2" customFormat="1">
      <c r="H1109" s="21"/>
      <c r="I1109" s="21"/>
      <c r="J1109" s="25"/>
      <c r="K1109" s="25"/>
      <c r="L1109" s="25"/>
    </row>
    <row r="1110" spans="8:12" s="2" customFormat="1">
      <c r="H1110" s="21"/>
      <c r="I1110" s="21"/>
      <c r="J1110" s="25"/>
      <c r="K1110" s="25"/>
      <c r="L1110" s="25"/>
    </row>
    <row r="1111" spans="8:12" s="2" customFormat="1">
      <c r="H1111" s="21"/>
      <c r="I1111" s="21"/>
      <c r="J1111" s="25"/>
      <c r="K1111" s="25"/>
      <c r="L1111" s="25"/>
    </row>
    <row r="1112" spans="8:12" s="2" customFormat="1">
      <c r="H1112" s="21"/>
      <c r="I1112" s="21"/>
      <c r="J1112" s="25"/>
      <c r="K1112" s="25"/>
      <c r="L1112" s="25"/>
    </row>
    <row r="1113" spans="8:12" s="2" customFormat="1">
      <c r="H1113" s="21"/>
      <c r="I1113" s="21"/>
      <c r="J1113" s="25"/>
      <c r="K1113" s="25"/>
      <c r="L1113" s="25"/>
    </row>
    <row r="1114" spans="8:12" s="2" customFormat="1">
      <c r="H1114" s="21"/>
      <c r="I1114" s="21"/>
      <c r="J1114" s="25"/>
      <c r="K1114" s="25"/>
      <c r="L1114" s="25"/>
    </row>
    <row r="1115" spans="8:12" s="2" customFormat="1">
      <c r="H1115" s="21"/>
      <c r="I1115" s="21"/>
      <c r="J1115" s="25"/>
      <c r="K1115" s="25"/>
      <c r="L1115" s="25"/>
    </row>
    <row r="1116" spans="8:12" s="2" customFormat="1">
      <c r="H1116" s="21"/>
      <c r="I1116" s="21"/>
      <c r="J1116" s="25"/>
      <c r="K1116" s="25"/>
      <c r="L1116" s="25"/>
    </row>
    <row r="1117" spans="8:12" s="2" customFormat="1">
      <c r="H1117" s="21"/>
      <c r="I1117" s="21"/>
      <c r="J1117" s="25"/>
      <c r="K1117" s="25"/>
      <c r="L1117" s="25"/>
    </row>
    <row r="1118" spans="8:12" s="2" customFormat="1">
      <c r="H1118" s="21"/>
      <c r="I1118" s="21"/>
      <c r="J1118" s="25"/>
      <c r="K1118" s="25"/>
      <c r="L1118" s="25"/>
    </row>
    <row r="1119" spans="8:12" s="2" customFormat="1">
      <c r="H1119" s="21"/>
      <c r="I1119" s="21"/>
      <c r="J1119" s="25"/>
      <c r="K1119" s="25"/>
      <c r="L1119" s="25"/>
    </row>
    <row r="1120" spans="8:12" s="2" customFormat="1">
      <c r="H1120" s="21"/>
      <c r="I1120" s="21"/>
      <c r="J1120" s="25"/>
      <c r="K1120" s="25"/>
      <c r="L1120" s="25"/>
    </row>
    <row r="1121" spans="8:12" s="2" customFormat="1">
      <c r="H1121" s="21"/>
      <c r="I1121" s="21"/>
      <c r="J1121" s="25"/>
      <c r="K1121" s="25"/>
      <c r="L1121" s="25"/>
    </row>
    <row r="1122" spans="8:12" s="2" customFormat="1">
      <c r="H1122" s="21"/>
      <c r="I1122" s="21"/>
      <c r="J1122" s="25"/>
      <c r="K1122" s="25"/>
      <c r="L1122" s="25"/>
    </row>
    <row r="1123" spans="8:12" s="2" customFormat="1">
      <c r="H1123" s="21"/>
      <c r="I1123" s="21"/>
      <c r="J1123" s="25"/>
      <c r="K1123" s="25"/>
      <c r="L1123" s="25"/>
    </row>
    <row r="1124" spans="8:12" s="2" customFormat="1">
      <c r="H1124" s="21"/>
      <c r="I1124" s="21"/>
      <c r="J1124" s="25"/>
      <c r="K1124" s="25"/>
      <c r="L1124" s="25"/>
    </row>
    <row r="1125" spans="8:12" s="2" customFormat="1">
      <c r="H1125" s="21"/>
      <c r="I1125" s="21"/>
      <c r="J1125" s="25"/>
      <c r="K1125" s="25"/>
      <c r="L1125" s="25"/>
    </row>
    <row r="1126" spans="8:12" s="2" customFormat="1">
      <c r="H1126" s="21"/>
      <c r="I1126" s="21"/>
      <c r="J1126" s="25"/>
      <c r="K1126" s="25"/>
      <c r="L1126" s="25"/>
    </row>
    <row r="1127" spans="8:12" s="2" customFormat="1">
      <c r="H1127" s="21"/>
      <c r="I1127" s="21"/>
      <c r="J1127" s="25"/>
      <c r="K1127" s="25"/>
      <c r="L1127" s="25"/>
    </row>
    <row r="1128" spans="8:12" s="2" customFormat="1">
      <c r="H1128" s="21"/>
      <c r="I1128" s="21"/>
      <c r="J1128" s="25"/>
      <c r="K1128" s="25"/>
      <c r="L1128" s="25"/>
    </row>
    <row r="1129" spans="8:12" s="2" customFormat="1">
      <c r="H1129" s="21"/>
      <c r="I1129" s="21"/>
      <c r="J1129" s="25"/>
      <c r="K1129" s="25"/>
      <c r="L1129" s="25"/>
    </row>
    <row r="1130" spans="8:12" s="2" customFormat="1">
      <c r="H1130" s="21"/>
      <c r="I1130" s="21"/>
      <c r="J1130" s="25"/>
      <c r="K1130" s="25"/>
      <c r="L1130" s="25"/>
    </row>
    <row r="1131" spans="8:12" s="2" customFormat="1">
      <c r="H1131" s="21"/>
      <c r="I1131" s="21"/>
      <c r="J1131" s="25"/>
      <c r="K1131" s="25"/>
      <c r="L1131" s="25"/>
    </row>
    <row r="1132" spans="8:12" s="2" customFormat="1">
      <c r="H1132" s="21"/>
      <c r="I1132" s="21"/>
      <c r="J1132" s="25"/>
      <c r="K1132" s="25"/>
      <c r="L1132" s="25"/>
    </row>
    <row r="1133" spans="8:12" s="2" customFormat="1">
      <c r="H1133" s="21"/>
      <c r="I1133" s="21"/>
      <c r="J1133" s="25"/>
      <c r="K1133" s="25"/>
      <c r="L1133" s="25"/>
    </row>
    <row r="1134" spans="8:12" s="2" customFormat="1">
      <c r="H1134" s="21"/>
      <c r="I1134" s="21"/>
      <c r="J1134" s="25"/>
      <c r="K1134" s="25"/>
      <c r="L1134" s="25"/>
    </row>
    <row r="1135" spans="8:12" s="2" customFormat="1">
      <c r="H1135" s="21"/>
      <c r="I1135" s="21"/>
      <c r="J1135" s="25"/>
      <c r="K1135" s="25"/>
      <c r="L1135" s="25"/>
    </row>
    <row r="1136" spans="8:12" s="2" customFormat="1">
      <c r="H1136" s="21"/>
      <c r="I1136" s="21"/>
      <c r="J1136" s="25"/>
      <c r="K1136" s="25"/>
      <c r="L1136" s="25"/>
    </row>
    <row r="1137" spans="8:12" s="2" customFormat="1">
      <c r="H1137" s="21"/>
      <c r="I1137" s="21"/>
      <c r="J1137" s="25"/>
      <c r="K1137" s="25"/>
      <c r="L1137" s="25"/>
    </row>
    <row r="1138" spans="8:12" s="2" customFormat="1">
      <c r="H1138" s="21"/>
      <c r="I1138" s="21"/>
      <c r="J1138" s="25"/>
      <c r="K1138" s="25"/>
      <c r="L1138" s="25"/>
    </row>
    <row r="1139" spans="8:12" s="2" customFormat="1">
      <c r="H1139" s="21"/>
      <c r="I1139" s="21"/>
      <c r="J1139" s="25"/>
      <c r="K1139" s="25"/>
      <c r="L1139" s="25"/>
    </row>
    <row r="1140" spans="8:12" s="2" customFormat="1">
      <c r="H1140" s="21"/>
      <c r="I1140" s="21"/>
      <c r="J1140" s="25"/>
      <c r="K1140" s="25"/>
      <c r="L1140" s="25"/>
    </row>
    <row r="1141" spans="8:12" s="2" customFormat="1">
      <c r="H1141" s="21"/>
      <c r="I1141" s="21"/>
      <c r="J1141" s="25"/>
      <c r="K1141" s="25"/>
      <c r="L1141" s="25"/>
    </row>
    <row r="1142" spans="8:12" s="2" customFormat="1">
      <c r="H1142" s="21"/>
      <c r="I1142" s="21"/>
      <c r="J1142" s="25"/>
      <c r="K1142" s="25"/>
      <c r="L1142" s="25"/>
    </row>
    <row r="1143" spans="8:12" s="2" customFormat="1">
      <c r="H1143" s="21"/>
      <c r="I1143" s="21"/>
      <c r="J1143" s="25"/>
      <c r="K1143" s="25"/>
      <c r="L1143" s="25"/>
    </row>
    <row r="1144" spans="8:12" s="2" customFormat="1">
      <c r="H1144" s="21"/>
      <c r="I1144" s="21"/>
      <c r="J1144" s="25"/>
      <c r="K1144" s="25"/>
      <c r="L1144" s="25"/>
    </row>
    <row r="1145" spans="8:12" s="2" customFormat="1">
      <c r="H1145" s="21"/>
      <c r="I1145" s="21"/>
      <c r="J1145" s="25"/>
      <c r="K1145" s="25"/>
      <c r="L1145" s="25"/>
    </row>
    <row r="1146" spans="8:12" s="2" customFormat="1">
      <c r="H1146" s="21"/>
      <c r="I1146" s="21"/>
      <c r="J1146" s="25"/>
      <c r="K1146" s="25"/>
      <c r="L1146" s="25"/>
    </row>
    <row r="1147" spans="8:12" s="2" customFormat="1">
      <c r="H1147" s="21"/>
      <c r="I1147" s="21"/>
      <c r="J1147" s="25"/>
      <c r="K1147" s="25"/>
      <c r="L1147" s="25"/>
    </row>
    <row r="1148" spans="8:12" s="2" customFormat="1">
      <c r="H1148" s="21"/>
      <c r="I1148" s="21"/>
      <c r="J1148" s="25"/>
      <c r="K1148" s="25"/>
      <c r="L1148" s="25"/>
    </row>
    <row r="1149" spans="8:12" s="2" customFormat="1">
      <c r="H1149" s="21"/>
      <c r="I1149" s="21"/>
      <c r="J1149" s="25"/>
      <c r="K1149" s="25"/>
      <c r="L1149" s="25"/>
    </row>
    <row r="1150" spans="8:12" s="2" customFormat="1">
      <c r="H1150" s="21"/>
      <c r="I1150" s="21"/>
      <c r="J1150" s="25"/>
      <c r="K1150" s="25"/>
      <c r="L1150" s="25"/>
    </row>
    <row r="1151" spans="8:12" s="2" customFormat="1">
      <c r="H1151" s="21"/>
      <c r="I1151" s="21"/>
      <c r="J1151" s="25"/>
      <c r="K1151" s="25"/>
      <c r="L1151" s="25"/>
    </row>
    <row r="1152" spans="8:12" s="2" customFormat="1">
      <c r="H1152" s="21"/>
      <c r="I1152" s="21"/>
      <c r="J1152" s="25"/>
      <c r="K1152" s="25"/>
      <c r="L1152" s="25"/>
    </row>
    <row r="1153" spans="8:12" s="2" customFormat="1">
      <c r="H1153" s="21"/>
      <c r="I1153" s="21"/>
      <c r="J1153" s="25"/>
      <c r="K1153" s="25"/>
      <c r="L1153" s="25"/>
    </row>
    <row r="1154" spans="8:12" s="2" customFormat="1">
      <c r="H1154" s="21"/>
      <c r="I1154" s="21"/>
      <c r="J1154" s="25"/>
      <c r="K1154" s="25"/>
      <c r="L1154" s="25"/>
    </row>
    <row r="1155" spans="8:12" s="2" customFormat="1">
      <c r="H1155" s="21"/>
      <c r="I1155" s="21"/>
      <c r="J1155" s="25"/>
      <c r="K1155" s="25"/>
      <c r="L1155" s="25"/>
    </row>
    <row r="1156" spans="8:12" s="2" customFormat="1">
      <c r="H1156" s="21"/>
      <c r="I1156" s="21"/>
      <c r="J1156" s="25"/>
      <c r="K1156" s="25"/>
      <c r="L1156" s="25"/>
    </row>
    <row r="1157" spans="8:12" s="2" customFormat="1">
      <c r="H1157" s="21"/>
      <c r="I1157" s="21"/>
      <c r="J1157" s="25"/>
      <c r="K1157" s="25"/>
      <c r="L1157" s="25"/>
    </row>
    <row r="1158" spans="8:12" s="2" customFormat="1">
      <c r="H1158" s="21"/>
      <c r="I1158" s="21"/>
      <c r="J1158" s="25"/>
      <c r="K1158" s="25"/>
      <c r="L1158" s="25"/>
    </row>
    <row r="1159" spans="8:12" s="2" customFormat="1">
      <c r="H1159" s="21"/>
      <c r="I1159" s="21"/>
      <c r="J1159" s="25"/>
      <c r="K1159" s="25"/>
      <c r="L1159" s="25"/>
    </row>
    <row r="1160" spans="8:12" s="2" customFormat="1">
      <c r="H1160" s="21"/>
      <c r="I1160" s="21"/>
      <c r="J1160" s="25"/>
      <c r="K1160" s="25"/>
      <c r="L1160" s="25"/>
    </row>
    <row r="1161" spans="8:12" s="2" customFormat="1">
      <c r="H1161" s="21"/>
      <c r="I1161" s="21"/>
      <c r="J1161" s="25"/>
      <c r="K1161" s="25"/>
      <c r="L1161" s="25"/>
    </row>
    <row r="1162" spans="8:12" s="2" customFormat="1">
      <c r="H1162" s="21"/>
      <c r="I1162" s="21"/>
      <c r="J1162" s="25"/>
      <c r="K1162" s="25"/>
      <c r="L1162" s="25"/>
    </row>
    <row r="1163" spans="8:12" s="2" customFormat="1">
      <c r="H1163" s="21"/>
      <c r="I1163" s="21"/>
      <c r="J1163" s="25"/>
      <c r="K1163" s="25"/>
      <c r="L1163" s="25"/>
    </row>
    <row r="1164" spans="8:12" s="2" customFormat="1">
      <c r="H1164" s="21"/>
      <c r="I1164" s="21"/>
      <c r="J1164" s="25"/>
      <c r="K1164" s="25"/>
      <c r="L1164" s="25"/>
    </row>
    <row r="1165" spans="8:12" s="2" customFormat="1">
      <c r="H1165" s="21"/>
      <c r="I1165" s="21"/>
      <c r="J1165" s="25"/>
      <c r="K1165" s="25"/>
      <c r="L1165" s="25"/>
    </row>
    <row r="1166" spans="8:12" s="2" customFormat="1">
      <c r="H1166" s="21"/>
      <c r="I1166" s="21"/>
      <c r="J1166" s="25"/>
      <c r="K1166" s="25"/>
      <c r="L1166" s="25"/>
    </row>
    <row r="1167" spans="8:12" s="2" customFormat="1">
      <c r="H1167" s="21"/>
      <c r="I1167" s="21"/>
      <c r="J1167" s="25"/>
      <c r="K1167" s="25"/>
      <c r="L1167" s="25"/>
    </row>
    <row r="1168" spans="8:12" s="2" customFormat="1">
      <c r="H1168" s="21"/>
      <c r="I1168" s="21"/>
      <c r="J1168" s="25"/>
      <c r="K1168" s="25"/>
      <c r="L1168" s="25"/>
    </row>
    <row r="1169" spans="8:12" s="2" customFormat="1">
      <c r="H1169" s="21"/>
      <c r="I1169" s="21"/>
      <c r="J1169" s="25"/>
      <c r="K1169" s="25"/>
      <c r="L1169" s="25"/>
    </row>
    <row r="1170" spans="8:12" s="2" customFormat="1">
      <c r="H1170" s="21"/>
      <c r="I1170" s="21"/>
      <c r="J1170" s="25"/>
      <c r="K1170" s="25"/>
      <c r="L1170" s="25"/>
    </row>
    <row r="1171" spans="8:12" s="2" customFormat="1">
      <c r="H1171" s="21"/>
      <c r="I1171" s="21"/>
      <c r="J1171" s="25"/>
      <c r="K1171" s="25"/>
      <c r="L1171" s="25"/>
    </row>
    <row r="1172" spans="8:12" s="2" customFormat="1">
      <c r="H1172" s="21"/>
      <c r="I1172" s="21"/>
      <c r="J1172" s="25"/>
      <c r="K1172" s="25"/>
      <c r="L1172" s="25"/>
    </row>
    <row r="1173" spans="8:12" s="2" customFormat="1">
      <c r="H1173" s="21"/>
      <c r="I1173" s="21"/>
      <c r="J1173" s="25"/>
      <c r="K1173" s="25"/>
      <c r="L1173" s="25"/>
    </row>
    <row r="1174" spans="8:12" s="2" customFormat="1">
      <c r="H1174" s="21"/>
      <c r="I1174" s="21"/>
      <c r="J1174" s="25"/>
      <c r="K1174" s="25"/>
      <c r="L1174" s="25"/>
    </row>
    <row r="1175" spans="8:12" s="2" customFormat="1">
      <c r="H1175" s="21"/>
      <c r="I1175" s="21"/>
      <c r="J1175" s="25"/>
      <c r="K1175" s="25"/>
      <c r="L1175" s="25"/>
    </row>
    <row r="1176" spans="8:12" s="2" customFormat="1">
      <c r="H1176" s="21"/>
      <c r="I1176" s="21"/>
      <c r="J1176" s="25"/>
      <c r="K1176" s="25"/>
      <c r="L1176" s="25"/>
    </row>
    <row r="1177" spans="8:12" s="2" customFormat="1">
      <c r="H1177" s="21"/>
      <c r="I1177" s="21"/>
      <c r="J1177" s="25"/>
      <c r="K1177" s="25"/>
      <c r="L1177" s="25"/>
    </row>
    <row r="1178" spans="8:12" s="2" customFormat="1">
      <c r="H1178" s="21"/>
      <c r="I1178" s="21"/>
      <c r="J1178" s="25"/>
      <c r="K1178" s="25"/>
      <c r="L1178" s="25"/>
    </row>
    <row r="1179" spans="8:12" s="2" customFormat="1">
      <c r="H1179" s="21"/>
      <c r="I1179" s="21"/>
      <c r="J1179" s="25"/>
      <c r="K1179" s="25"/>
      <c r="L1179" s="25"/>
    </row>
    <row r="1180" spans="8:12" s="2" customFormat="1">
      <c r="H1180" s="21"/>
      <c r="I1180" s="21"/>
      <c r="J1180" s="25"/>
      <c r="K1180" s="25"/>
      <c r="L1180" s="25"/>
    </row>
    <row r="1181" spans="8:12" s="2" customFormat="1">
      <c r="H1181" s="21"/>
      <c r="I1181" s="21"/>
      <c r="J1181" s="25"/>
      <c r="K1181" s="25"/>
      <c r="L1181" s="25"/>
    </row>
    <row r="1182" spans="8:12" s="2" customFormat="1">
      <c r="H1182" s="21"/>
      <c r="I1182" s="21"/>
      <c r="J1182" s="25"/>
      <c r="K1182" s="25"/>
      <c r="L1182" s="25"/>
    </row>
    <row r="1183" spans="8:12" s="2" customFormat="1">
      <c r="H1183" s="21"/>
      <c r="I1183" s="21"/>
      <c r="J1183" s="25"/>
      <c r="K1183" s="25"/>
      <c r="L1183" s="25"/>
    </row>
    <row r="1184" spans="8:12" s="2" customFormat="1">
      <c r="H1184" s="21"/>
      <c r="I1184" s="21"/>
      <c r="J1184" s="25"/>
      <c r="K1184" s="25"/>
      <c r="L1184" s="25"/>
    </row>
    <row r="1185" spans="8:12" s="2" customFormat="1">
      <c r="H1185" s="21"/>
      <c r="I1185" s="21"/>
      <c r="J1185" s="25"/>
      <c r="K1185" s="25"/>
      <c r="L1185" s="25"/>
    </row>
    <row r="1186" spans="8:12" s="2" customFormat="1">
      <c r="H1186" s="21"/>
      <c r="I1186" s="21"/>
      <c r="J1186" s="25"/>
      <c r="K1186" s="25"/>
      <c r="L1186" s="25"/>
    </row>
    <row r="1187" spans="8:12" s="2" customFormat="1">
      <c r="H1187" s="21"/>
      <c r="I1187" s="21"/>
      <c r="J1187" s="25"/>
      <c r="K1187" s="25"/>
      <c r="L1187" s="25"/>
    </row>
    <row r="1188" spans="8:12" s="2" customFormat="1">
      <c r="H1188" s="21"/>
      <c r="I1188" s="21"/>
      <c r="J1188" s="25"/>
      <c r="K1188" s="25"/>
      <c r="L1188" s="25"/>
    </row>
    <row r="1189" spans="8:12" s="2" customFormat="1">
      <c r="H1189" s="21"/>
      <c r="I1189" s="21"/>
      <c r="J1189" s="25"/>
      <c r="K1189" s="25"/>
      <c r="L1189" s="25"/>
    </row>
    <row r="1190" spans="8:12" s="2" customFormat="1">
      <c r="H1190" s="21"/>
      <c r="I1190" s="21"/>
      <c r="J1190" s="25"/>
      <c r="K1190" s="25"/>
      <c r="L1190" s="25"/>
    </row>
    <row r="1191" spans="8:12" s="2" customFormat="1">
      <c r="H1191" s="21"/>
      <c r="I1191" s="21"/>
      <c r="J1191" s="25"/>
      <c r="K1191" s="25"/>
      <c r="L1191" s="25"/>
    </row>
    <row r="1192" spans="8:12" s="2" customFormat="1">
      <c r="H1192" s="21"/>
      <c r="I1192" s="21"/>
      <c r="J1192" s="25"/>
      <c r="K1192" s="25"/>
      <c r="L1192" s="25"/>
    </row>
    <row r="1193" spans="8:12" s="2" customFormat="1">
      <c r="H1193" s="21"/>
      <c r="I1193" s="21"/>
      <c r="J1193" s="25"/>
      <c r="K1193" s="25"/>
      <c r="L1193" s="25"/>
    </row>
    <row r="1194" spans="8:12" s="2" customFormat="1">
      <c r="H1194" s="21"/>
      <c r="I1194" s="21"/>
      <c r="J1194" s="25"/>
      <c r="K1194" s="25"/>
      <c r="L1194" s="25"/>
    </row>
    <row r="1195" spans="8:12" s="2" customFormat="1">
      <c r="H1195" s="21"/>
      <c r="I1195" s="21"/>
      <c r="J1195" s="25"/>
      <c r="K1195" s="25"/>
      <c r="L1195" s="25"/>
    </row>
    <row r="1196" spans="8:12" s="2" customFormat="1">
      <c r="H1196" s="21"/>
      <c r="I1196" s="21"/>
      <c r="J1196" s="25"/>
      <c r="K1196" s="25"/>
      <c r="L1196" s="25"/>
    </row>
    <row r="1197" spans="8:12" s="2" customFormat="1">
      <c r="H1197" s="21"/>
      <c r="I1197" s="21"/>
      <c r="J1197" s="25"/>
      <c r="K1197" s="25"/>
      <c r="L1197" s="25"/>
    </row>
    <row r="1198" spans="8:12" s="2" customFormat="1">
      <c r="H1198" s="21"/>
      <c r="I1198" s="21"/>
      <c r="J1198" s="25"/>
      <c r="K1198" s="25"/>
      <c r="L1198" s="25"/>
    </row>
    <row r="1199" spans="8:12" s="2" customFormat="1">
      <c r="H1199" s="21"/>
      <c r="I1199" s="21"/>
      <c r="J1199" s="25"/>
      <c r="K1199" s="25"/>
      <c r="L1199" s="25"/>
    </row>
    <row r="1200" spans="8:12" s="2" customFormat="1">
      <c r="H1200" s="21"/>
      <c r="I1200" s="21"/>
      <c r="J1200" s="25"/>
      <c r="K1200" s="25"/>
      <c r="L1200" s="25"/>
    </row>
    <row r="1201" spans="8:12" s="2" customFormat="1">
      <c r="H1201" s="21"/>
      <c r="I1201" s="21"/>
      <c r="J1201" s="25"/>
      <c r="K1201" s="25"/>
      <c r="L1201" s="25"/>
    </row>
    <row r="1202" spans="8:12" s="2" customFormat="1">
      <c r="H1202" s="21"/>
      <c r="I1202" s="21"/>
      <c r="J1202" s="25"/>
      <c r="K1202" s="25"/>
      <c r="L1202" s="25"/>
    </row>
    <row r="1203" spans="8:12" s="2" customFormat="1">
      <c r="H1203" s="21"/>
      <c r="I1203" s="21"/>
      <c r="J1203" s="25"/>
      <c r="K1203" s="25"/>
      <c r="L1203" s="25"/>
    </row>
    <row r="1204" spans="8:12" s="2" customFormat="1">
      <c r="H1204" s="21"/>
      <c r="I1204" s="21"/>
      <c r="J1204" s="25"/>
      <c r="K1204" s="25"/>
      <c r="L1204" s="25"/>
    </row>
    <row r="1205" spans="8:12" s="2" customFormat="1">
      <c r="H1205" s="21"/>
      <c r="I1205" s="21"/>
      <c r="J1205" s="25"/>
      <c r="K1205" s="25"/>
      <c r="L1205" s="25"/>
    </row>
    <row r="1206" spans="8:12" s="2" customFormat="1">
      <c r="H1206" s="21"/>
      <c r="I1206" s="21"/>
      <c r="J1206" s="25"/>
      <c r="K1206" s="25"/>
      <c r="L1206" s="25"/>
    </row>
    <row r="1207" spans="8:12" s="2" customFormat="1">
      <c r="H1207" s="21"/>
      <c r="I1207" s="21"/>
      <c r="J1207" s="25"/>
      <c r="K1207" s="25"/>
      <c r="L1207" s="25"/>
    </row>
    <row r="1208" spans="8:12" s="2" customFormat="1">
      <c r="H1208" s="21"/>
      <c r="I1208" s="21"/>
      <c r="J1208" s="25"/>
      <c r="K1208" s="25"/>
      <c r="L1208" s="25"/>
    </row>
    <row r="1209" spans="8:12" s="2" customFormat="1">
      <c r="H1209" s="21"/>
      <c r="I1209" s="21"/>
      <c r="J1209" s="25"/>
      <c r="K1209" s="25"/>
      <c r="L1209" s="25"/>
    </row>
    <row r="1210" spans="8:12" s="2" customFormat="1">
      <c r="H1210" s="21"/>
      <c r="I1210" s="21"/>
      <c r="J1210" s="25"/>
      <c r="K1210" s="25"/>
      <c r="L1210" s="25"/>
    </row>
    <row r="1211" spans="8:12" s="2" customFormat="1">
      <c r="H1211" s="21"/>
      <c r="I1211" s="21"/>
      <c r="J1211" s="25"/>
      <c r="K1211" s="25"/>
      <c r="L1211" s="25"/>
    </row>
    <row r="1212" spans="8:12" s="2" customFormat="1">
      <c r="H1212" s="21"/>
      <c r="I1212" s="21"/>
      <c r="J1212" s="25"/>
      <c r="K1212" s="25"/>
      <c r="L1212" s="25"/>
    </row>
    <row r="1213" spans="8:12" s="2" customFormat="1">
      <c r="H1213" s="21"/>
      <c r="I1213" s="21"/>
      <c r="J1213" s="25"/>
      <c r="K1213" s="25"/>
      <c r="L1213" s="25"/>
    </row>
    <row r="1214" spans="8:12" s="2" customFormat="1">
      <c r="H1214" s="21"/>
      <c r="I1214" s="21"/>
      <c r="J1214" s="25"/>
      <c r="K1214" s="25"/>
      <c r="L1214" s="25"/>
    </row>
    <row r="1215" spans="8:12" s="2" customFormat="1">
      <c r="H1215" s="21"/>
      <c r="I1215" s="21"/>
      <c r="J1215" s="25"/>
      <c r="K1215" s="25"/>
      <c r="L1215" s="25"/>
    </row>
    <row r="1216" spans="8:12" s="2" customFormat="1">
      <c r="H1216" s="21"/>
      <c r="I1216" s="21"/>
      <c r="J1216" s="25"/>
      <c r="K1216" s="25"/>
      <c r="L1216" s="25"/>
    </row>
    <row r="1217" spans="8:12" s="2" customFormat="1">
      <c r="H1217" s="21"/>
      <c r="I1217" s="21"/>
      <c r="J1217" s="25"/>
      <c r="K1217" s="25"/>
      <c r="L1217" s="25"/>
    </row>
    <row r="1218" spans="8:12" s="2" customFormat="1">
      <c r="H1218" s="21"/>
      <c r="I1218" s="21"/>
      <c r="J1218" s="25"/>
      <c r="K1218" s="25"/>
      <c r="L1218" s="25"/>
    </row>
    <row r="1219" spans="8:12" s="2" customFormat="1">
      <c r="H1219" s="21"/>
      <c r="I1219" s="21"/>
      <c r="J1219" s="25"/>
      <c r="K1219" s="25"/>
      <c r="L1219" s="25"/>
    </row>
    <row r="1220" spans="8:12" s="2" customFormat="1">
      <c r="H1220" s="21"/>
      <c r="I1220" s="21"/>
      <c r="J1220" s="25"/>
      <c r="K1220" s="25"/>
      <c r="L1220" s="25"/>
    </row>
    <row r="1221" spans="8:12" s="2" customFormat="1">
      <c r="H1221" s="21"/>
      <c r="I1221" s="21"/>
      <c r="J1221" s="25"/>
      <c r="K1221" s="25"/>
      <c r="L1221" s="25"/>
    </row>
    <row r="1222" spans="8:12" s="2" customFormat="1">
      <c r="H1222" s="21"/>
      <c r="I1222" s="21"/>
      <c r="J1222" s="25"/>
      <c r="K1222" s="25"/>
      <c r="L1222" s="25"/>
    </row>
    <row r="1223" spans="8:12" s="2" customFormat="1">
      <c r="H1223" s="21"/>
      <c r="I1223" s="21"/>
      <c r="J1223" s="25"/>
      <c r="K1223" s="25"/>
      <c r="L1223" s="25"/>
    </row>
    <row r="1224" spans="8:12" s="2" customFormat="1">
      <c r="H1224" s="21"/>
      <c r="I1224" s="21"/>
      <c r="J1224" s="25"/>
      <c r="K1224" s="25"/>
      <c r="L1224" s="25"/>
    </row>
    <row r="1225" spans="8:12" s="2" customFormat="1">
      <c r="H1225" s="21"/>
      <c r="I1225" s="21"/>
      <c r="J1225" s="25"/>
      <c r="K1225" s="25"/>
      <c r="L1225" s="25"/>
    </row>
    <row r="1226" spans="8:12" s="2" customFormat="1">
      <c r="H1226" s="21"/>
      <c r="I1226" s="21"/>
      <c r="J1226" s="25"/>
      <c r="K1226" s="25"/>
      <c r="L1226" s="25"/>
    </row>
    <row r="1227" spans="8:12" s="2" customFormat="1">
      <c r="H1227" s="21"/>
      <c r="I1227" s="21"/>
      <c r="J1227" s="25"/>
      <c r="K1227" s="25"/>
      <c r="L1227" s="25"/>
    </row>
    <row r="1228" spans="8:12" s="2" customFormat="1">
      <c r="H1228" s="21"/>
      <c r="I1228" s="21"/>
      <c r="J1228" s="25"/>
      <c r="K1228" s="25"/>
      <c r="L1228" s="25"/>
    </row>
    <row r="1229" spans="8:12" s="2" customFormat="1">
      <c r="H1229" s="21"/>
      <c r="I1229" s="21"/>
      <c r="J1229" s="25"/>
      <c r="K1229" s="25"/>
      <c r="L1229" s="25"/>
    </row>
    <row r="1230" spans="8:12" s="2" customFormat="1">
      <c r="H1230" s="21"/>
      <c r="I1230" s="21"/>
      <c r="J1230" s="25"/>
      <c r="K1230" s="25"/>
      <c r="L1230" s="25"/>
    </row>
    <row r="1231" spans="8:12" s="2" customFormat="1">
      <c r="H1231" s="21"/>
      <c r="I1231" s="21"/>
      <c r="J1231" s="25"/>
      <c r="K1231" s="25"/>
      <c r="L1231" s="25"/>
    </row>
    <row r="1232" spans="8:12" s="2" customFormat="1">
      <c r="H1232" s="21"/>
      <c r="I1232" s="21"/>
      <c r="J1232" s="25"/>
      <c r="K1232" s="25"/>
      <c r="L1232" s="25"/>
    </row>
    <row r="1233" spans="8:12" s="2" customFormat="1">
      <c r="H1233" s="21"/>
      <c r="I1233" s="21"/>
      <c r="J1233" s="25"/>
      <c r="K1233" s="25"/>
      <c r="L1233" s="25"/>
    </row>
    <row r="1234" spans="8:12" s="2" customFormat="1">
      <c r="H1234" s="21"/>
      <c r="I1234" s="21"/>
      <c r="J1234" s="25"/>
      <c r="K1234" s="25"/>
      <c r="L1234" s="25"/>
    </row>
    <row r="1235" spans="8:12" s="2" customFormat="1">
      <c r="H1235" s="21"/>
      <c r="I1235" s="21"/>
      <c r="J1235" s="25"/>
      <c r="K1235" s="25"/>
      <c r="L1235" s="25"/>
    </row>
    <row r="1236" spans="8:12" s="2" customFormat="1">
      <c r="H1236" s="21"/>
      <c r="I1236" s="21"/>
      <c r="J1236" s="25"/>
      <c r="K1236" s="25"/>
      <c r="L1236" s="25"/>
    </row>
    <row r="1237" spans="8:12" s="2" customFormat="1">
      <c r="H1237" s="21"/>
      <c r="I1237" s="21"/>
      <c r="J1237" s="25"/>
      <c r="K1237" s="25"/>
      <c r="L1237" s="25"/>
    </row>
    <row r="1238" spans="8:12" s="2" customFormat="1">
      <c r="H1238" s="21"/>
      <c r="I1238" s="21"/>
      <c r="J1238" s="25"/>
      <c r="K1238" s="25"/>
      <c r="L1238" s="25"/>
    </row>
    <row r="1239" spans="8:12" s="2" customFormat="1">
      <c r="H1239" s="21"/>
      <c r="I1239" s="21"/>
      <c r="J1239" s="25"/>
      <c r="K1239" s="25"/>
      <c r="L1239" s="25"/>
    </row>
    <row r="1240" spans="8:12" s="2" customFormat="1">
      <c r="H1240" s="21"/>
      <c r="I1240" s="21"/>
      <c r="J1240" s="25"/>
      <c r="K1240" s="25"/>
      <c r="L1240" s="25"/>
    </row>
    <row r="1241" spans="8:12" s="2" customFormat="1">
      <c r="H1241" s="21"/>
      <c r="I1241" s="21"/>
      <c r="J1241" s="25"/>
      <c r="K1241" s="25"/>
      <c r="L1241" s="25"/>
    </row>
    <row r="1242" spans="8:12" s="2" customFormat="1">
      <c r="H1242" s="21"/>
      <c r="I1242" s="21"/>
      <c r="J1242" s="25"/>
      <c r="K1242" s="25"/>
      <c r="L1242" s="25"/>
    </row>
    <row r="1243" spans="8:12" s="2" customFormat="1">
      <c r="H1243" s="21"/>
      <c r="I1243" s="21"/>
      <c r="J1243" s="25"/>
      <c r="K1243" s="25"/>
      <c r="L1243" s="25"/>
    </row>
    <row r="1244" spans="8:12" s="2" customFormat="1">
      <c r="H1244" s="21"/>
      <c r="I1244" s="21"/>
      <c r="J1244" s="25"/>
      <c r="K1244" s="25"/>
      <c r="L1244" s="25"/>
    </row>
    <row r="1245" spans="8:12" s="2" customFormat="1">
      <c r="H1245" s="21"/>
      <c r="I1245" s="21"/>
      <c r="J1245" s="25"/>
      <c r="K1245" s="25"/>
      <c r="L1245" s="25"/>
    </row>
    <row r="1246" spans="8:12" s="2" customFormat="1">
      <c r="H1246" s="21"/>
      <c r="I1246" s="21"/>
      <c r="J1246" s="25"/>
      <c r="K1246" s="25"/>
      <c r="L1246" s="25"/>
    </row>
    <row r="1247" spans="8:12" s="2" customFormat="1">
      <c r="H1247" s="21"/>
      <c r="I1247" s="21"/>
      <c r="J1247" s="25"/>
      <c r="K1247" s="25"/>
      <c r="L1247" s="25"/>
    </row>
    <row r="1248" spans="8:12" s="2" customFormat="1">
      <c r="H1248" s="21"/>
      <c r="I1248" s="21"/>
      <c r="J1248" s="25"/>
      <c r="K1248" s="25"/>
      <c r="L1248" s="25"/>
    </row>
    <row r="1249" spans="8:12" s="2" customFormat="1">
      <c r="H1249" s="21"/>
      <c r="I1249" s="21"/>
      <c r="J1249" s="25"/>
      <c r="K1249" s="25"/>
      <c r="L1249" s="25"/>
    </row>
    <row r="1250" spans="8:12" s="2" customFormat="1">
      <c r="H1250" s="21"/>
      <c r="I1250" s="21"/>
      <c r="J1250" s="25"/>
      <c r="K1250" s="25"/>
      <c r="L1250" s="25"/>
    </row>
    <row r="1251" spans="8:12" s="2" customFormat="1">
      <c r="H1251" s="21"/>
      <c r="I1251" s="21"/>
      <c r="J1251" s="25"/>
      <c r="K1251" s="25"/>
      <c r="L1251" s="25"/>
    </row>
    <row r="1252" spans="8:12" s="2" customFormat="1">
      <c r="H1252" s="21"/>
      <c r="I1252" s="21"/>
      <c r="J1252" s="25"/>
      <c r="K1252" s="25"/>
      <c r="L1252" s="25"/>
    </row>
    <row r="1253" spans="8:12" s="2" customFormat="1">
      <c r="H1253" s="21"/>
      <c r="I1253" s="21"/>
      <c r="J1253" s="25"/>
      <c r="K1253" s="25"/>
      <c r="L1253" s="25"/>
    </row>
    <row r="1254" spans="8:12" s="2" customFormat="1">
      <c r="H1254" s="21"/>
      <c r="I1254" s="21"/>
      <c r="J1254" s="25"/>
      <c r="K1254" s="25"/>
      <c r="L1254" s="25"/>
    </row>
    <row r="1255" spans="8:12" s="2" customFormat="1">
      <c r="H1255" s="21"/>
      <c r="I1255" s="21"/>
      <c r="J1255" s="25"/>
      <c r="K1255" s="25"/>
      <c r="L1255" s="25"/>
    </row>
    <row r="1256" spans="8:12" s="2" customFormat="1">
      <c r="H1256" s="21"/>
      <c r="I1256" s="21"/>
      <c r="J1256" s="25"/>
      <c r="K1256" s="25"/>
      <c r="L1256" s="25"/>
    </row>
    <row r="1257" spans="8:12" s="2" customFormat="1">
      <c r="H1257" s="21"/>
      <c r="I1257" s="21"/>
      <c r="J1257" s="25"/>
      <c r="K1257" s="25"/>
      <c r="L1257" s="25"/>
    </row>
    <row r="1258" spans="8:12" s="2" customFormat="1">
      <c r="H1258" s="21"/>
      <c r="I1258" s="21"/>
      <c r="J1258" s="25"/>
      <c r="K1258" s="25"/>
      <c r="L1258" s="25"/>
    </row>
    <row r="1259" spans="8:12" s="2" customFormat="1">
      <c r="H1259" s="21"/>
      <c r="I1259" s="21"/>
      <c r="J1259" s="25"/>
      <c r="K1259" s="25"/>
      <c r="L1259" s="25"/>
    </row>
    <row r="1260" spans="8:12" s="2" customFormat="1">
      <c r="H1260" s="21"/>
      <c r="I1260" s="21"/>
      <c r="J1260" s="25"/>
      <c r="K1260" s="25"/>
      <c r="L1260" s="25"/>
    </row>
    <row r="1261" spans="8:12" s="2" customFormat="1">
      <c r="H1261" s="21"/>
      <c r="I1261" s="21"/>
      <c r="J1261" s="25"/>
      <c r="K1261" s="25"/>
      <c r="L1261" s="25"/>
    </row>
    <row r="1262" spans="8:12" s="2" customFormat="1">
      <c r="H1262" s="21"/>
      <c r="I1262" s="21"/>
      <c r="J1262" s="25"/>
      <c r="K1262" s="25"/>
      <c r="L1262" s="25"/>
    </row>
    <row r="1263" spans="8:12" s="2" customFormat="1">
      <c r="H1263" s="21"/>
      <c r="I1263" s="21"/>
      <c r="J1263" s="25"/>
      <c r="K1263" s="25"/>
      <c r="L1263" s="25"/>
    </row>
    <row r="1264" spans="8:12" s="2" customFormat="1">
      <c r="H1264" s="21"/>
      <c r="I1264" s="21"/>
      <c r="J1264" s="25"/>
      <c r="K1264" s="25"/>
      <c r="L1264" s="25"/>
    </row>
    <row r="1265" spans="8:12" s="2" customFormat="1">
      <c r="H1265" s="21"/>
      <c r="I1265" s="21"/>
      <c r="J1265" s="25"/>
      <c r="K1265" s="25"/>
      <c r="L1265" s="25"/>
    </row>
    <row r="1266" spans="8:12" s="2" customFormat="1">
      <c r="H1266" s="21"/>
      <c r="I1266" s="21"/>
      <c r="J1266" s="25"/>
      <c r="K1266" s="25"/>
      <c r="L1266" s="25"/>
    </row>
    <row r="1267" spans="8:12" s="2" customFormat="1">
      <c r="H1267" s="21"/>
      <c r="I1267" s="21"/>
      <c r="J1267" s="25"/>
      <c r="K1267" s="25"/>
      <c r="L1267" s="25"/>
    </row>
    <row r="1268" spans="8:12" s="2" customFormat="1">
      <c r="H1268" s="21"/>
      <c r="I1268" s="21"/>
      <c r="J1268" s="25"/>
      <c r="K1268" s="25"/>
      <c r="L1268" s="25"/>
    </row>
    <row r="1269" spans="8:12" s="2" customFormat="1">
      <c r="H1269" s="21"/>
      <c r="I1269" s="21"/>
      <c r="J1269" s="25"/>
      <c r="K1269" s="25"/>
      <c r="L1269" s="25"/>
    </row>
    <row r="1270" spans="8:12" s="2" customFormat="1">
      <c r="H1270" s="21"/>
      <c r="I1270" s="21"/>
      <c r="J1270" s="25"/>
      <c r="K1270" s="25"/>
      <c r="L1270" s="25"/>
    </row>
    <row r="1271" spans="8:12" s="2" customFormat="1">
      <c r="H1271" s="21"/>
      <c r="I1271" s="21"/>
      <c r="J1271" s="25"/>
      <c r="K1271" s="25"/>
      <c r="L1271" s="25"/>
    </row>
    <row r="1272" spans="8:12" s="2" customFormat="1">
      <c r="H1272" s="21"/>
      <c r="I1272" s="21"/>
      <c r="J1272" s="25"/>
      <c r="K1272" s="25"/>
      <c r="L1272" s="25"/>
    </row>
    <row r="1273" spans="8:12" s="2" customFormat="1">
      <c r="H1273" s="21"/>
      <c r="I1273" s="21"/>
      <c r="J1273" s="25"/>
      <c r="K1273" s="25"/>
      <c r="L1273" s="25"/>
    </row>
    <row r="1274" spans="8:12" s="2" customFormat="1">
      <c r="H1274" s="21"/>
      <c r="I1274" s="21"/>
      <c r="J1274" s="25"/>
      <c r="K1274" s="25"/>
      <c r="L1274" s="25"/>
    </row>
    <row r="1275" spans="8:12" s="2" customFormat="1">
      <c r="H1275" s="21"/>
      <c r="I1275" s="21"/>
      <c r="J1275" s="25"/>
      <c r="K1275" s="25"/>
      <c r="L1275" s="25"/>
    </row>
    <row r="1276" spans="8:12" s="2" customFormat="1">
      <c r="H1276" s="21"/>
      <c r="I1276" s="21"/>
      <c r="J1276" s="25"/>
      <c r="K1276" s="25"/>
      <c r="L1276" s="25"/>
    </row>
    <row r="1277" spans="8:12" s="2" customFormat="1">
      <c r="H1277" s="21"/>
      <c r="I1277" s="21"/>
      <c r="J1277" s="25"/>
      <c r="K1277" s="25"/>
      <c r="L1277" s="25"/>
    </row>
    <row r="1278" spans="8:12" s="2" customFormat="1">
      <c r="H1278" s="21"/>
      <c r="I1278" s="21"/>
      <c r="J1278" s="25"/>
      <c r="K1278" s="25"/>
      <c r="L1278" s="25"/>
    </row>
    <row r="1279" spans="8:12" s="2" customFormat="1">
      <c r="H1279" s="21"/>
      <c r="I1279" s="21"/>
      <c r="J1279" s="25"/>
      <c r="K1279" s="25"/>
      <c r="L1279" s="25"/>
    </row>
    <row r="1280" spans="8:12" s="2" customFormat="1">
      <c r="H1280" s="21"/>
      <c r="I1280" s="21"/>
      <c r="J1280" s="25"/>
      <c r="K1280" s="25"/>
      <c r="L1280" s="25"/>
    </row>
    <row r="1281" spans="8:12" s="2" customFormat="1">
      <c r="H1281" s="21"/>
      <c r="I1281" s="21"/>
      <c r="J1281" s="25"/>
      <c r="K1281" s="25"/>
      <c r="L1281" s="25"/>
    </row>
    <row r="1282" spans="8:12" s="2" customFormat="1">
      <c r="H1282" s="21"/>
      <c r="I1282" s="21"/>
      <c r="J1282" s="25"/>
      <c r="K1282" s="25"/>
      <c r="L1282" s="25"/>
    </row>
    <row r="1283" spans="8:12" s="2" customFormat="1">
      <c r="H1283" s="21"/>
      <c r="I1283" s="21"/>
      <c r="J1283" s="25"/>
      <c r="K1283" s="25"/>
      <c r="L1283" s="25"/>
    </row>
    <row r="1284" spans="8:12" s="2" customFormat="1">
      <c r="H1284" s="21"/>
      <c r="I1284" s="21"/>
      <c r="J1284" s="25"/>
      <c r="K1284" s="25"/>
      <c r="L1284" s="25"/>
    </row>
    <row r="1285" spans="8:12" s="2" customFormat="1">
      <c r="H1285" s="21"/>
      <c r="I1285" s="21"/>
      <c r="J1285" s="25"/>
      <c r="K1285" s="25"/>
      <c r="L1285" s="25"/>
    </row>
    <row r="1286" spans="8:12" s="2" customFormat="1">
      <c r="H1286" s="21"/>
      <c r="I1286" s="21"/>
      <c r="J1286" s="25"/>
      <c r="K1286" s="25"/>
      <c r="L1286" s="25"/>
    </row>
    <row r="1287" spans="8:12" s="2" customFormat="1">
      <c r="H1287" s="21"/>
      <c r="I1287" s="21"/>
      <c r="J1287" s="25"/>
      <c r="K1287" s="25"/>
      <c r="L1287" s="25"/>
    </row>
    <row r="1288" spans="8:12" s="2" customFormat="1">
      <c r="H1288" s="21"/>
      <c r="I1288" s="21"/>
      <c r="J1288" s="25"/>
      <c r="K1288" s="25"/>
      <c r="L1288" s="25"/>
    </row>
    <row r="1289" spans="8:12" s="2" customFormat="1">
      <c r="H1289" s="21"/>
      <c r="I1289" s="21"/>
      <c r="J1289" s="25"/>
      <c r="K1289" s="25"/>
      <c r="L1289" s="25"/>
    </row>
    <row r="1290" spans="8:12" s="2" customFormat="1">
      <c r="H1290" s="21"/>
      <c r="I1290" s="21"/>
      <c r="J1290" s="25"/>
      <c r="K1290" s="25"/>
      <c r="L1290" s="25"/>
    </row>
    <row r="1291" spans="8:12" s="2" customFormat="1">
      <c r="H1291" s="21"/>
      <c r="I1291" s="21"/>
      <c r="J1291" s="25"/>
      <c r="K1291" s="25"/>
      <c r="L1291" s="25"/>
    </row>
    <row r="1292" spans="8:12" s="2" customFormat="1">
      <c r="H1292" s="21"/>
      <c r="I1292" s="21"/>
      <c r="J1292" s="25"/>
      <c r="K1292" s="25"/>
      <c r="L1292" s="25"/>
    </row>
    <row r="1293" spans="8:12" s="2" customFormat="1">
      <c r="H1293" s="21"/>
      <c r="I1293" s="21"/>
      <c r="J1293" s="25"/>
      <c r="K1293" s="25"/>
      <c r="L1293" s="25"/>
    </row>
    <row r="1294" spans="8:12" s="2" customFormat="1">
      <c r="H1294" s="21"/>
      <c r="I1294" s="21"/>
      <c r="J1294" s="25"/>
      <c r="K1294" s="25"/>
      <c r="L1294" s="25"/>
    </row>
    <row r="1295" spans="8:12" s="2" customFormat="1">
      <c r="H1295" s="21"/>
      <c r="I1295" s="21"/>
      <c r="J1295" s="25"/>
      <c r="K1295" s="25"/>
      <c r="L1295" s="25"/>
    </row>
    <row r="1296" spans="8:12" s="2" customFormat="1">
      <c r="H1296" s="21"/>
      <c r="I1296" s="21"/>
      <c r="J1296" s="25"/>
      <c r="K1296" s="25"/>
      <c r="L1296" s="25"/>
    </row>
    <row r="1297" spans="8:12" s="2" customFormat="1">
      <c r="H1297" s="21"/>
      <c r="I1297" s="21"/>
      <c r="J1297" s="25"/>
      <c r="K1297" s="25"/>
      <c r="L1297" s="25"/>
    </row>
    <row r="1298" spans="8:12" s="2" customFormat="1">
      <c r="H1298" s="21"/>
      <c r="I1298" s="21"/>
      <c r="J1298" s="25"/>
      <c r="K1298" s="25"/>
      <c r="L1298" s="25"/>
    </row>
    <row r="1299" spans="8:12" s="2" customFormat="1">
      <c r="H1299" s="21"/>
      <c r="I1299" s="21"/>
      <c r="J1299" s="25"/>
      <c r="K1299" s="25"/>
      <c r="L1299" s="25"/>
    </row>
    <row r="1300" spans="8:12" s="2" customFormat="1">
      <c r="H1300" s="21"/>
      <c r="I1300" s="21"/>
      <c r="J1300" s="25"/>
      <c r="K1300" s="25"/>
      <c r="L1300" s="25"/>
    </row>
    <row r="1301" spans="8:12" s="2" customFormat="1">
      <c r="H1301" s="21"/>
      <c r="I1301" s="21"/>
      <c r="J1301" s="25"/>
      <c r="K1301" s="25"/>
      <c r="L1301" s="25"/>
    </row>
    <row r="1302" spans="8:12" s="2" customFormat="1">
      <c r="H1302" s="21"/>
      <c r="I1302" s="21"/>
      <c r="J1302" s="25"/>
      <c r="K1302" s="25"/>
      <c r="L1302" s="25"/>
    </row>
    <row r="1303" spans="8:12" s="2" customFormat="1">
      <c r="H1303" s="21"/>
      <c r="I1303" s="21"/>
      <c r="J1303" s="25"/>
      <c r="K1303" s="25"/>
      <c r="L1303" s="25"/>
    </row>
    <row r="1304" spans="8:12" s="2" customFormat="1">
      <c r="H1304" s="21"/>
      <c r="I1304" s="21"/>
      <c r="J1304" s="25"/>
      <c r="K1304" s="25"/>
      <c r="L1304" s="25"/>
    </row>
    <row r="1305" spans="8:12" s="2" customFormat="1">
      <c r="H1305" s="21"/>
      <c r="I1305" s="21"/>
      <c r="J1305" s="25"/>
      <c r="K1305" s="25"/>
      <c r="L1305" s="25"/>
    </row>
    <row r="1306" spans="8:12" s="2" customFormat="1">
      <c r="H1306" s="21"/>
      <c r="I1306" s="21"/>
      <c r="J1306" s="25"/>
      <c r="K1306" s="25"/>
      <c r="L1306" s="25"/>
    </row>
    <row r="1307" spans="8:12" s="2" customFormat="1">
      <c r="H1307" s="21"/>
      <c r="I1307" s="21"/>
      <c r="J1307" s="25"/>
      <c r="K1307" s="25"/>
      <c r="L1307" s="25"/>
    </row>
    <row r="1308" spans="8:12" s="2" customFormat="1">
      <c r="H1308" s="21"/>
      <c r="I1308" s="21"/>
      <c r="J1308" s="25"/>
      <c r="K1308" s="25"/>
      <c r="L1308" s="25"/>
    </row>
    <row r="1309" spans="8:12" s="2" customFormat="1">
      <c r="H1309" s="21"/>
      <c r="I1309" s="21"/>
      <c r="J1309" s="25"/>
      <c r="K1309" s="25"/>
      <c r="L1309" s="25"/>
    </row>
    <row r="1310" spans="8:12" s="2" customFormat="1">
      <c r="H1310" s="21"/>
      <c r="I1310" s="21"/>
      <c r="J1310" s="25"/>
      <c r="K1310" s="25"/>
      <c r="L1310" s="25"/>
    </row>
    <row r="1311" spans="8:12" s="2" customFormat="1">
      <c r="H1311" s="21"/>
      <c r="I1311" s="21"/>
      <c r="J1311" s="25"/>
      <c r="K1311" s="25"/>
      <c r="L1311" s="25"/>
    </row>
    <row r="1312" spans="8:12" s="2" customFormat="1">
      <c r="H1312" s="21"/>
      <c r="I1312" s="21"/>
      <c r="J1312" s="25"/>
      <c r="K1312" s="25"/>
      <c r="L1312" s="25"/>
    </row>
    <row r="1313" spans="8:12" s="2" customFormat="1">
      <c r="H1313" s="21"/>
      <c r="I1313" s="21"/>
      <c r="J1313" s="25"/>
      <c r="K1313" s="25"/>
      <c r="L1313" s="25"/>
    </row>
    <row r="1314" spans="8:12" s="2" customFormat="1">
      <c r="H1314" s="21"/>
      <c r="I1314" s="21"/>
      <c r="J1314" s="25"/>
      <c r="K1314" s="25"/>
      <c r="L1314" s="25"/>
    </row>
    <row r="1315" spans="8:12" s="2" customFormat="1">
      <c r="H1315" s="21"/>
      <c r="I1315" s="21"/>
      <c r="J1315" s="25"/>
      <c r="K1315" s="25"/>
      <c r="L1315" s="25"/>
    </row>
    <row r="1316" spans="8:12" s="2" customFormat="1">
      <c r="H1316" s="21"/>
      <c r="I1316" s="21"/>
      <c r="J1316" s="25"/>
      <c r="K1316" s="25"/>
      <c r="L1316" s="25"/>
    </row>
    <row r="1317" spans="8:12" s="2" customFormat="1">
      <c r="H1317" s="21"/>
      <c r="I1317" s="21"/>
      <c r="J1317" s="25"/>
      <c r="K1317" s="25"/>
      <c r="L1317" s="25"/>
    </row>
    <row r="1318" spans="8:12" s="2" customFormat="1">
      <c r="H1318" s="21"/>
      <c r="I1318" s="21"/>
      <c r="J1318" s="25"/>
      <c r="K1318" s="25"/>
      <c r="L1318" s="25"/>
    </row>
    <row r="1319" spans="8:12" s="2" customFormat="1">
      <c r="H1319" s="21"/>
      <c r="I1319" s="21"/>
      <c r="J1319" s="25"/>
      <c r="K1319" s="25"/>
      <c r="L1319" s="25"/>
    </row>
    <row r="1320" spans="8:12" s="2" customFormat="1">
      <c r="H1320" s="21"/>
      <c r="I1320" s="21"/>
      <c r="J1320" s="25"/>
      <c r="K1320" s="25"/>
      <c r="L1320" s="25"/>
    </row>
    <row r="1321" spans="8:12" s="2" customFormat="1">
      <c r="H1321" s="21"/>
      <c r="I1321" s="21"/>
      <c r="J1321" s="25"/>
      <c r="K1321" s="25"/>
      <c r="L1321" s="25"/>
    </row>
    <row r="1322" spans="8:12" s="2" customFormat="1">
      <c r="H1322" s="21"/>
      <c r="I1322" s="21"/>
      <c r="J1322" s="25"/>
      <c r="K1322" s="25"/>
      <c r="L1322" s="25"/>
    </row>
    <row r="1323" spans="8:12" s="2" customFormat="1">
      <c r="H1323" s="21"/>
      <c r="I1323" s="21"/>
      <c r="J1323" s="25"/>
      <c r="K1323" s="25"/>
      <c r="L1323" s="25"/>
    </row>
    <row r="1324" spans="8:12" s="2" customFormat="1">
      <c r="H1324" s="21"/>
      <c r="I1324" s="21"/>
      <c r="J1324" s="25"/>
      <c r="K1324" s="25"/>
      <c r="L1324" s="25"/>
    </row>
    <row r="1325" spans="8:12" s="2" customFormat="1">
      <c r="H1325" s="21"/>
      <c r="I1325" s="21"/>
      <c r="J1325" s="25"/>
      <c r="K1325" s="25"/>
      <c r="L1325" s="25"/>
    </row>
    <row r="1326" spans="8:12" s="2" customFormat="1">
      <c r="H1326" s="21"/>
      <c r="I1326" s="21"/>
      <c r="J1326" s="25"/>
      <c r="K1326" s="25"/>
      <c r="L1326" s="25"/>
    </row>
    <row r="1327" spans="8:12" s="2" customFormat="1">
      <c r="H1327" s="21"/>
      <c r="I1327" s="21"/>
      <c r="J1327" s="25"/>
      <c r="K1327" s="25"/>
      <c r="L1327" s="25"/>
    </row>
    <row r="1328" spans="8:12" s="2" customFormat="1">
      <c r="H1328" s="21"/>
      <c r="I1328" s="21"/>
      <c r="J1328" s="25"/>
      <c r="K1328" s="25"/>
      <c r="L1328" s="25"/>
    </row>
    <row r="1329" spans="8:12" s="2" customFormat="1">
      <c r="H1329" s="21"/>
      <c r="I1329" s="21"/>
      <c r="J1329" s="25"/>
      <c r="K1329" s="25"/>
      <c r="L1329" s="25"/>
    </row>
    <row r="1330" spans="8:12" s="2" customFormat="1">
      <c r="H1330" s="21"/>
      <c r="I1330" s="21"/>
      <c r="J1330" s="25"/>
      <c r="K1330" s="25"/>
      <c r="L1330" s="25"/>
    </row>
    <row r="1331" spans="8:12" s="2" customFormat="1">
      <c r="H1331" s="21"/>
      <c r="I1331" s="21"/>
      <c r="J1331" s="25"/>
      <c r="K1331" s="25"/>
      <c r="L1331" s="25"/>
    </row>
    <row r="1332" spans="8:12" s="2" customFormat="1">
      <c r="H1332" s="21"/>
      <c r="I1332" s="21"/>
      <c r="J1332" s="25"/>
      <c r="K1332" s="25"/>
      <c r="L1332" s="25"/>
    </row>
    <row r="1333" spans="8:12" s="2" customFormat="1">
      <c r="H1333" s="21"/>
      <c r="I1333" s="21"/>
      <c r="J1333" s="25"/>
      <c r="K1333" s="25"/>
      <c r="L1333" s="25"/>
    </row>
    <row r="1334" spans="8:12" s="2" customFormat="1">
      <c r="H1334" s="21"/>
      <c r="I1334" s="21"/>
      <c r="J1334" s="25"/>
      <c r="K1334" s="25"/>
      <c r="L1334" s="25"/>
    </row>
    <row r="1335" spans="8:12" s="2" customFormat="1">
      <c r="H1335" s="21"/>
      <c r="I1335" s="21"/>
      <c r="J1335" s="25"/>
      <c r="K1335" s="25"/>
      <c r="L1335" s="25"/>
    </row>
    <row r="1336" spans="8:12" s="2" customFormat="1">
      <c r="H1336" s="21"/>
      <c r="I1336" s="21"/>
      <c r="J1336" s="25"/>
      <c r="K1336" s="25"/>
      <c r="L1336" s="25"/>
    </row>
    <row r="1337" spans="8:12" s="2" customFormat="1">
      <c r="H1337" s="21"/>
      <c r="I1337" s="21"/>
      <c r="J1337" s="25"/>
      <c r="K1337" s="25"/>
      <c r="L1337" s="25"/>
    </row>
    <row r="1338" spans="8:12" s="2" customFormat="1">
      <c r="H1338" s="21"/>
      <c r="I1338" s="21"/>
      <c r="J1338" s="25"/>
      <c r="K1338" s="25"/>
      <c r="L1338" s="25"/>
    </row>
    <row r="1339" spans="8:12" s="2" customFormat="1">
      <c r="H1339" s="21"/>
      <c r="I1339" s="21"/>
      <c r="J1339" s="25"/>
      <c r="K1339" s="25"/>
      <c r="L1339" s="25"/>
    </row>
    <row r="1340" spans="8:12" s="2" customFormat="1">
      <c r="H1340" s="21"/>
      <c r="I1340" s="21"/>
      <c r="J1340" s="25"/>
      <c r="K1340" s="25"/>
      <c r="L1340" s="25"/>
    </row>
    <row r="1341" spans="8:12" s="2" customFormat="1">
      <c r="H1341" s="21"/>
      <c r="I1341" s="21"/>
      <c r="J1341" s="25"/>
      <c r="K1341" s="25"/>
      <c r="L1341" s="25"/>
    </row>
    <row r="1342" spans="8:12" s="2" customFormat="1">
      <c r="H1342" s="21"/>
      <c r="I1342" s="21"/>
      <c r="J1342" s="25"/>
      <c r="K1342" s="25"/>
      <c r="L1342" s="25"/>
    </row>
    <row r="1343" spans="8:12" s="2" customFormat="1">
      <c r="H1343" s="21"/>
      <c r="I1343" s="21"/>
      <c r="J1343" s="25"/>
      <c r="K1343" s="25"/>
      <c r="L1343" s="25"/>
    </row>
    <row r="1344" spans="8:12" s="2" customFormat="1">
      <c r="H1344" s="21"/>
      <c r="I1344" s="21"/>
      <c r="J1344" s="25"/>
      <c r="K1344" s="25"/>
      <c r="L1344" s="25"/>
    </row>
    <row r="1345" spans="8:12" s="2" customFormat="1">
      <c r="H1345" s="21"/>
      <c r="I1345" s="21"/>
      <c r="J1345" s="25"/>
      <c r="K1345" s="25"/>
      <c r="L1345" s="25"/>
    </row>
    <row r="1346" spans="8:12" s="2" customFormat="1">
      <c r="H1346" s="21"/>
      <c r="I1346" s="21"/>
      <c r="J1346" s="25"/>
      <c r="K1346" s="25"/>
      <c r="L1346" s="25"/>
    </row>
  </sheetData>
  <mergeCells count="813">
    <mergeCell ref="D73:E73"/>
    <mergeCell ref="F73:G73"/>
    <mergeCell ref="H73:I73"/>
    <mergeCell ref="D103:E103"/>
    <mergeCell ref="F103:G103"/>
    <mergeCell ref="H103:I103"/>
    <mergeCell ref="D133:E133"/>
    <mergeCell ref="F133:G133"/>
    <mergeCell ref="H133:I133"/>
    <mergeCell ref="D130:E130"/>
    <mergeCell ref="F130:G130"/>
    <mergeCell ref="H130:I130"/>
    <mergeCell ref="D131:E131"/>
    <mergeCell ref="F131:G131"/>
    <mergeCell ref="H131:I131"/>
    <mergeCell ref="D124:E124"/>
    <mergeCell ref="F124:G124"/>
    <mergeCell ref="H124:I124"/>
    <mergeCell ref="D125:E125"/>
    <mergeCell ref="F125:G125"/>
    <mergeCell ref="H125:I125"/>
    <mergeCell ref="D126:E126"/>
    <mergeCell ref="F126:G126"/>
    <mergeCell ref="H126:I126"/>
    <mergeCell ref="D221:E221"/>
    <mergeCell ref="F221:G221"/>
    <mergeCell ref="H221:I221"/>
    <mergeCell ref="D217:E217"/>
    <mergeCell ref="F217:G217"/>
    <mergeCell ref="H217:I217"/>
    <mergeCell ref="D218:E218"/>
    <mergeCell ref="F218:G218"/>
    <mergeCell ref="H218:I218"/>
    <mergeCell ref="D219:E219"/>
    <mergeCell ref="F219:G219"/>
    <mergeCell ref="H219:I219"/>
    <mergeCell ref="D215:E215"/>
    <mergeCell ref="F215:G215"/>
    <mergeCell ref="H215:I215"/>
    <mergeCell ref="D216:E216"/>
    <mergeCell ref="F216:G216"/>
    <mergeCell ref="H216:I216"/>
    <mergeCell ref="D220:E220"/>
    <mergeCell ref="F220:G220"/>
    <mergeCell ref="H220:I220"/>
    <mergeCell ref="D212:E212"/>
    <mergeCell ref="F212:G212"/>
    <mergeCell ref="H212:I212"/>
    <mergeCell ref="D213:E213"/>
    <mergeCell ref="F213:G213"/>
    <mergeCell ref="H213:I213"/>
    <mergeCell ref="D214:E214"/>
    <mergeCell ref="F214:G214"/>
    <mergeCell ref="H214:I214"/>
    <mergeCell ref="D209:E209"/>
    <mergeCell ref="F209:G209"/>
    <mergeCell ref="H209:I209"/>
    <mergeCell ref="D210:E210"/>
    <mergeCell ref="F210:G210"/>
    <mergeCell ref="H210:I210"/>
    <mergeCell ref="D211:E211"/>
    <mergeCell ref="F211:G211"/>
    <mergeCell ref="H211:I211"/>
    <mergeCell ref="D206:E206"/>
    <mergeCell ref="F206:G206"/>
    <mergeCell ref="H206:I206"/>
    <mergeCell ref="D207:E207"/>
    <mergeCell ref="F207:G207"/>
    <mergeCell ref="H207:I207"/>
    <mergeCell ref="D208:E208"/>
    <mergeCell ref="F208:G208"/>
    <mergeCell ref="H208:I208"/>
    <mergeCell ref="D203:E203"/>
    <mergeCell ref="F203:G203"/>
    <mergeCell ref="H203:I203"/>
    <mergeCell ref="D204:E204"/>
    <mergeCell ref="F204:G204"/>
    <mergeCell ref="H204:I204"/>
    <mergeCell ref="D205:E205"/>
    <mergeCell ref="F205:G205"/>
    <mergeCell ref="H205:I205"/>
    <mergeCell ref="D200:E200"/>
    <mergeCell ref="F200:G200"/>
    <mergeCell ref="H200:I200"/>
    <mergeCell ref="D201:E201"/>
    <mergeCell ref="F201:G201"/>
    <mergeCell ref="H201:I201"/>
    <mergeCell ref="D202:E202"/>
    <mergeCell ref="F202:G202"/>
    <mergeCell ref="H202:I202"/>
    <mergeCell ref="D197:E197"/>
    <mergeCell ref="F197:G197"/>
    <mergeCell ref="H197:I197"/>
    <mergeCell ref="D198:E198"/>
    <mergeCell ref="F198:G198"/>
    <mergeCell ref="H198:I198"/>
    <mergeCell ref="D199:E199"/>
    <mergeCell ref="F199:G199"/>
    <mergeCell ref="H199:I199"/>
    <mergeCell ref="D195:E195"/>
    <mergeCell ref="F195:G195"/>
    <mergeCell ref="H195:I195"/>
    <mergeCell ref="D193:E193"/>
    <mergeCell ref="F193:G193"/>
    <mergeCell ref="H193:I193"/>
    <mergeCell ref="D196:E196"/>
    <mergeCell ref="F196:G196"/>
    <mergeCell ref="H196:I196"/>
    <mergeCell ref="D190:E190"/>
    <mergeCell ref="F190:G190"/>
    <mergeCell ref="H190:I190"/>
    <mergeCell ref="D191:E191"/>
    <mergeCell ref="F191:G191"/>
    <mergeCell ref="H191:I191"/>
    <mergeCell ref="D194:E194"/>
    <mergeCell ref="F194:G194"/>
    <mergeCell ref="H194:I194"/>
    <mergeCell ref="D187:E187"/>
    <mergeCell ref="F187:G187"/>
    <mergeCell ref="H187:I187"/>
    <mergeCell ref="D188:E188"/>
    <mergeCell ref="F188:G188"/>
    <mergeCell ref="H188:I188"/>
    <mergeCell ref="D189:E189"/>
    <mergeCell ref="F189:G189"/>
    <mergeCell ref="H189:I189"/>
    <mergeCell ref="D184:E184"/>
    <mergeCell ref="F184:G184"/>
    <mergeCell ref="H184:I184"/>
    <mergeCell ref="D185:E185"/>
    <mergeCell ref="F185:G185"/>
    <mergeCell ref="H185:I185"/>
    <mergeCell ref="D186:E186"/>
    <mergeCell ref="F186:G186"/>
    <mergeCell ref="H186:I186"/>
    <mergeCell ref="D181:E181"/>
    <mergeCell ref="F181:G181"/>
    <mergeCell ref="H181:I181"/>
    <mergeCell ref="D182:E182"/>
    <mergeCell ref="F182:G182"/>
    <mergeCell ref="H182:I182"/>
    <mergeCell ref="D183:E183"/>
    <mergeCell ref="F183:G183"/>
    <mergeCell ref="H183:I183"/>
    <mergeCell ref="D178:E178"/>
    <mergeCell ref="F178:G178"/>
    <mergeCell ref="H178:I178"/>
    <mergeCell ref="D179:E179"/>
    <mergeCell ref="F179:G179"/>
    <mergeCell ref="H179:I179"/>
    <mergeCell ref="D180:E180"/>
    <mergeCell ref="F180:G180"/>
    <mergeCell ref="H180:I180"/>
    <mergeCell ref="D175:E175"/>
    <mergeCell ref="F175:G175"/>
    <mergeCell ref="H175:I175"/>
    <mergeCell ref="D176:E176"/>
    <mergeCell ref="F176:G176"/>
    <mergeCell ref="H176:I176"/>
    <mergeCell ref="D177:E177"/>
    <mergeCell ref="F177:G177"/>
    <mergeCell ref="H177:I177"/>
    <mergeCell ref="D172:E172"/>
    <mergeCell ref="F172:G172"/>
    <mergeCell ref="H172:I172"/>
    <mergeCell ref="D173:E173"/>
    <mergeCell ref="F173:G173"/>
    <mergeCell ref="H173:I173"/>
    <mergeCell ref="D174:E174"/>
    <mergeCell ref="F174:G174"/>
    <mergeCell ref="H174:I174"/>
    <mergeCell ref="D169:E169"/>
    <mergeCell ref="F169:G169"/>
    <mergeCell ref="H169:I169"/>
    <mergeCell ref="D170:E170"/>
    <mergeCell ref="F170:G170"/>
    <mergeCell ref="H170:I170"/>
    <mergeCell ref="D171:E171"/>
    <mergeCell ref="F171:G171"/>
    <mergeCell ref="H171:I171"/>
    <mergeCell ref="D163:E163"/>
    <mergeCell ref="F163:G163"/>
    <mergeCell ref="H163:I163"/>
    <mergeCell ref="D167:E167"/>
    <mergeCell ref="F167:G167"/>
    <mergeCell ref="H167:I167"/>
    <mergeCell ref="D168:E168"/>
    <mergeCell ref="F168:G168"/>
    <mergeCell ref="H168:I168"/>
    <mergeCell ref="D164:E164"/>
    <mergeCell ref="F164:G164"/>
    <mergeCell ref="H164:I164"/>
    <mergeCell ref="D165:E165"/>
    <mergeCell ref="F165:G165"/>
    <mergeCell ref="H165:I165"/>
    <mergeCell ref="D166:E166"/>
    <mergeCell ref="F166:G166"/>
    <mergeCell ref="H166:I166"/>
    <mergeCell ref="D159:E159"/>
    <mergeCell ref="F159:G159"/>
    <mergeCell ref="H159:I159"/>
    <mergeCell ref="D160:E160"/>
    <mergeCell ref="F160:G160"/>
    <mergeCell ref="H160:I160"/>
    <mergeCell ref="D161:E161"/>
    <mergeCell ref="F161:G161"/>
    <mergeCell ref="H161:I161"/>
    <mergeCell ref="D156:E156"/>
    <mergeCell ref="F156:G156"/>
    <mergeCell ref="H156:I156"/>
    <mergeCell ref="D157:E157"/>
    <mergeCell ref="F157:G157"/>
    <mergeCell ref="H157:I157"/>
    <mergeCell ref="D158:E158"/>
    <mergeCell ref="F158:G158"/>
    <mergeCell ref="H158:I158"/>
    <mergeCell ref="D153:E153"/>
    <mergeCell ref="F153:G153"/>
    <mergeCell ref="H153:I153"/>
    <mergeCell ref="D154:E154"/>
    <mergeCell ref="F154:G154"/>
    <mergeCell ref="H154:I154"/>
    <mergeCell ref="D155:E155"/>
    <mergeCell ref="F155:G155"/>
    <mergeCell ref="H155:I155"/>
    <mergeCell ref="D150:E150"/>
    <mergeCell ref="F150:G150"/>
    <mergeCell ref="H150:I150"/>
    <mergeCell ref="D151:E151"/>
    <mergeCell ref="F151:G151"/>
    <mergeCell ref="H151:I151"/>
    <mergeCell ref="D152:E152"/>
    <mergeCell ref="F152:G152"/>
    <mergeCell ref="H152:I152"/>
    <mergeCell ref="D147:E147"/>
    <mergeCell ref="F147:G147"/>
    <mergeCell ref="H147:I147"/>
    <mergeCell ref="D148:E148"/>
    <mergeCell ref="F148:G148"/>
    <mergeCell ref="H148:I148"/>
    <mergeCell ref="D149:E149"/>
    <mergeCell ref="F149:G149"/>
    <mergeCell ref="H149:I149"/>
    <mergeCell ref="D144:E144"/>
    <mergeCell ref="F144:G144"/>
    <mergeCell ref="H144:I144"/>
    <mergeCell ref="D145:E145"/>
    <mergeCell ref="F145:G145"/>
    <mergeCell ref="H145:I145"/>
    <mergeCell ref="D146:E146"/>
    <mergeCell ref="F146:G146"/>
    <mergeCell ref="H146:I146"/>
    <mergeCell ref="D141:E141"/>
    <mergeCell ref="F141:G141"/>
    <mergeCell ref="H141:I141"/>
    <mergeCell ref="D142:E142"/>
    <mergeCell ref="F142:G142"/>
    <mergeCell ref="H142:I142"/>
    <mergeCell ref="D143:E143"/>
    <mergeCell ref="F143:G143"/>
    <mergeCell ref="H143:I143"/>
    <mergeCell ref="D138:E138"/>
    <mergeCell ref="F138:G138"/>
    <mergeCell ref="H138:I138"/>
    <mergeCell ref="D139:E139"/>
    <mergeCell ref="F139:G139"/>
    <mergeCell ref="H139:I139"/>
    <mergeCell ref="D140:E140"/>
    <mergeCell ref="F140:G140"/>
    <mergeCell ref="H140:I140"/>
    <mergeCell ref="D135:E135"/>
    <mergeCell ref="F135:G135"/>
    <mergeCell ref="H135:I135"/>
    <mergeCell ref="D136:E136"/>
    <mergeCell ref="F136:G136"/>
    <mergeCell ref="H136:I136"/>
    <mergeCell ref="D137:E137"/>
    <mergeCell ref="F137:G137"/>
    <mergeCell ref="H137:I137"/>
    <mergeCell ref="D134:E134"/>
    <mergeCell ref="F134:G134"/>
    <mergeCell ref="H134:I134"/>
    <mergeCell ref="D127:E127"/>
    <mergeCell ref="F127:G127"/>
    <mergeCell ref="H127:I127"/>
    <mergeCell ref="D128:E128"/>
    <mergeCell ref="F128:G128"/>
    <mergeCell ref="H128:I128"/>
    <mergeCell ref="D129:E129"/>
    <mergeCell ref="F129:G129"/>
    <mergeCell ref="H129:I129"/>
    <mergeCell ref="D121:E121"/>
    <mergeCell ref="F121:G121"/>
    <mergeCell ref="H121:I121"/>
    <mergeCell ref="D122:E122"/>
    <mergeCell ref="F122:G122"/>
    <mergeCell ref="H122:I122"/>
    <mergeCell ref="D123:E123"/>
    <mergeCell ref="F123:G123"/>
    <mergeCell ref="H123:I123"/>
    <mergeCell ref="D118:E118"/>
    <mergeCell ref="F118:G118"/>
    <mergeCell ref="H118:I118"/>
    <mergeCell ref="D119:E119"/>
    <mergeCell ref="F119:G119"/>
    <mergeCell ref="H119:I119"/>
    <mergeCell ref="D120:E120"/>
    <mergeCell ref="F120:G120"/>
    <mergeCell ref="H120:I120"/>
    <mergeCell ref="D115:E115"/>
    <mergeCell ref="F115:G115"/>
    <mergeCell ref="H115:I115"/>
    <mergeCell ref="D116:E116"/>
    <mergeCell ref="F116:G116"/>
    <mergeCell ref="H116:I116"/>
    <mergeCell ref="D117:E117"/>
    <mergeCell ref="F117:G117"/>
    <mergeCell ref="H117:I117"/>
    <mergeCell ref="D112:E112"/>
    <mergeCell ref="F112:G112"/>
    <mergeCell ref="H112:I112"/>
    <mergeCell ref="D113:E113"/>
    <mergeCell ref="F113:G113"/>
    <mergeCell ref="H113:I113"/>
    <mergeCell ref="D114:E114"/>
    <mergeCell ref="F114:G114"/>
    <mergeCell ref="H114:I114"/>
    <mergeCell ref="D109:E109"/>
    <mergeCell ref="F109:G109"/>
    <mergeCell ref="H109:I109"/>
    <mergeCell ref="D110:E110"/>
    <mergeCell ref="F110:G110"/>
    <mergeCell ref="H110:I110"/>
    <mergeCell ref="D111:E111"/>
    <mergeCell ref="F111:G111"/>
    <mergeCell ref="H111:I111"/>
    <mergeCell ref="D106:E106"/>
    <mergeCell ref="F106:G106"/>
    <mergeCell ref="H106:I106"/>
    <mergeCell ref="D107:E107"/>
    <mergeCell ref="F107:G107"/>
    <mergeCell ref="H107:I107"/>
    <mergeCell ref="D108:E108"/>
    <mergeCell ref="F108:G108"/>
    <mergeCell ref="H108:I108"/>
    <mergeCell ref="D101:E101"/>
    <mergeCell ref="F101:G101"/>
    <mergeCell ref="H101:I101"/>
    <mergeCell ref="D104:E104"/>
    <mergeCell ref="F104:G104"/>
    <mergeCell ref="H104:I104"/>
    <mergeCell ref="D105:E105"/>
    <mergeCell ref="F105:G105"/>
    <mergeCell ref="H105:I105"/>
    <mergeCell ref="D98:E98"/>
    <mergeCell ref="F98:G98"/>
    <mergeCell ref="H98:I98"/>
    <mergeCell ref="D99:E99"/>
    <mergeCell ref="F99:G99"/>
    <mergeCell ref="H99:I99"/>
    <mergeCell ref="D100:E100"/>
    <mergeCell ref="F100:G100"/>
    <mergeCell ref="H100:I100"/>
    <mergeCell ref="D95:E95"/>
    <mergeCell ref="F95:G95"/>
    <mergeCell ref="H95:I95"/>
    <mergeCell ref="D96:E96"/>
    <mergeCell ref="F96:G96"/>
    <mergeCell ref="H96:I96"/>
    <mergeCell ref="D97:E97"/>
    <mergeCell ref="F97:G97"/>
    <mergeCell ref="H97:I97"/>
    <mergeCell ref="D92:E92"/>
    <mergeCell ref="F92:G92"/>
    <mergeCell ref="H92:I92"/>
    <mergeCell ref="D93:E93"/>
    <mergeCell ref="F93:G93"/>
    <mergeCell ref="H93:I93"/>
    <mergeCell ref="D94:E94"/>
    <mergeCell ref="F94:G94"/>
    <mergeCell ref="H94:I94"/>
    <mergeCell ref="D89:E89"/>
    <mergeCell ref="F89:G89"/>
    <mergeCell ref="H89:I89"/>
    <mergeCell ref="D90:E90"/>
    <mergeCell ref="F90:G90"/>
    <mergeCell ref="H90:I90"/>
    <mergeCell ref="D91:E91"/>
    <mergeCell ref="F91:G91"/>
    <mergeCell ref="H91:I91"/>
    <mergeCell ref="D86:E86"/>
    <mergeCell ref="F86:G86"/>
    <mergeCell ref="H86:I86"/>
    <mergeCell ref="D87:E87"/>
    <mergeCell ref="F87:G87"/>
    <mergeCell ref="H87:I87"/>
    <mergeCell ref="D88:E88"/>
    <mergeCell ref="F88:G88"/>
    <mergeCell ref="H88:I88"/>
    <mergeCell ref="D83:E83"/>
    <mergeCell ref="F83:G83"/>
    <mergeCell ref="H83:I83"/>
    <mergeCell ref="D84:E84"/>
    <mergeCell ref="F84:G84"/>
    <mergeCell ref="H84:I84"/>
    <mergeCell ref="D85:E85"/>
    <mergeCell ref="F85:G85"/>
    <mergeCell ref="H85:I85"/>
    <mergeCell ref="D80:E80"/>
    <mergeCell ref="F80:G80"/>
    <mergeCell ref="H80:I80"/>
    <mergeCell ref="D81:E81"/>
    <mergeCell ref="F81:G81"/>
    <mergeCell ref="H81:I81"/>
    <mergeCell ref="D82:E82"/>
    <mergeCell ref="F82:G82"/>
    <mergeCell ref="H82:I82"/>
    <mergeCell ref="D77:E77"/>
    <mergeCell ref="F77:G77"/>
    <mergeCell ref="H77:I77"/>
    <mergeCell ref="D78:E78"/>
    <mergeCell ref="F78:G78"/>
    <mergeCell ref="H78:I78"/>
    <mergeCell ref="D79:E79"/>
    <mergeCell ref="F79:G79"/>
    <mergeCell ref="H79:I79"/>
    <mergeCell ref="A287:G287"/>
    <mergeCell ref="H287:I287"/>
    <mergeCell ref="A284:E284"/>
    <mergeCell ref="H284:I284"/>
    <mergeCell ref="A285:E285"/>
    <mergeCell ref="H285:I285"/>
    <mergeCell ref="A286:G286"/>
    <mergeCell ref="H286:I286"/>
    <mergeCell ref="D71:E71"/>
    <mergeCell ref="F71:G71"/>
    <mergeCell ref="H71:I71"/>
    <mergeCell ref="A282:G282"/>
    <mergeCell ref="H282:I282"/>
    <mergeCell ref="A283:E283"/>
    <mergeCell ref="H283:I283"/>
    <mergeCell ref="D74:E74"/>
    <mergeCell ref="F74:G74"/>
    <mergeCell ref="H74:I74"/>
    <mergeCell ref="D75:E75"/>
    <mergeCell ref="F75:G75"/>
    <mergeCell ref="H75:I75"/>
    <mergeCell ref="D76:E76"/>
    <mergeCell ref="F76:G76"/>
    <mergeCell ref="H76:I76"/>
    <mergeCell ref="D69:E69"/>
    <mergeCell ref="F69:G69"/>
    <mergeCell ref="H69:I69"/>
    <mergeCell ref="D70:E70"/>
    <mergeCell ref="F70:G70"/>
    <mergeCell ref="H70:I70"/>
    <mergeCell ref="D67:E67"/>
    <mergeCell ref="F67:G67"/>
    <mergeCell ref="H67:I67"/>
    <mergeCell ref="D68:E68"/>
    <mergeCell ref="F68:G68"/>
    <mergeCell ref="H68:I68"/>
    <mergeCell ref="D65:E65"/>
    <mergeCell ref="F65:G65"/>
    <mergeCell ref="H65:I65"/>
    <mergeCell ref="D66:E66"/>
    <mergeCell ref="F66:G66"/>
    <mergeCell ref="H66:I66"/>
    <mergeCell ref="D63:E63"/>
    <mergeCell ref="F63:G63"/>
    <mergeCell ref="H63:I63"/>
    <mergeCell ref="D64:E64"/>
    <mergeCell ref="F64:G64"/>
    <mergeCell ref="H64:I64"/>
    <mergeCell ref="D61:E61"/>
    <mergeCell ref="F61:G61"/>
    <mergeCell ref="H61:I61"/>
    <mergeCell ref="D62:E62"/>
    <mergeCell ref="F62:G62"/>
    <mergeCell ref="H62:I62"/>
    <mergeCell ref="D59:E59"/>
    <mergeCell ref="F59:G59"/>
    <mergeCell ref="H59:I59"/>
    <mergeCell ref="D60:E60"/>
    <mergeCell ref="F60:G60"/>
    <mergeCell ref="H60:I60"/>
    <mergeCell ref="D57:E57"/>
    <mergeCell ref="F57:G57"/>
    <mergeCell ref="H57:I57"/>
    <mergeCell ref="D58:E58"/>
    <mergeCell ref="F58:G58"/>
    <mergeCell ref="H58:I58"/>
    <mergeCell ref="D55:E55"/>
    <mergeCell ref="F55:G55"/>
    <mergeCell ref="H55:I55"/>
    <mergeCell ref="D56:E56"/>
    <mergeCell ref="F56:G56"/>
    <mergeCell ref="H56:I56"/>
    <mergeCell ref="D53:E53"/>
    <mergeCell ref="F53:G53"/>
    <mergeCell ref="H53:I53"/>
    <mergeCell ref="D54:E54"/>
    <mergeCell ref="F54:G54"/>
    <mergeCell ref="H54:I54"/>
    <mergeCell ref="D51:E51"/>
    <mergeCell ref="F51:G51"/>
    <mergeCell ref="H51:I51"/>
    <mergeCell ref="D52:E52"/>
    <mergeCell ref="F52:G52"/>
    <mergeCell ref="H52:I52"/>
    <mergeCell ref="D49:E49"/>
    <mergeCell ref="F49:G49"/>
    <mergeCell ref="H49:I49"/>
    <mergeCell ref="D50:E50"/>
    <mergeCell ref="F50:G50"/>
    <mergeCell ref="H50:I50"/>
    <mergeCell ref="D47:E47"/>
    <mergeCell ref="F47:G47"/>
    <mergeCell ref="H47:I47"/>
    <mergeCell ref="D48:E48"/>
    <mergeCell ref="F48:G48"/>
    <mergeCell ref="H48:I48"/>
    <mergeCell ref="D45:E45"/>
    <mergeCell ref="F45:G45"/>
    <mergeCell ref="H45:I45"/>
    <mergeCell ref="D46:E46"/>
    <mergeCell ref="F46:G46"/>
    <mergeCell ref="H46:I46"/>
    <mergeCell ref="D41:E41"/>
    <mergeCell ref="F41:G41"/>
    <mergeCell ref="H41:I41"/>
    <mergeCell ref="D44:E44"/>
    <mergeCell ref="F44:G44"/>
    <mergeCell ref="H44:I44"/>
    <mergeCell ref="D43:E43"/>
    <mergeCell ref="F43:G43"/>
    <mergeCell ref="H43:I43"/>
    <mergeCell ref="B42:L42"/>
    <mergeCell ref="D39:E39"/>
    <mergeCell ref="F39:G39"/>
    <mergeCell ref="H39:I39"/>
    <mergeCell ref="D40:E40"/>
    <mergeCell ref="F40:G40"/>
    <mergeCell ref="H40:I40"/>
    <mergeCell ref="D37:E37"/>
    <mergeCell ref="F37:G37"/>
    <mergeCell ref="H37:I37"/>
    <mergeCell ref="D38:E38"/>
    <mergeCell ref="F38:G38"/>
    <mergeCell ref="H38:I38"/>
    <mergeCell ref="D35:E35"/>
    <mergeCell ref="F35:G35"/>
    <mergeCell ref="H35:I35"/>
    <mergeCell ref="D36:E36"/>
    <mergeCell ref="F36:G36"/>
    <mergeCell ref="H36:I36"/>
    <mergeCell ref="D33:E33"/>
    <mergeCell ref="F33:G33"/>
    <mergeCell ref="H33:I33"/>
    <mergeCell ref="D34:E34"/>
    <mergeCell ref="F34:G34"/>
    <mergeCell ref="H34:I34"/>
    <mergeCell ref="D31:E31"/>
    <mergeCell ref="F31:G31"/>
    <mergeCell ref="H31:I31"/>
    <mergeCell ref="D32:E32"/>
    <mergeCell ref="F32:G32"/>
    <mergeCell ref="H32:I32"/>
    <mergeCell ref="D29:E29"/>
    <mergeCell ref="F29:G29"/>
    <mergeCell ref="H29:I29"/>
    <mergeCell ref="D30:E30"/>
    <mergeCell ref="F30:G30"/>
    <mergeCell ref="H30:I30"/>
    <mergeCell ref="D27:E27"/>
    <mergeCell ref="F27:G27"/>
    <mergeCell ref="H27:I27"/>
    <mergeCell ref="D28:E28"/>
    <mergeCell ref="F28:G28"/>
    <mergeCell ref="H28:I28"/>
    <mergeCell ref="D25:E25"/>
    <mergeCell ref="F25:G25"/>
    <mergeCell ref="H25:I25"/>
    <mergeCell ref="D26:E26"/>
    <mergeCell ref="F26:G26"/>
    <mergeCell ref="H26:I26"/>
    <mergeCell ref="D24:E24"/>
    <mergeCell ref="F24:G24"/>
    <mergeCell ref="H24:I24"/>
    <mergeCell ref="D21:E21"/>
    <mergeCell ref="F21:G21"/>
    <mergeCell ref="H21:I21"/>
    <mergeCell ref="D22:E22"/>
    <mergeCell ref="F22:G22"/>
    <mergeCell ref="H22:I22"/>
    <mergeCell ref="A2:L2"/>
    <mergeCell ref="A1:L1"/>
    <mergeCell ref="B11:L11"/>
    <mergeCell ref="A10:L10"/>
    <mergeCell ref="D16:E16"/>
    <mergeCell ref="F16:G16"/>
    <mergeCell ref="H16:I16"/>
    <mergeCell ref="D12:E12"/>
    <mergeCell ref="F12:G12"/>
    <mergeCell ref="H12:I12"/>
    <mergeCell ref="D14:E14"/>
    <mergeCell ref="F14:G14"/>
    <mergeCell ref="H14:I14"/>
    <mergeCell ref="D13:E13"/>
    <mergeCell ref="F13:G13"/>
    <mergeCell ref="H13:I13"/>
    <mergeCell ref="D223:E223"/>
    <mergeCell ref="F223:G223"/>
    <mergeCell ref="H223:I223"/>
    <mergeCell ref="A8:H8"/>
    <mergeCell ref="A9:I9"/>
    <mergeCell ref="D15:E15"/>
    <mergeCell ref="F15:G15"/>
    <mergeCell ref="H15:I15"/>
    <mergeCell ref="A3:L3"/>
    <mergeCell ref="D19:E19"/>
    <mergeCell ref="F19:G19"/>
    <mergeCell ref="H19:I19"/>
    <mergeCell ref="D20:E20"/>
    <mergeCell ref="F20:G20"/>
    <mergeCell ref="H20:I20"/>
    <mergeCell ref="D17:E17"/>
    <mergeCell ref="F17:G17"/>
    <mergeCell ref="H17:I17"/>
    <mergeCell ref="D18:E18"/>
    <mergeCell ref="F18:G18"/>
    <mergeCell ref="H18:I18"/>
    <mergeCell ref="D23:E23"/>
    <mergeCell ref="F23:G23"/>
    <mergeCell ref="H23:I23"/>
    <mergeCell ref="D224:E224"/>
    <mergeCell ref="F224:G224"/>
    <mergeCell ref="H224:I224"/>
    <mergeCell ref="D225:E225"/>
    <mergeCell ref="F225:G225"/>
    <mergeCell ref="H225:I225"/>
    <mergeCell ref="D226:E226"/>
    <mergeCell ref="F226:G226"/>
    <mergeCell ref="H226:I226"/>
    <mergeCell ref="D227:E227"/>
    <mergeCell ref="F227:G227"/>
    <mergeCell ref="H227:I227"/>
    <mergeCell ref="D228:E228"/>
    <mergeCell ref="F228:G228"/>
    <mergeCell ref="H228:I228"/>
    <mergeCell ref="D229:E229"/>
    <mergeCell ref="F229:G229"/>
    <mergeCell ref="H229:I229"/>
    <mergeCell ref="D230:E230"/>
    <mergeCell ref="F230:G230"/>
    <mergeCell ref="H230:I230"/>
    <mergeCell ref="D231:E231"/>
    <mergeCell ref="F231:G231"/>
    <mergeCell ref="H231:I231"/>
    <mergeCell ref="D232:E232"/>
    <mergeCell ref="F232:G232"/>
    <mergeCell ref="H232:I232"/>
    <mergeCell ref="D233:E233"/>
    <mergeCell ref="F233:G233"/>
    <mergeCell ref="H233:I233"/>
    <mergeCell ref="D234:E234"/>
    <mergeCell ref="F234:G234"/>
    <mergeCell ref="H234:I234"/>
    <mergeCell ref="D235:E235"/>
    <mergeCell ref="F235:G235"/>
    <mergeCell ref="H235:I235"/>
    <mergeCell ref="D236:E236"/>
    <mergeCell ref="F236:G236"/>
    <mergeCell ref="H236:I236"/>
    <mergeCell ref="D237:E237"/>
    <mergeCell ref="F237:G237"/>
    <mergeCell ref="H237:I237"/>
    <mergeCell ref="D238:E238"/>
    <mergeCell ref="F238:G238"/>
    <mergeCell ref="H238:I238"/>
    <mergeCell ref="D239:E239"/>
    <mergeCell ref="F239:G239"/>
    <mergeCell ref="H239:I239"/>
    <mergeCell ref="D240:E240"/>
    <mergeCell ref="F240:G240"/>
    <mergeCell ref="H240:I240"/>
    <mergeCell ref="D241:E241"/>
    <mergeCell ref="F241:G241"/>
    <mergeCell ref="H241:I241"/>
    <mergeCell ref="D242:E242"/>
    <mergeCell ref="F242:G242"/>
    <mergeCell ref="H242:I242"/>
    <mergeCell ref="D243:E243"/>
    <mergeCell ref="F243:G243"/>
    <mergeCell ref="H243:I243"/>
    <mergeCell ref="D244:E244"/>
    <mergeCell ref="F244:G244"/>
    <mergeCell ref="H244:I244"/>
    <mergeCell ref="D245:E245"/>
    <mergeCell ref="F245:G245"/>
    <mergeCell ref="H245:I245"/>
    <mergeCell ref="D246:E246"/>
    <mergeCell ref="F246:G246"/>
    <mergeCell ref="H246:I246"/>
    <mergeCell ref="D247:E247"/>
    <mergeCell ref="F247:G247"/>
    <mergeCell ref="H247:I247"/>
    <mergeCell ref="D248:E248"/>
    <mergeCell ref="F248:G248"/>
    <mergeCell ref="H248:I248"/>
    <mergeCell ref="D249:E249"/>
    <mergeCell ref="F249:G249"/>
    <mergeCell ref="H249:I249"/>
    <mergeCell ref="D250:E250"/>
    <mergeCell ref="F250:G250"/>
    <mergeCell ref="H250:I250"/>
    <mergeCell ref="D251:E251"/>
    <mergeCell ref="F251:G251"/>
    <mergeCell ref="H251:I251"/>
    <mergeCell ref="D254:E254"/>
    <mergeCell ref="F254:G254"/>
    <mergeCell ref="H254:I254"/>
    <mergeCell ref="D255:E255"/>
    <mergeCell ref="F255:G255"/>
    <mergeCell ref="H255:I255"/>
    <mergeCell ref="D253:E253"/>
    <mergeCell ref="F253:G253"/>
    <mergeCell ref="H253:I253"/>
    <mergeCell ref="D256:E256"/>
    <mergeCell ref="F256:G256"/>
    <mergeCell ref="H256:I256"/>
    <mergeCell ref="D257:E257"/>
    <mergeCell ref="F257:G257"/>
    <mergeCell ref="H257:I257"/>
    <mergeCell ref="D258:E258"/>
    <mergeCell ref="F258:G258"/>
    <mergeCell ref="H258:I258"/>
    <mergeCell ref="D259:E259"/>
    <mergeCell ref="F259:G259"/>
    <mergeCell ref="H259:I259"/>
    <mergeCell ref="D260:E260"/>
    <mergeCell ref="F260:G260"/>
    <mergeCell ref="H260:I260"/>
    <mergeCell ref="D261:E261"/>
    <mergeCell ref="F261:G261"/>
    <mergeCell ref="H261:I261"/>
    <mergeCell ref="D262:E262"/>
    <mergeCell ref="F262:G262"/>
    <mergeCell ref="H262:I262"/>
    <mergeCell ref="D263:E263"/>
    <mergeCell ref="F263:G263"/>
    <mergeCell ref="H263:I263"/>
    <mergeCell ref="D264:E264"/>
    <mergeCell ref="F264:G264"/>
    <mergeCell ref="H264:I264"/>
    <mergeCell ref="D265:E265"/>
    <mergeCell ref="F265:G265"/>
    <mergeCell ref="H265:I265"/>
    <mergeCell ref="D266:E266"/>
    <mergeCell ref="F266:G266"/>
    <mergeCell ref="H266:I266"/>
    <mergeCell ref="D267:E267"/>
    <mergeCell ref="F267:G267"/>
    <mergeCell ref="H267:I267"/>
    <mergeCell ref="H272:I272"/>
    <mergeCell ref="D273:E273"/>
    <mergeCell ref="F273:G273"/>
    <mergeCell ref="H273:I273"/>
    <mergeCell ref="D268:E268"/>
    <mergeCell ref="F268:G268"/>
    <mergeCell ref="H268:I268"/>
    <mergeCell ref="D269:E269"/>
    <mergeCell ref="F269:G269"/>
    <mergeCell ref="H269:I269"/>
    <mergeCell ref="D270:E270"/>
    <mergeCell ref="F270:G270"/>
    <mergeCell ref="H270:I270"/>
    <mergeCell ref="D281:E281"/>
    <mergeCell ref="F281:G281"/>
    <mergeCell ref="H281:I281"/>
    <mergeCell ref="D277:E277"/>
    <mergeCell ref="F277:G277"/>
    <mergeCell ref="H277:I277"/>
    <mergeCell ref="D278:E278"/>
    <mergeCell ref="F278:G278"/>
    <mergeCell ref="H278:I278"/>
    <mergeCell ref="D279:E279"/>
    <mergeCell ref="F279:G279"/>
    <mergeCell ref="H279:I279"/>
    <mergeCell ref="B72:L72"/>
    <mergeCell ref="B102:L102"/>
    <mergeCell ref="B132:L132"/>
    <mergeCell ref="B162:L162"/>
    <mergeCell ref="B192:L192"/>
    <mergeCell ref="B222:L222"/>
    <mergeCell ref="B252:L252"/>
    <mergeCell ref="D280:E280"/>
    <mergeCell ref="F280:G280"/>
    <mergeCell ref="H280:I280"/>
    <mergeCell ref="D274:E274"/>
    <mergeCell ref="F274:G274"/>
    <mergeCell ref="H274:I274"/>
    <mergeCell ref="D275:E275"/>
    <mergeCell ref="F275:G275"/>
    <mergeCell ref="H275:I275"/>
    <mergeCell ref="D276:E276"/>
    <mergeCell ref="F276:G276"/>
    <mergeCell ref="H276:I276"/>
    <mergeCell ref="D271:E271"/>
    <mergeCell ref="F271:G271"/>
    <mergeCell ref="H271:I271"/>
    <mergeCell ref="D272:E272"/>
    <mergeCell ref="F272:G272"/>
  </mergeCells>
  <phoneticPr fontId="8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14" scale="80" orientation="portrait" horizontalDpi="200" verticalDpi="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7C31D90FCF97F4D92CC3158086248AD" ma:contentTypeVersion="16" ma:contentTypeDescription="Crear nuevo documento." ma:contentTypeScope="" ma:versionID="d83bb03208651b703eb71561724965cc">
  <xsd:schema xmlns:xsd="http://www.w3.org/2001/XMLSchema" xmlns:xs="http://www.w3.org/2001/XMLSchema" xmlns:p="http://schemas.microsoft.com/office/2006/metadata/properties" xmlns:ns3="c7e48ea3-4c74-4ecd-a73e-1b6d1918e362" xmlns:ns4="2482519a-7e85-4134-aa06-cf8569aeaac8" targetNamespace="http://schemas.microsoft.com/office/2006/metadata/properties" ma:root="true" ma:fieldsID="a106e746739a346228252681dd41856c" ns3:_="" ns4:_="">
    <xsd:import namespace="c7e48ea3-4c74-4ecd-a73e-1b6d1918e362"/>
    <xsd:import namespace="2482519a-7e85-4134-aa06-cf8569aeaac8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ystemTags" minOccurs="0"/>
                <xsd:element ref="ns3:MediaServiceSearchPropertie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e48ea3-4c74-4ecd-a73e-1b6d1918e362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82519a-7e85-4134-aa06-cf8569aeaac8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7e48ea3-4c74-4ecd-a73e-1b6d1918e362" xsi:nil="true"/>
  </documentManagement>
</p:properties>
</file>

<file path=customXml/itemProps1.xml><?xml version="1.0" encoding="utf-8"?>
<ds:datastoreItem xmlns:ds="http://schemas.openxmlformats.org/officeDocument/2006/customXml" ds:itemID="{007CD724-62CE-4A31-BEB7-C6647AE9F8DE}"/>
</file>

<file path=customXml/itemProps2.xml><?xml version="1.0" encoding="utf-8"?>
<ds:datastoreItem xmlns:ds="http://schemas.openxmlformats.org/officeDocument/2006/customXml" ds:itemID="{D7565415-B271-4D0B-931E-6DFC1B6363D2}"/>
</file>

<file path=customXml/itemProps3.xml><?xml version="1.0" encoding="utf-8"?>
<ds:datastoreItem xmlns:ds="http://schemas.openxmlformats.org/officeDocument/2006/customXml" ds:itemID="{0E34DDE5-D616-4A69-8EB2-2EC594135D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Infraestuctura - Antioquia - Medellín</dc:creator>
  <cp:keywords/>
  <dc:description/>
  <cp:lastModifiedBy>Monica Jaqueline Durango Castro</cp:lastModifiedBy>
  <cp:revision/>
  <dcterms:created xsi:type="dcterms:W3CDTF">2025-08-11T15:50:59Z</dcterms:created>
  <dcterms:modified xsi:type="dcterms:W3CDTF">2026-08-20T22:03:01Z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0x010100A7C31D90FCF97F4D92CC3158086248AD</vt:lpwstr>
  </property>
</Properties>
</file>