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defaultThemeVersion="166925"/>
  <mc:AlternateContent xmlns:mc="http://schemas.openxmlformats.org/markup-compatibility/2006">
    <mc:Choice Requires="x15">
      <x15ac:absPath xmlns:x15ac="http://schemas.microsoft.com/office/spreadsheetml/2010/11/ac" url="D:\Users\mdurangca\Desktop\PROCESOS 2026\"/>
    </mc:Choice>
  </mc:AlternateContent>
  <xr:revisionPtr revIDLastSave="0" documentId="13_ncr:1_{DC64A199-E203-4FFA-869A-210564BF94FE}" xr6:coauthVersionLast="47" xr6:coauthVersionMax="47" xr10:uidLastSave="{00000000-0000-0000-0000-000000000000}"/>
  <bookViews>
    <workbookView xWindow="-24120" yWindow="-120" windowWidth="24240" windowHeight="13020" xr2:uid="{00000000-000D-0000-FFFF-FFFF00000000}"/>
  </bookViews>
  <sheets>
    <sheet name="Propuesta Economica" sheetId="1" r:id="rId1"/>
  </sheets>
  <definedNames>
    <definedName name="_xlnm._FilterDatabase" localSheetId="0" hidden="1">'Propuesta Economica'!$A$25:$H$58</definedName>
    <definedName name="_xlnm.Print_Area" localSheetId="0">'Propuesta Economica'!$A$1:$H$325</definedName>
    <definedName name="_xlnm.Print_Titles" localSheetId="0">'Propuesta Economica'!$25:$25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76" i="1" l="1"/>
  <c r="G277" i="1"/>
  <c r="G278" i="1"/>
  <c r="G279" i="1"/>
  <c r="G280" i="1"/>
  <c r="G281" i="1"/>
  <c r="G282" i="1"/>
  <c r="G283" i="1"/>
  <c r="G284" i="1"/>
  <c r="G285" i="1"/>
  <c r="G286" i="1"/>
  <c r="G287" i="1"/>
  <c r="G288" i="1"/>
  <c r="G289" i="1"/>
  <c r="G290" i="1"/>
  <c r="G291" i="1"/>
  <c r="G292" i="1"/>
  <c r="G293" i="1"/>
  <c r="G294" i="1"/>
  <c r="G295" i="1"/>
  <c r="G296" i="1"/>
  <c r="G297" i="1"/>
  <c r="G298" i="1"/>
  <c r="G299" i="1"/>
  <c r="G300" i="1"/>
  <c r="G301" i="1"/>
  <c r="G302" i="1"/>
  <c r="G303" i="1"/>
  <c r="G275" i="1"/>
  <c r="G245" i="1"/>
  <c r="G246" i="1"/>
  <c r="G247" i="1"/>
  <c r="G248" i="1"/>
  <c r="G249" i="1"/>
  <c r="G250" i="1"/>
  <c r="G251" i="1"/>
  <c r="G252" i="1"/>
  <c r="G253" i="1"/>
  <c r="G254" i="1"/>
  <c r="G255" i="1"/>
  <c r="G256" i="1"/>
  <c r="G257" i="1"/>
  <c r="G258" i="1"/>
  <c r="G259" i="1"/>
  <c r="G260" i="1"/>
  <c r="G261" i="1"/>
  <c r="G262" i="1"/>
  <c r="G263" i="1"/>
  <c r="G264" i="1"/>
  <c r="G265" i="1"/>
  <c r="G266" i="1"/>
  <c r="G267" i="1"/>
  <c r="G268" i="1"/>
  <c r="G269" i="1"/>
  <c r="G270" i="1"/>
  <c r="G271" i="1"/>
  <c r="G272" i="1"/>
  <c r="G244" i="1"/>
  <c r="G214" i="1"/>
  <c r="G215" i="1"/>
  <c r="G216" i="1"/>
  <c r="G217" i="1"/>
  <c r="G218" i="1"/>
  <c r="G219" i="1"/>
  <c r="G220" i="1"/>
  <c r="G221" i="1"/>
  <c r="G222" i="1"/>
  <c r="G223" i="1"/>
  <c r="G224" i="1"/>
  <c r="G225" i="1"/>
  <c r="G226" i="1"/>
  <c r="G227" i="1"/>
  <c r="G228" i="1"/>
  <c r="G229" i="1"/>
  <c r="G230" i="1"/>
  <c r="G231" i="1"/>
  <c r="G232" i="1"/>
  <c r="G233" i="1"/>
  <c r="G234" i="1"/>
  <c r="G235" i="1"/>
  <c r="G236" i="1"/>
  <c r="G237" i="1"/>
  <c r="G238" i="1"/>
  <c r="G239" i="1"/>
  <c r="G240" i="1"/>
  <c r="G241" i="1"/>
  <c r="G213" i="1"/>
  <c r="G183" i="1"/>
  <c r="G184" i="1"/>
  <c r="G185" i="1"/>
  <c r="G186" i="1"/>
  <c r="G187" i="1"/>
  <c r="G188" i="1"/>
  <c r="G189" i="1"/>
  <c r="G190" i="1"/>
  <c r="G191" i="1"/>
  <c r="G192" i="1"/>
  <c r="G193" i="1"/>
  <c r="G194" i="1"/>
  <c r="G195" i="1"/>
  <c r="G196" i="1"/>
  <c r="G197" i="1"/>
  <c r="G198" i="1"/>
  <c r="G199" i="1"/>
  <c r="G200" i="1"/>
  <c r="G201" i="1"/>
  <c r="G202" i="1"/>
  <c r="G203" i="1"/>
  <c r="G204" i="1"/>
  <c r="G205" i="1"/>
  <c r="G206" i="1"/>
  <c r="G207" i="1"/>
  <c r="G208" i="1"/>
  <c r="G209" i="1"/>
  <c r="G210" i="1"/>
  <c r="G182" i="1"/>
  <c r="G152" i="1"/>
  <c r="G153" i="1"/>
  <c r="G154" i="1"/>
  <c r="G155" i="1"/>
  <c r="G156" i="1"/>
  <c r="G157" i="1"/>
  <c r="G158" i="1"/>
  <c r="G159" i="1"/>
  <c r="G160" i="1"/>
  <c r="G161" i="1"/>
  <c r="G162" i="1"/>
  <c r="G163" i="1"/>
  <c r="G164" i="1"/>
  <c r="G165" i="1"/>
  <c r="G166" i="1"/>
  <c r="G167" i="1"/>
  <c r="G168" i="1"/>
  <c r="G169" i="1"/>
  <c r="G170" i="1"/>
  <c r="G171" i="1"/>
  <c r="G172" i="1"/>
  <c r="G173" i="1"/>
  <c r="G174" i="1"/>
  <c r="G175" i="1"/>
  <c r="G176" i="1"/>
  <c r="G177" i="1"/>
  <c r="G178" i="1"/>
  <c r="G179" i="1"/>
  <c r="G151" i="1"/>
  <c r="G121" i="1"/>
  <c r="G122" i="1"/>
  <c r="G123" i="1"/>
  <c r="G124" i="1"/>
  <c r="G125" i="1"/>
  <c r="G126" i="1"/>
  <c r="G127" i="1"/>
  <c r="G128" i="1"/>
  <c r="G129" i="1"/>
  <c r="G130" i="1"/>
  <c r="G131" i="1"/>
  <c r="G132" i="1"/>
  <c r="G133" i="1"/>
  <c r="G134" i="1"/>
  <c r="G135" i="1"/>
  <c r="G136" i="1"/>
  <c r="G137" i="1"/>
  <c r="G138" i="1"/>
  <c r="G139" i="1"/>
  <c r="G140" i="1"/>
  <c r="G141" i="1"/>
  <c r="G142" i="1"/>
  <c r="G143" i="1"/>
  <c r="G144" i="1"/>
  <c r="G145" i="1"/>
  <c r="G146" i="1"/>
  <c r="G147" i="1"/>
  <c r="G148" i="1"/>
  <c r="G120" i="1"/>
  <c r="G90" i="1"/>
  <c r="G91" i="1"/>
  <c r="G92" i="1"/>
  <c r="G93" i="1"/>
  <c r="G94" i="1"/>
  <c r="G95" i="1"/>
  <c r="G96" i="1"/>
  <c r="G97" i="1"/>
  <c r="G98" i="1"/>
  <c r="G99" i="1"/>
  <c r="G100" i="1"/>
  <c r="G101" i="1"/>
  <c r="G102" i="1"/>
  <c r="G103" i="1"/>
  <c r="G104" i="1"/>
  <c r="G105" i="1"/>
  <c r="G106" i="1"/>
  <c r="G107" i="1"/>
  <c r="G108" i="1"/>
  <c r="G109" i="1"/>
  <c r="G110" i="1"/>
  <c r="G111" i="1"/>
  <c r="G112" i="1"/>
  <c r="G113" i="1"/>
  <c r="G114" i="1"/>
  <c r="G115" i="1"/>
  <c r="G116" i="1"/>
  <c r="G117" i="1"/>
  <c r="G89" i="1"/>
  <c r="G59" i="1"/>
  <c r="G60" i="1"/>
  <c r="G61" i="1"/>
  <c r="G62" i="1"/>
  <c r="G63" i="1"/>
  <c r="G64" i="1"/>
  <c r="G65" i="1"/>
  <c r="G66" i="1"/>
  <c r="G67" i="1"/>
  <c r="G68" i="1"/>
  <c r="G69" i="1"/>
  <c r="G70" i="1"/>
  <c r="G71" i="1"/>
  <c r="G72" i="1"/>
  <c r="G73" i="1"/>
  <c r="G74" i="1"/>
  <c r="G75" i="1"/>
  <c r="G76" i="1"/>
  <c r="G77" i="1"/>
  <c r="G78" i="1"/>
  <c r="G79" i="1"/>
  <c r="G80" i="1"/>
  <c r="G81" i="1"/>
  <c r="G82" i="1"/>
  <c r="G83" i="1"/>
  <c r="G84" i="1"/>
  <c r="G85" i="1"/>
  <c r="G86" i="1"/>
  <c r="G58"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27" i="1"/>
  <c r="G18" i="1"/>
  <c r="G17" i="1"/>
  <c r="G16" i="1"/>
  <c r="G211" i="1" l="1"/>
  <c r="G180" i="1"/>
  <c r="G273" i="1"/>
  <c r="G242" i="1"/>
  <c r="G149" i="1"/>
  <c r="G118" i="1"/>
  <c r="G87" i="1"/>
  <c r="G19" i="1"/>
  <c r="G20" i="1" s="1"/>
  <c r="G21" i="1" s="1"/>
  <c r="G313" i="1" s="1"/>
  <c r="G304" i="1"/>
  <c r="G56" i="1"/>
  <c r="G306" i="1" l="1"/>
  <c r="G308" i="1" l="1"/>
  <c r="G309" i="1" s="1"/>
  <c r="G307" i="1"/>
  <c r="G310" i="1" l="1"/>
  <c r="G311" i="1" s="1"/>
  <c r="G314" i="1" s="1"/>
  <c r="G316" i="1" s="1"/>
</calcChain>
</file>

<file path=xl/sharedStrings.xml><?xml version="1.0" encoding="utf-8"?>
<sst xmlns="http://schemas.openxmlformats.org/spreadsheetml/2006/main" count="802" uniqueCount="296">
  <si>
    <t>Rama Judicial del Poder Público</t>
  </si>
  <si>
    <t>Consejo Superior de la Judicatura</t>
  </si>
  <si>
    <t>Dirección Seccional de Administración Judicial de Medellín</t>
  </si>
  <si>
    <t>FORMATO 5 - OFERTA ECONÓMICA</t>
  </si>
  <si>
    <t>I. ACREDITACIÓN</t>
  </si>
  <si>
    <t>NUMERO DE PROCESO:</t>
  </si>
  <si>
    <t>OBJETO DEL PROCESO:</t>
  </si>
  <si>
    <t>NOMBRE DEL PROPONENTE:</t>
  </si>
  <si>
    <t>[INDICAR NOMBRE DEL PROPONENTE]</t>
  </si>
  <si>
    <t>NUMERO DE INDENTIFICACIÓN TRIBUTARIA</t>
  </si>
  <si>
    <t>[INDICAR NIT DEL PROPONENTE]</t>
  </si>
  <si>
    <t>ITEM</t>
  </si>
  <si>
    <t>DESCRIPCIÓN</t>
  </si>
  <si>
    <t>UND</t>
  </si>
  <si>
    <t>CANT.</t>
  </si>
  <si>
    <t>VR UNITARIO</t>
  </si>
  <si>
    <t>VR TOTAL</t>
  </si>
  <si>
    <t>SUMINISTRO DE AIRES ACONDICIONADOS TIPO MINI SPLIT</t>
  </si>
  <si>
    <t>Suministro   de equipo de   aire acondicionado de alta eficiencia, capacidad de 12.000    BTU/h, 60    Hz, 220V, consumo 143KWh/mes, EER (3.26Wt/We), con Tecnología INVERTER, modo limpieza automática, doble filtro de protección, carga completa   de   refrigerante ecológico   R410A. Incluye control remoto digital del equipo con pilas, Kit de instalación; y todos los elementos necesarios para su correcta instalación y funcionamiento.</t>
  </si>
  <si>
    <t>Und</t>
  </si>
  <si>
    <t>Suministro   de   equipo   de   aire acondicionado de alta eficiencia, capacidad de 18.000    BTU/h 60 Hz, 220V, consumo 299,3KWh/mes, EER (3.26Wt/We), con Tecnología INVERTER, modo limpieza automática, doble filtro de protección, precarga de refrigerante ecológico R410A. Incluye control remoto digital del equipo con pilas, Kit de instalación; y todos los elementos necesarios para su correcta instalación y funcionamiento.</t>
  </si>
  <si>
    <t>Suministro   de   equipo   de   aire acondicionado de alta eficiencia, capacidad de 24.000    BTU/h 60 Hz, 220V, consumo 443,3KWh/mes, EER (3.26Wt/We), con Tecnología INVERTER, modo limpieza automática, doble filtro de protección, precarga de refrigerante ecológico R410A. Incluye control remoto digital del equipo con pilas, Kit de instalación; y todos los elementos necesarios para su correcta instalación y funcionamiento.</t>
  </si>
  <si>
    <t>SUBTOTAL COSTOS SUMINISTRO</t>
  </si>
  <si>
    <t>IVA</t>
  </si>
  <si>
    <t>TOTAL SUMINISTRO</t>
  </si>
  <si>
    <t>II. PRESUPUESTO DE OBRA</t>
  </si>
  <si>
    <t>TRANSPORTE E INSTALACIÓN DE AIRES ACONDICIONADOS MINI SPLIT - ANTIOQUIA -AREA METROPOLITANA</t>
  </si>
  <si>
    <t>Transporte e Instalación   de   equipo   de   aire acondicionado de alta eficiencia, capacidad de 12.000    BTU/h, 60    Hz, 220V, consumo 143KWh/mes, EER (3.26Wt/We), con Tecnología INVERTER, modo limpieza automática, doble filtro de protección, carga completa   de   refrigerante ecológico   R410A. Incluye control remoto digital del equipo con pilas, Kit de instalación; y todos los elementos necesarios para su correcta instalación y funcionamiento.</t>
  </si>
  <si>
    <t>Transporte   e   instalación   de   equipo   de   aire acondicionado de alta eficiencia, capacidad de 18.000    BTU/h 60 Hz, 220V, consumo 299,3KWh/mes, EER (3.26Wt/We), con Tecnología INVERTER, modo limpieza automática, doble filtro de protección, precarga de refrigerante ecológico R410A. Incluye control remoto digital del equipo con pilas, Kit de instalación; y todos los elementos necesarios para su correcta instalación y funcionamiento.</t>
  </si>
  <si>
    <t>Transporte   e   instalación   de   equipo   de   aire acondicionado de alta eficiencia, capacidad de 24.000    BTU/h 60 Hz, 220V, consumo 443,3KWh/mes, EER (3.26Wt/We), con Tecnología INVERTER, modo limpieza automática, doble filtro de protección, precarga de refrigerante ecológico R410A. Incluye control remoto digital del equipo con pilas, Kit de instalación; y todos los elementos necesarios para su correcta instalación y funcionamiento.</t>
  </si>
  <si>
    <t xml:space="preserve">Suministro e instalación de tuberia de refrigeración en cobre (1/2"). Incluye accesorios en cobre; material aislante rubatex; conexionado en condensadora y evaporadora; y todos los elementos necesarios para su correcta instalación y funcionamiento. </t>
  </si>
  <si>
    <t>m</t>
  </si>
  <si>
    <t xml:space="preserve">Suministro e instalación de tuberia de refrigeración en cobre (1/4"). Incluye accesorios en cobre;  material aislante rubatex; conexionado en condensadora y evaporadora; y todos los elementos necesarios para su correcta instalación y funcionamiento. </t>
  </si>
  <si>
    <t xml:space="preserve">Suministro e instalación de tuberia de refrigeración en cobre (3/8"). Incluye accesorios en cobre; material aislante rubatex; conexionado en condensadora y evaporadora; y todos los elementos necesarios para su correcta instalación y funcionamiento. </t>
  </si>
  <si>
    <t xml:space="preserve">Suministro e instalación de tuberia de refrigeración en cobre (5/8"). Incluye accesorios en cobre; conexionado en condensadora y evaporadora; y todos los elementos necesarios para su correcta instalación y funcionamiento. </t>
  </si>
  <si>
    <t>Suministro e instalación de manguera de desagüe de ¼”. Incluye accesorios, conexionado en equipos, y todos los elementos necesarios para su correcta instalación y funcionamiento</t>
  </si>
  <si>
    <t>Suministro e instalación de canaleta  PVC (100mm x 40mm). Incluye accesorios, elementos de anclaje; y todos los elementos necesarios para su correcta instalación y funcionamiento.</t>
  </si>
  <si>
    <t>Suministro e instalación de curva  plástica  (100mm x 40mm). Incluye  todos los elementos necesarios para su correcta instalación y funcionamiento.</t>
  </si>
  <si>
    <t>Suministro e instalación de acometida en cable 3 No 12 Cu 7H AWG-CU-THHN/THWN 600V 90° cumple con las norma RETIE- NTC1332 y UL 83, diámetro 3,36mm, espesor chaqueta 1,14mm, Resistencia DC a 20°  5,31 Ohm/km, diámetro exterior 9,6mm, capacidad de corriente 30A. Incluye todos los elementos necesarios para su correcta instalación y funcionamiento.</t>
  </si>
  <si>
    <t>Suministro e instalación de acometida en Cable 3 No 10 Cu 7H AWG-CU-THHN/THWN 600V 90° cumple con las norma RETIE- NTC1332 y UL 83, diámetro 4,21mm, espesor chaqueta 1,14mm, Resistencia DC a 20°  3,34 Ohm/km, diámetro exterior 11,5mm, capacidad de corriente 40A. Incluye todos los elementos necesarios para su correcta instalación y funcionamiento.</t>
  </si>
  <si>
    <t xml:space="preserve">m </t>
  </si>
  <si>
    <t xml:space="preserve">Suministro e instalación de acometida en Cable 4 No 4 AWG-CU-THWN que cumpla con la normativa RETIE - NTC1332 y UL 83. Incluye todos los elementos necesarios para su correcta instalación y funcionamiento. </t>
  </si>
  <si>
    <t>Suministro e instalación de acometida en cable encauchetado 4x14 AWG con certificación RETIE. Incluye conexionado en condensadora, evaporadora; y todos los elementos necesarios para su correcta instalación y funcionamiento.</t>
  </si>
  <si>
    <t>Suministro e instalación de tuberia EMT 3/4". Incluye accesorios, cintas, abrazaderas; y todos los elementos necesarios para su correcta instalación y funcionamiento.</t>
  </si>
  <si>
    <t>Suministro e instalación de tubería EMT 1". Incluye accesorios, cintas, abrazaderas; y todos los elementos necesarios para su correcta instalación y funcionamiento.</t>
  </si>
  <si>
    <t>Suministro e instalación de coraza americana 3/4". Inlcuye todos los elementos necesarios para su correcta instalación y funcionamiento.</t>
  </si>
  <si>
    <t>Suministro e instalación de breaker enchufable 2x20 Amp con certficación RETIE. Incluye todos los elementos necesarios para su correcta instalación y funcionamiento.</t>
  </si>
  <si>
    <t>Suministro e instalación de breaker enchufable 2x30 Amp con certficación RETIE. Incluye todos los elementos necesarios para su correcta instalación y funcionamiento.</t>
  </si>
  <si>
    <t>Suministro e instalación de caja galvanizada 12cm x 12cm x 5cm con tapa lisa. Incluye todos los elementos necesarios para su correcta instalación y funcionamiento.</t>
  </si>
  <si>
    <t>Suministro e instalación bomba de drenaje tipo mini orange para aire acondicionado. Incluye todos los elementos necesarios para su correcta instalación y funcionamiento.</t>
  </si>
  <si>
    <t>Suministro e instalación de base metálica para condensadora de aire acondicionado. Incluye anclajes; y todos los elementos necesarios para su correcta instalación y funcionamiento.</t>
  </si>
  <si>
    <t>Desmonte, retiro y disposición final de ventana (2,25m x 1,35m) existente. Incluye acarreo interno; y los demás elementos necesarios para su correcta ejecución.</t>
  </si>
  <si>
    <t>Suministro e instalación de ventana (módulo  superior fijo 1,35m x1,15m) (módulo inferior corredizo 1,35m x 1,1m) en perfileria en aluminio y vidrio claro 4mm. Incluye chapa, pelicula de control solar y protección ante rotura de vidrio; y los demás elementos necesarios para su correcta instalación y funcionamiento.</t>
  </si>
  <si>
    <t>Suministro e instalación de ventana (módulo  superior fijo 1,0m x 0,5m) (módulo inferior corredizo 1,0m x 1,0m) en perfileria en aluminio y vidrio claro 4mm. Incluye chapa, pelicula de control solar y protección ante rotura de vidrio; y los demás elementos necesarios para su correcta instalación y funcionamiento.</t>
  </si>
  <si>
    <t>Aplicación de resane cartera de ventanas con estuco listo ( ancho &lt;=30 cm). Incluye retiro de mortero suelto y relleno en estuco donde sea necesario hasta conseguir una superficie lisa y homogenea .</t>
  </si>
  <si>
    <t>Aplicación de Pintura en vinilo tipo 1 a 3 manos o las necesarias hasta conseguir una superficie homogenea (ancho &lt;=30 cm). Incluye lijada y limpieza de la superficie; y los demás elementos necesarios para su correcta ejecución.</t>
  </si>
  <si>
    <t>Suministro e Instalación de Tablero trifásico de 12 circuitos metálico de sobreponer.</t>
  </si>
  <si>
    <t>Subtotal</t>
  </si>
  <si>
    <t>TRANSPORTE E INSTALACIÓN DE AIRES ACONDICIONADOS MINI SPLIT - URABA</t>
  </si>
  <si>
    <t>Suministro e instalación de acometida en Cable 4 No 4 AWG-CU-THWN que cumpla con la normativa RETIE - NTC1332 y UL 83. Incluye todos los elementos necesarios para su correcta instalación y funcionamiento. </t>
  </si>
  <si>
    <t>TOTAL COSTOS DIRECTOS DE OBRA</t>
  </si>
  <si>
    <t>Administración</t>
  </si>
  <si>
    <t>Utilidad</t>
  </si>
  <si>
    <t>IVA sobre Utilidad</t>
  </si>
  <si>
    <t>TOTAL COSTOS INDIRECTOS DE OBRA</t>
  </si>
  <si>
    <t>TOTAL COSTO DE OBRA</t>
  </si>
  <si>
    <t>I. TOTAL SUMINISTRO</t>
  </si>
  <si>
    <t>II. TOTAL PRESUPUESTO OBRA</t>
  </si>
  <si>
    <t>T O T A L   P R E S U P U E S T O S   O B R A  Y SUMINISTRO</t>
  </si>
  <si>
    <t>Nota 1:</t>
  </si>
  <si>
    <r>
      <t>Nota 2</t>
    </r>
    <r>
      <rPr>
        <sz val="10"/>
        <color rgb="FF000000"/>
        <rFont val="Arial"/>
      </rPr>
      <t>:</t>
    </r>
  </si>
  <si>
    <r>
      <t>Nota 3</t>
    </r>
    <r>
      <rPr>
        <sz val="10"/>
        <color rgb="FF000000"/>
        <rFont val="Arial"/>
      </rPr>
      <t>:</t>
    </r>
  </si>
  <si>
    <t>Nota 4:</t>
  </si>
  <si>
    <t>Nota 5:</t>
  </si>
  <si>
    <t>SAMC006-2026</t>
  </si>
  <si>
    <t>REALIZAR EL SUMINISTRO, TRANSPORTE, INSTALACIÓN Y PUESTA EN FUNCIONAMIENTO DE EQUIPOS DE AIRE ACONDICIONADO TIPO MINI SPLIT INVERTER PARA LOS DESPACHOS JUDICIALES Y SEDES ADMINISTRATIVAS A CARGO DE LA DIRECCIÓN SECCIONAL DE ADMINISTRACIÓN JUDICIAL DE MEDELLÍN</t>
  </si>
  <si>
    <t>Retiro, desmonte y disposición de equipo de aire acondicionado tipo mini split existente, incluyendo unidad evaporadora, unidad condensadora, tuberías de refrigeración, aislamiento, cableado eléctrico y de control, soportes, drenajes y demás accesorios asociados. Incluye recuperación y manejo adecuado del refrigerante existente de acuerdo con la normatividad ambiental vigente, desconexiones eléctricas, retiro de elementos de fijación, cargue, transporte interno, disposición de materiales sobrantes, limpieza del área intervenida y toda la mano de obra, equipos, herramientas e insumos necesarios para la correcta ejecución</t>
  </si>
  <si>
    <t>ANTIOQUIA - REGIÓN SUROESTE</t>
  </si>
  <si>
    <t>4.1</t>
  </si>
  <si>
    <t>4.2</t>
  </si>
  <si>
    <t>4.3</t>
  </si>
  <si>
    <t>4.4</t>
  </si>
  <si>
    <t>4.5</t>
  </si>
  <si>
    <t>4.6</t>
  </si>
  <si>
    <t>4.7</t>
  </si>
  <si>
    <t>4.8</t>
  </si>
  <si>
    <t>4.9</t>
  </si>
  <si>
    <t>4.10</t>
  </si>
  <si>
    <t>4.11</t>
  </si>
  <si>
    <t>4.12</t>
  </si>
  <si>
    <t>4.13</t>
  </si>
  <si>
    <t>4.14</t>
  </si>
  <si>
    <t>4.15</t>
  </si>
  <si>
    <t>4.16</t>
  </si>
  <si>
    <t>4.17</t>
  </si>
  <si>
    <t>4.18</t>
  </si>
  <si>
    <t>4.19</t>
  </si>
  <si>
    <t>4.20</t>
  </si>
  <si>
    <t>4.21</t>
  </si>
  <si>
    <t>4.22</t>
  </si>
  <si>
    <t>4.23</t>
  </si>
  <si>
    <t>4.24</t>
  </si>
  <si>
    <t>4.25</t>
  </si>
  <si>
    <t>4.26</t>
  </si>
  <si>
    <t>4.27</t>
  </si>
  <si>
    <t>4.28</t>
  </si>
  <si>
    <t>4.29</t>
  </si>
  <si>
    <t>ANTIOQUIA - REGIÓN OCCIDENTE</t>
  </si>
  <si>
    <t>5.1</t>
  </si>
  <si>
    <t>5.2</t>
  </si>
  <si>
    <t>5.3</t>
  </si>
  <si>
    <t>5.4</t>
  </si>
  <si>
    <t>5.5</t>
  </si>
  <si>
    <t>5.6</t>
  </si>
  <si>
    <t>5.7</t>
  </si>
  <si>
    <t>5.8</t>
  </si>
  <si>
    <t>5.9</t>
  </si>
  <si>
    <t>5.10</t>
  </si>
  <si>
    <t>5.11</t>
  </si>
  <si>
    <t>5.12</t>
  </si>
  <si>
    <t>5.13</t>
  </si>
  <si>
    <t>5.14</t>
  </si>
  <si>
    <t>5.15</t>
  </si>
  <si>
    <t>5.16</t>
  </si>
  <si>
    <t>5.17</t>
  </si>
  <si>
    <t>5.18</t>
  </si>
  <si>
    <t>5.19</t>
  </si>
  <si>
    <t>5.20</t>
  </si>
  <si>
    <t>5.21</t>
  </si>
  <si>
    <t>5.22</t>
  </si>
  <si>
    <t>5.23</t>
  </si>
  <si>
    <t>5.24</t>
  </si>
  <si>
    <t>5.25</t>
  </si>
  <si>
    <t>5.26</t>
  </si>
  <si>
    <t>5.27</t>
  </si>
  <si>
    <t>5.28</t>
  </si>
  <si>
    <t>5.29</t>
  </si>
  <si>
    <t>ANTIOQUIA - REGIÓN BAJO CAUCA</t>
  </si>
  <si>
    <t>6.1</t>
  </si>
  <si>
    <t>6.2</t>
  </si>
  <si>
    <t>6.3</t>
  </si>
  <si>
    <t>6.4</t>
  </si>
  <si>
    <t>6.5</t>
  </si>
  <si>
    <t>6.6</t>
  </si>
  <si>
    <t>6.7</t>
  </si>
  <si>
    <t>6.8</t>
  </si>
  <si>
    <t>6.9</t>
  </si>
  <si>
    <t>6.10</t>
  </si>
  <si>
    <t>6.11</t>
  </si>
  <si>
    <t>6.12</t>
  </si>
  <si>
    <t>6.13</t>
  </si>
  <si>
    <t>6.14</t>
  </si>
  <si>
    <t>6.15</t>
  </si>
  <si>
    <t>6.16</t>
  </si>
  <si>
    <t>6.17</t>
  </si>
  <si>
    <t>6.18</t>
  </si>
  <si>
    <t>6.19</t>
  </si>
  <si>
    <t>6.20</t>
  </si>
  <si>
    <t>6.21</t>
  </si>
  <si>
    <t>6.22</t>
  </si>
  <si>
    <t>6.23</t>
  </si>
  <si>
    <t>6.24</t>
  </si>
  <si>
    <t>6.25</t>
  </si>
  <si>
    <t>6.26</t>
  </si>
  <si>
    <t>6.27</t>
  </si>
  <si>
    <t>6.28</t>
  </si>
  <si>
    <t>6.29</t>
  </si>
  <si>
    <t>ANTIOQUIA - REGIÓN MAGDALENA MEDIO</t>
  </si>
  <si>
    <t>7.1</t>
  </si>
  <si>
    <t>7.2</t>
  </si>
  <si>
    <t>7.3</t>
  </si>
  <si>
    <t>7.4</t>
  </si>
  <si>
    <t>7.5</t>
  </si>
  <si>
    <t>7.6</t>
  </si>
  <si>
    <t>7.7</t>
  </si>
  <si>
    <t>7.8</t>
  </si>
  <si>
    <t>7.9</t>
  </si>
  <si>
    <t>7.10</t>
  </si>
  <si>
    <t>7.11</t>
  </si>
  <si>
    <t>7.12</t>
  </si>
  <si>
    <t>7.13</t>
  </si>
  <si>
    <t>7.14</t>
  </si>
  <si>
    <t>7.15</t>
  </si>
  <si>
    <t>7.16</t>
  </si>
  <si>
    <t>7.17</t>
  </si>
  <si>
    <t>7.18</t>
  </si>
  <si>
    <t>7.19</t>
  </si>
  <si>
    <t>7.20</t>
  </si>
  <si>
    <t>7.21</t>
  </si>
  <si>
    <t>7.22</t>
  </si>
  <si>
    <t>7.23</t>
  </si>
  <si>
    <t>7.24</t>
  </si>
  <si>
    <t>7.25</t>
  </si>
  <si>
    <t>7.26</t>
  </si>
  <si>
    <t>7.27</t>
  </si>
  <si>
    <t>7.28</t>
  </si>
  <si>
    <t>7.29</t>
  </si>
  <si>
    <t>ANTIOQUIA - REGIÓN NORDESTE</t>
  </si>
  <si>
    <t>8.1</t>
  </si>
  <si>
    <t>8.2</t>
  </si>
  <si>
    <t>8.3</t>
  </si>
  <si>
    <t>8.4</t>
  </si>
  <si>
    <t>8.5</t>
  </si>
  <si>
    <t>8.6</t>
  </si>
  <si>
    <t>8.7</t>
  </si>
  <si>
    <t>8.8</t>
  </si>
  <si>
    <t>8.9</t>
  </si>
  <si>
    <t>8.10</t>
  </si>
  <si>
    <t>8.11</t>
  </si>
  <si>
    <t>8.12</t>
  </si>
  <si>
    <t>8.13</t>
  </si>
  <si>
    <t>8.14</t>
  </si>
  <si>
    <t>8.15</t>
  </si>
  <si>
    <t>8.16</t>
  </si>
  <si>
    <t>8.17</t>
  </si>
  <si>
    <t>8.18</t>
  </si>
  <si>
    <t>8.19</t>
  </si>
  <si>
    <t>8.20</t>
  </si>
  <si>
    <t>8.21</t>
  </si>
  <si>
    <t>8.22</t>
  </si>
  <si>
    <t>8.23</t>
  </si>
  <si>
    <t>8.24</t>
  </si>
  <si>
    <t>8.25</t>
  </si>
  <si>
    <t>8.26</t>
  </si>
  <si>
    <t>8.27</t>
  </si>
  <si>
    <t>8.28</t>
  </si>
  <si>
    <t>8.29</t>
  </si>
  <si>
    <t>ANTIOQUIA - REGIÓN ORIENTE</t>
  </si>
  <si>
    <t>9.1</t>
  </si>
  <si>
    <t>9.2</t>
  </si>
  <si>
    <t>9.3</t>
  </si>
  <si>
    <t>9.4</t>
  </si>
  <si>
    <t>9.5</t>
  </si>
  <si>
    <t>9.6</t>
  </si>
  <si>
    <t>9.7</t>
  </si>
  <si>
    <t>9.8</t>
  </si>
  <si>
    <t>9.9</t>
  </si>
  <si>
    <t>9.10</t>
  </si>
  <si>
    <t>9.11</t>
  </si>
  <si>
    <t>9.12</t>
  </si>
  <si>
    <t>9.13</t>
  </si>
  <si>
    <t>9.14</t>
  </si>
  <si>
    <t>9.15</t>
  </si>
  <si>
    <t>9.16</t>
  </si>
  <si>
    <t>9.17</t>
  </si>
  <si>
    <t>9.18</t>
  </si>
  <si>
    <t>9.19</t>
  </si>
  <si>
    <t>9.20</t>
  </si>
  <si>
    <t>9.21</t>
  </si>
  <si>
    <t>9.22</t>
  </si>
  <si>
    <t>9.23</t>
  </si>
  <si>
    <t>9.24</t>
  </si>
  <si>
    <t>9.25</t>
  </si>
  <si>
    <t>9.26</t>
  </si>
  <si>
    <t>9.27</t>
  </si>
  <si>
    <t>9.28</t>
  </si>
  <si>
    <t>9.29</t>
  </si>
  <si>
    <t>ANTIOQUIA - REGIÓN NORTE</t>
  </si>
  <si>
    <t>10.1</t>
  </si>
  <si>
    <t>10.2</t>
  </si>
  <si>
    <t>10.3</t>
  </si>
  <si>
    <t>10.4</t>
  </si>
  <si>
    <t>10.5</t>
  </si>
  <si>
    <t>10.6</t>
  </si>
  <si>
    <t>10.7</t>
  </si>
  <si>
    <t>10.8</t>
  </si>
  <si>
    <t>10.9</t>
  </si>
  <si>
    <t>10.10</t>
  </si>
  <si>
    <t>10.11</t>
  </si>
  <si>
    <t>10.12</t>
  </si>
  <si>
    <t>10.13</t>
  </si>
  <si>
    <t>10.14</t>
  </si>
  <si>
    <t>10.15</t>
  </si>
  <si>
    <t>10.16</t>
  </si>
  <si>
    <t>10.17</t>
  </si>
  <si>
    <t>10.18</t>
  </si>
  <si>
    <t>10.19</t>
  </si>
  <si>
    <t>10.20</t>
  </si>
  <si>
    <t>10.21</t>
  </si>
  <si>
    <t>10.22</t>
  </si>
  <si>
    <t>10.23</t>
  </si>
  <si>
    <t>10.24</t>
  </si>
  <si>
    <t>10.25</t>
  </si>
  <si>
    <t>10.26</t>
  </si>
  <si>
    <t>10.27</t>
  </si>
  <si>
    <t>10.28</t>
  </si>
  <si>
    <t>10.29</t>
  </si>
  <si>
    <t>para la presentación de la oferta los proponentes deberán tener en cuenta, que el valor unitario de cada ítem debe incluir todos los gastos y/o costos en el que debe incurrir para la prestación del servicio que se pretende contratar; así como los impuestos, tasas y demás erogaciones, los cuales serán asumidas por el proveedor en su totalidad.   
El proponente no podrá superar el precio unitario promedio de cada ítem, conforme al Anexo de Promedios. Tampoco podrá superar el valor total del presupuesto.  
 El FORMATO 5 – ANEXO A LA OFERTA ECONÓMICA, tiene que coincidir con el valor presentado en SECOP II, so pena de rechazo.</t>
  </si>
  <si>
    <t xml:space="preserve">El CONTRATISTA incluirá en todos y cada uno de los ítems, todos los costos de suministro de materiales, acabados,: instalación, mano de obra, equipos, herramientas, limpieza, trasiegos, transportes, cargue, retiro de material, disposición final, elementos de seguridad y en general todos los costos directos e indirectos relacionados con la completa ejecución de los ítems correspondientes, ejecutados y entregados en pleno funcionamiento a satisfacción de LA INTERVENTORÍA. No se pagará valor independiente ni adicional por estos conceptos, por lo cual será responsabilidad a cuenta y costo del CONTRATISTA y deberán estar contemplados en los ítems correspondientes.  </t>
  </si>
  <si>
    <t xml:space="preserve">El contrato se celebrará por el valor total del presupuesto oficial.  </t>
  </si>
  <si>
    <t>Nota 6:</t>
  </si>
  <si>
    <t>Nota 7:</t>
  </si>
  <si>
    <t>Para la presentación del precio inicial por parte del oferente,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Los valores contenidos en la propuesta económica deberán presentarse sin decimales; por lo cual, en caso de presentarse esta situación, la entidad procederá a aproximar al número entero más cercano.</t>
  </si>
  <si>
    <t xml:space="preserve">En caso de presentarse errores aritméticos en la oferta económica de los proponentes, el proponente aceptará que la entidad proceda a su corrección y, para todos los efectos, se tendrá en cuenta el valor corregido.  
 Sera rechazada la oferta cuando, una vez hecha la corrección por trascripción y/o aritmética, si a ello hubiere lugar, la diferencia, en valor absoluto, entre el valor presentado y el nuevo valor corregido supere el uno por ciento (1%) con respecto al valor total presentado en la propuesta, ya que dicha corrección impacte el valor final de la oferta.   </t>
  </si>
  <si>
    <t xml:space="preserve">Se analizará la artificialidad de los precios de cada uno de los ítems del contrato, de acuerdo con lo establecido en la guía G-MOAB-01 “Guía para el manejo de ofertas artificialmente bajas en Procesos de Contratación”, expedida por Colombia Compra Eficiente    </t>
  </si>
  <si>
    <t xml:space="preserve">El contratista está en la obligación de mantener los precios ofrecidos en su oferta. En ningún caso podrá cambiar o modificar los precios establecidos durante la ejecución del contrato.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</si>
</sst>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8" formatCode="&quot;$&quot;\ #,##0.00;[Red]\-&quot;$&quot;\ #,##0.00"/>
    <numFmt numFmtId="43" formatCode="_-* #,##0.00_-;\-* #,##0.00_-;_-* &quot;-&quot;??_-;_-@_-"/>
    <numFmt numFmtId="164" formatCode="_-&quot;$&quot;* #,##0.00_-;\-&quot;$&quot;* #,##0.00_-;_-&quot;$&quot;* &quot;-&quot;??_-;_-@_-"/>
    <numFmt numFmtId="165" formatCode="[$$-240A]\ #,##0"/>
    <numFmt numFmtId="166" formatCode="_-* #,##0_-;\-* #,##0_-;_-* &quot;-&quot;??_-;_-@_-"/>
  </numFmts>
  <fonts count="21" x14ac:knownFonts="1">
    <font>
      <sz val="11"/>
      <color theme="1"/>
      <name val="Calibri"/>
      <family val="2"/>
      <scheme val="minor"/>
    </font>
    <font>
      <sz val="11"/>
      <color theme="1"/>
      <name val="Calibri"/>
      <family val="2"/>
      <scheme val="minor"/>
    </font>
    <font>
      <sz val="11"/>
      <color theme="1"/>
      <name val="Arial"/>
      <family val="2"/>
    </font>
    <font>
      <sz val="8"/>
      <name val="Calibri"/>
      <family val="2"/>
      <scheme val="minor"/>
    </font>
    <font>
      <sz val="10"/>
      <name val="Arial"/>
      <family val="2"/>
    </font>
    <font>
      <sz val="12"/>
      <color theme="1"/>
      <name val="Arial"/>
      <family val="2"/>
    </font>
    <font>
      <sz val="10"/>
      <color theme="1"/>
      <name val="Arial"/>
      <family val="2"/>
    </font>
    <font>
      <b/>
      <sz val="10"/>
      <color theme="1"/>
      <name val="Arial"/>
      <family val="2"/>
    </font>
    <font>
      <b/>
      <sz val="10"/>
      <name val="Arial"/>
      <family val="2"/>
    </font>
    <font>
      <b/>
      <sz val="10"/>
      <name val="Times New Roman"/>
    </font>
    <font>
      <b/>
      <sz val="15"/>
      <color theme="1"/>
      <name val="Arial"/>
      <family val="2"/>
    </font>
    <font>
      <b/>
      <sz val="10"/>
      <color theme="1"/>
      <name val="Arial"/>
    </font>
    <font>
      <sz val="10"/>
      <color theme="1"/>
      <name val="Arial"/>
    </font>
    <font>
      <b/>
      <sz val="10"/>
      <color rgb="FF000000"/>
      <name val="Arial"/>
    </font>
    <font>
      <sz val="10"/>
      <color rgb="FF000000"/>
      <name val="Arial"/>
    </font>
    <font>
      <b/>
      <sz val="10"/>
      <name val="Arial"/>
    </font>
    <font>
      <sz val="8"/>
      <color rgb="FF000000"/>
      <name val="Calibri"/>
      <family val="2"/>
      <scheme val="minor"/>
    </font>
    <font>
      <sz val="11"/>
      <color rgb="FF242424"/>
      <name val="Aptos Narrow"/>
      <family val="2"/>
    </font>
    <font>
      <b/>
      <sz val="11"/>
      <color rgb="FF242424"/>
      <name val="Aptos Narrow"/>
      <family val="2"/>
    </font>
    <font>
      <b/>
      <sz val="8"/>
      <color rgb="FF000000"/>
      <name val="Calibri"/>
      <family val="2"/>
      <scheme val="minor"/>
    </font>
    <font>
      <b/>
      <sz val="10"/>
      <color rgb="FF000000"/>
      <name val="Arial"/>
      <family val="2"/>
    </font>
  </fonts>
  <fills count="11">
    <fill>
      <patternFill patternType="none"/>
    </fill>
    <fill>
      <patternFill patternType="gray125"/>
    </fill>
    <fill>
      <patternFill patternType="solid">
        <fgColor theme="0" tint="-0.14999847407452621"/>
        <bgColor indexed="64"/>
      </patternFill>
    </fill>
    <fill>
      <patternFill patternType="solid">
        <fgColor theme="3" tint="0.79998168889431442"/>
        <bgColor indexed="64"/>
      </patternFill>
    </fill>
    <fill>
      <patternFill patternType="solid">
        <fgColor rgb="FFD9E0F1"/>
      </patternFill>
    </fill>
    <fill>
      <patternFill patternType="solid">
        <fgColor theme="0" tint="-0.34998626667073579"/>
        <bgColor indexed="64"/>
      </patternFill>
    </fill>
    <fill>
      <patternFill patternType="solid">
        <fgColor rgb="FFFFFFFF"/>
        <bgColor rgb="FF000000"/>
      </patternFill>
    </fill>
    <fill>
      <patternFill patternType="solid">
        <fgColor rgb="FFD9D9D9"/>
        <bgColor rgb="FF000000"/>
      </patternFill>
    </fill>
    <fill>
      <patternFill patternType="solid">
        <fgColor theme="0"/>
        <bgColor indexed="64"/>
      </patternFill>
    </fill>
    <fill>
      <patternFill patternType="solid">
        <fgColor theme="2" tint="-9.9978637043366805E-2"/>
        <bgColor indexed="64"/>
      </patternFill>
    </fill>
    <fill>
      <patternFill patternType="solid">
        <fgColor theme="2" tint="-9.9978637043366805E-2"/>
        <bgColor rgb="FF000000"/>
      </patternFill>
    </fill>
  </fills>
  <borders count="68">
    <border>
      <left/>
      <right/>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right/>
      <top style="thin">
        <color indexed="64"/>
      </top>
      <bottom style="thin">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style="medium">
        <color indexed="64"/>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indexed="64"/>
      </right>
      <top style="medium">
        <color indexed="64"/>
      </top>
      <bottom style="medium">
        <color indexed="64"/>
      </bottom>
      <diagonal/>
    </border>
    <border>
      <left style="thin">
        <color indexed="64"/>
      </left>
      <right style="medium">
        <color rgb="FF000000"/>
      </right>
      <top style="medium">
        <color indexed="64"/>
      </top>
      <bottom style="medium">
        <color indexed="64"/>
      </bottom>
      <diagonal/>
    </border>
    <border>
      <left style="medium">
        <color rgb="FF000000"/>
      </left>
      <right style="thin">
        <color indexed="64"/>
      </right>
      <top style="medium">
        <color indexed="64"/>
      </top>
      <bottom style="thin">
        <color indexed="64"/>
      </bottom>
      <diagonal/>
    </border>
    <border>
      <left style="thin">
        <color indexed="64"/>
      </left>
      <right style="medium">
        <color rgb="FF000000"/>
      </right>
      <top style="medium">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top style="thin">
        <color indexed="64"/>
      </top>
      <bottom style="thin">
        <color indexed="64"/>
      </bottom>
      <diagonal/>
    </border>
    <border>
      <left/>
      <right style="medium">
        <color rgb="FF000000"/>
      </right>
      <top/>
      <bottom style="thin">
        <color indexed="64"/>
      </bottom>
      <diagonal/>
    </border>
    <border>
      <left style="medium">
        <color rgb="FF000000"/>
      </left>
      <right/>
      <top style="medium">
        <color indexed="64"/>
      </top>
      <bottom/>
      <diagonal/>
    </border>
    <border>
      <left/>
      <right style="medium">
        <color rgb="FF000000"/>
      </right>
      <top style="medium">
        <color indexed="64"/>
      </top>
      <bottom/>
      <diagonal/>
    </border>
    <border>
      <left style="medium">
        <color rgb="FF000000"/>
      </left>
      <right/>
      <top style="medium">
        <color indexed="64"/>
      </top>
      <bottom style="thin">
        <color indexed="64"/>
      </bottom>
      <diagonal/>
    </border>
    <border>
      <left style="medium">
        <color rgb="FF000000"/>
      </left>
      <right/>
      <top style="thin">
        <color indexed="64"/>
      </top>
      <bottom/>
      <diagonal/>
    </border>
    <border>
      <left style="thin">
        <color indexed="64"/>
      </left>
      <right style="medium">
        <color rgb="FF000000"/>
      </right>
      <top style="thin">
        <color indexed="64"/>
      </top>
      <bottom/>
      <diagonal/>
    </border>
    <border>
      <left style="medium">
        <color rgb="FF000000"/>
      </left>
      <right/>
      <top style="medium">
        <color indexed="64"/>
      </top>
      <bottom style="medium">
        <color indexed="64"/>
      </bottom>
      <diagonal/>
    </border>
    <border>
      <left style="thin">
        <color indexed="64"/>
      </left>
      <right style="medium">
        <color rgb="FF000000"/>
      </right>
      <top style="medium">
        <color indexed="64"/>
      </top>
      <bottom style="medium">
        <color rgb="FF000000"/>
      </bottom>
      <diagonal/>
    </border>
    <border>
      <left style="medium">
        <color rgb="FF000000"/>
      </left>
      <right/>
      <top style="medium">
        <color rgb="FF000000"/>
      </top>
      <bottom style="thin">
        <color indexed="64"/>
      </bottom>
      <diagonal/>
    </border>
    <border>
      <left/>
      <right/>
      <top style="medium">
        <color rgb="FF000000"/>
      </top>
      <bottom style="thin">
        <color indexed="64"/>
      </bottom>
      <diagonal/>
    </border>
    <border>
      <left/>
      <right style="medium">
        <color rgb="FF000000"/>
      </right>
      <top style="medium">
        <color rgb="FF000000"/>
      </top>
      <bottom style="thin">
        <color indexed="64"/>
      </bottom>
      <diagonal/>
    </border>
    <border>
      <left style="medium">
        <color rgb="FF000000"/>
      </left>
      <right/>
      <top style="medium">
        <color indexed="64"/>
      </top>
      <bottom style="medium">
        <color rgb="FF000000"/>
      </bottom>
      <diagonal/>
    </border>
    <border>
      <left/>
      <right/>
      <top style="medium">
        <color indexed="64"/>
      </top>
      <bottom style="medium">
        <color rgb="FF000000"/>
      </bottom>
      <diagonal/>
    </border>
    <border>
      <left/>
      <right style="medium">
        <color indexed="64"/>
      </right>
      <top style="medium">
        <color indexed="64"/>
      </top>
      <bottom style="medium">
        <color rgb="FF000000"/>
      </bottom>
      <diagonal/>
    </border>
    <border>
      <left style="medium">
        <color indexed="64"/>
      </left>
      <right style="medium">
        <color rgb="FF000000"/>
      </right>
      <top style="medium">
        <color indexed="64"/>
      </top>
      <bottom style="medium">
        <color rgb="FF000000"/>
      </bottom>
      <diagonal/>
    </border>
    <border>
      <left style="thin">
        <color indexed="64"/>
      </left>
      <right style="thin">
        <color indexed="64"/>
      </right>
      <top/>
      <bottom style="thin">
        <color indexed="64"/>
      </bottom>
      <diagonal/>
    </border>
    <border>
      <left style="thin">
        <color indexed="64"/>
      </left>
      <right/>
      <top style="thin">
        <color rgb="FF000000"/>
      </top>
      <bottom style="thin">
        <color indexed="64"/>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indexed="64"/>
      </right>
      <top style="medium">
        <color indexed="64"/>
      </top>
      <bottom style="medium">
        <color rgb="FF000000"/>
      </bottom>
      <diagonal/>
    </border>
    <border>
      <left/>
      <right style="thin">
        <color indexed="64"/>
      </right>
      <top/>
      <bottom style="medium">
        <color rgb="FF000000"/>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style="thin">
        <color indexed="64"/>
      </right>
      <top style="medium">
        <color indexed="64"/>
      </top>
      <bottom/>
      <diagonal/>
    </border>
    <border>
      <left style="thin">
        <color indexed="64"/>
      </left>
      <right style="medium">
        <color rgb="FF000000"/>
      </right>
      <top style="medium">
        <color indexed="64"/>
      </top>
      <bottom/>
      <diagonal/>
    </border>
  </borders>
  <cellStyleXfs count="8">
    <xf numFmtId="0" fontId="0" fillId="0" borderId="0"/>
    <xf numFmtId="9" fontId="1" fillId="0" borderId="0" applyFont="0" applyFill="0" applyBorder="0" applyAlignment="0" applyProtection="0"/>
    <xf numFmtId="164" fontId="1" fillId="0" borderId="0" applyFont="0" applyFill="0" applyBorder="0" applyAlignment="0" applyProtection="0"/>
    <xf numFmtId="0" fontId="4" fillId="0" borderId="0"/>
    <xf numFmtId="0" fontId="5" fillId="0" borderId="0"/>
    <xf numFmtId="0" fontId="2" fillId="0" borderId="0"/>
    <xf numFmtId="0" fontId="4" fillId="0" borderId="0"/>
    <xf numFmtId="43" fontId="1" fillId="0" borderId="0" applyFont="0" applyFill="0" applyBorder="0" applyAlignment="0" applyProtection="0"/>
  </cellStyleXfs>
  <cellXfs count="160">
    <xf numFmtId="0" fontId="0" fillId="0" borderId="0" xfId="0"/>
    <xf numFmtId="0" fontId="6" fillId="0" borderId="0" xfId="0" applyFont="1" applyAlignment="1">
      <alignment horizontal="center" vertical="center"/>
    </xf>
    <xf numFmtId="0" fontId="6" fillId="0" borderId="0" xfId="0" applyFont="1" applyAlignment="1">
      <alignment vertical="center" wrapText="1"/>
    </xf>
    <xf numFmtId="166" fontId="6" fillId="0" borderId="0" xfId="7" applyNumberFormat="1" applyFont="1" applyAlignment="1">
      <alignment vertical="center"/>
    </xf>
    <xf numFmtId="165" fontId="6" fillId="0" borderId="0" xfId="0" applyNumberFormat="1" applyFont="1" applyAlignment="1">
      <alignment vertical="center"/>
    </xf>
    <xf numFmtId="0" fontId="6" fillId="0" borderId="0" xfId="0" applyFont="1" applyAlignment="1">
      <alignment vertical="center"/>
    </xf>
    <xf numFmtId="0" fontId="7" fillId="0" borderId="0" xfId="0" applyFont="1" applyAlignment="1">
      <alignment horizontal="center" vertical="center"/>
    </xf>
    <xf numFmtId="166" fontId="7" fillId="0" borderId="0" xfId="7" applyNumberFormat="1" applyFont="1" applyAlignment="1">
      <alignment horizontal="center" vertical="center"/>
    </xf>
    <xf numFmtId="0" fontId="7" fillId="0" borderId="0" xfId="0" applyFont="1" applyAlignment="1">
      <alignment horizontal="center" vertical="center" wrapText="1"/>
    </xf>
    <xf numFmtId="0" fontId="7" fillId="0" borderId="0" xfId="0" applyFont="1" applyAlignment="1">
      <alignment vertical="center"/>
    </xf>
    <xf numFmtId="164" fontId="7" fillId="0" borderId="0" xfId="2" applyFont="1" applyAlignment="1" applyProtection="1">
      <alignment horizontal="left" vertical="center" wrapText="1"/>
    </xf>
    <xf numFmtId="0" fontId="7" fillId="0" borderId="0" xfId="0" applyFont="1" applyAlignment="1">
      <alignment horizontal="left" vertical="top"/>
    </xf>
    <xf numFmtId="0" fontId="6" fillId="8" borderId="17" xfId="0" applyFont="1" applyFill="1" applyBorder="1" applyAlignment="1">
      <alignment horizontal="center" vertical="center"/>
    </xf>
    <xf numFmtId="0" fontId="6" fillId="8" borderId="20" xfId="0" applyFont="1" applyFill="1" applyBorder="1" applyAlignment="1">
      <alignment horizontal="center" vertical="center"/>
    </xf>
    <xf numFmtId="0" fontId="6" fillId="8" borderId="22" xfId="0" applyFont="1" applyFill="1" applyBorder="1" applyAlignment="1">
      <alignment horizontal="center" vertical="center"/>
    </xf>
    <xf numFmtId="0" fontId="4" fillId="0" borderId="20" xfId="0" applyFont="1" applyBorder="1" applyAlignment="1">
      <alignment horizontal="justify" vertical="center" wrapText="1"/>
    </xf>
    <xf numFmtId="0" fontId="4" fillId="0" borderId="0" xfId="0" applyFont="1" applyAlignment="1">
      <alignment horizontal="justify" vertical="center" wrapText="1"/>
    </xf>
    <xf numFmtId="166" fontId="4" fillId="0" borderId="0" xfId="7" applyNumberFormat="1" applyFont="1" applyBorder="1" applyAlignment="1">
      <alignment horizontal="justify" vertical="center" wrapText="1"/>
    </xf>
    <xf numFmtId="0" fontId="4" fillId="0" borderId="21" xfId="0" applyFont="1" applyBorder="1" applyAlignment="1">
      <alignment horizontal="justify" vertical="center" wrapText="1"/>
    </xf>
    <xf numFmtId="0" fontId="12" fillId="0" borderId="20" xfId="0" applyFont="1" applyBorder="1" applyAlignment="1">
      <alignment vertical="center"/>
    </xf>
    <xf numFmtId="0" fontId="12" fillId="0" borderId="0" xfId="0" applyFont="1" applyAlignment="1">
      <alignment vertical="center"/>
    </xf>
    <xf numFmtId="166" fontId="12" fillId="0" borderId="0" xfId="7" applyNumberFormat="1" applyFont="1" applyBorder="1" applyAlignment="1">
      <alignment vertical="center"/>
    </xf>
    <xf numFmtId="0" fontId="12" fillId="0" borderId="21" xfId="0" applyFont="1" applyBorder="1" applyAlignment="1">
      <alignment vertical="center"/>
    </xf>
    <xf numFmtId="0" fontId="11" fillId="5" borderId="34" xfId="0" applyFont="1" applyFill="1" applyBorder="1" applyAlignment="1">
      <alignment horizontal="center" vertical="center" wrapText="1"/>
    </xf>
    <xf numFmtId="0" fontId="11" fillId="5" borderId="3" xfId="0" applyFont="1" applyFill="1" applyBorder="1" applyAlignment="1">
      <alignment horizontal="center" vertical="center" wrapText="1"/>
    </xf>
    <xf numFmtId="166" fontId="11" fillId="5" borderId="3" xfId="7" applyNumberFormat="1" applyFont="1" applyFill="1" applyBorder="1" applyAlignment="1">
      <alignment horizontal="center" vertical="center" wrapText="1"/>
    </xf>
    <xf numFmtId="165" fontId="11" fillId="5" borderId="35" xfId="0" applyNumberFormat="1" applyFont="1" applyFill="1" applyBorder="1" applyAlignment="1">
      <alignment horizontal="center" vertical="center" wrapText="1"/>
    </xf>
    <xf numFmtId="0" fontId="11" fillId="2" borderId="36" xfId="0" applyFont="1" applyFill="1" applyBorder="1" applyAlignment="1">
      <alignment horizontal="center" vertical="center"/>
    </xf>
    <xf numFmtId="0" fontId="13" fillId="7" borderId="0" xfId="0" applyFont="1" applyFill="1" applyAlignment="1">
      <alignment horizontal="center" vertical="center" wrapText="1"/>
    </xf>
    <xf numFmtId="0" fontId="11" fillId="2" borderId="16" xfId="0" applyFont="1" applyFill="1" applyBorder="1" applyAlignment="1">
      <alignment horizontal="center" vertical="center"/>
    </xf>
    <xf numFmtId="166" fontId="11" fillId="2" borderId="9" xfId="7" applyNumberFormat="1" applyFont="1" applyFill="1" applyBorder="1" applyAlignment="1">
      <alignment vertical="center"/>
    </xf>
    <xf numFmtId="165" fontId="11" fillId="2" borderId="37" xfId="0" applyNumberFormat="1" applyFont="1" applyFill="1" applyBorder="1" applyAlignment="1">
      <alignment vertical="center"/>
    </xf>
    <xf numFmtId="165" fontId="12" fillId="0" borderId="38" xfId="0" applyNumberFormat="1" applyFont="1" applyBorder="1" applyAlignment="1">
      <alignment vertical="center"/>
    </xf>
    <xf numFmtId="0" fontId="12" fillId="0" borderId="20" xfId="0" applyFont="1" applyBorder="1" applyAlignment="1">
      <alignment horizontal="center" vertical="center"/>
    </xf>
    <xf numFmtId="0" fontId="12" fillId="0" borderId="0" xfId="0" applyFont="1" applyAlignment="1">
      <alignment vertical="center" wrapText="1"/>
    </xf>
    <xf numFmtId="0" fontId="12" fillId="0" borderId="0" xfId="0" applyFont="1" applyAlignment="1">
      <alignment horizontal="center" vertical="center"/>
    </xf>
    <xf numFmtId="2" fontId="12" fillId="0" borderId="12" xfId="0" applyNumberFormat="1" applyFont="1" applyBorder="1" applyAlignment="1">
      <alignment horizontal="center" vertical="center"/>
    </xf>
    <xf numFmtId="166" fontId="12" fillId="0" borderId="12" xfId="7" applyNumberFormat="1" applyFont="1" applyBorder="1" applyAlignment="1">
      <alignment vertical="center"/>
    </xf>
    <xf numFmtId="165" fontId="12" fillId="0" borderId="40" xfId="0" applyNumberFormat="1" applyFont="1" applyBorder="1" applyAlignment="1">
      <alignment vertical="center"/>
    </xf>
    <xf numFmtId="0" fontId="11" fillId="2" borderId="41" xfId="0" applyFont="1" applyFill="1" applyBorder="1" applyAlignment="1">
      <alignment horizontal="center" vertical="center"/>
    </xf>
    <xf numFmtId="0" fontId="11" fillId="2" borderId="1" xfId="0" applyFont="1" applyFill="1" applyBorder="1" applyAlignment="1">
      <alignment vertical="center" wrapText="1"/>
    </xf>
    <xf numFmtId="0" fontId="11" fillId="2" borderId="1" xfId="0" applyFont="1" applyFill="1" applyBorder="1" applyAlignment="1">
      <alignment horizontal="center" vertical="center"/>
    </xf>
    <xf numFmtId="166" fontId="11" fillId="2" borderId="13" xfId="7" applyNumberFormat="1" applyFont="1" applyFill="1" applyBorder="1" applyAlignment="1">
      <alignment vertical="center"/>
    </xf>
    <xf numFmtId="165" fontId="11" fillId="2" borderId="42" xfId="0" applyNumberFormat="1" applyFont="1" applyFill="1" applyBorder="1" applyAlignment="1">
      <alignment vertical="center"/>
    </xf>
    <xf numFmtId="0" fontId="12" fillId="0" borderId="43" xfId="0" applyFont="1" applyBorder="1" applyAlignment="1">
      <alignment horizontal="center" vertical="center"/>
    </xf>
    <xf numFmtId="0" fontId="12" fillId="0" borderId="7" xfId="0" applyFont="1" applyBorder="1" applyAlignment="1">
      <alignment vertical="center" wrapText="1"/>
    </xf>
    <xf numFmtId="0" fontId="12" fillId="0" borderId="7" xfId="0" applyFont="1" applyBorder="1" applyAlignment="1">
      <alignment horizontal="center" vertical="center"/>
    </xf>
    <xf numFmtId="9" fontId="12" fillId="0" borderId="7" xfId="1" applyFont="1" applyBorder="1" applyAlignment="1" applyProtection="1">
      <alignment horizontal="center" vertical="center"/>
    </xf>
    <xf numFmtId="9" fontId="12" fillId="0" borderId="8" xfId="1" applyFont="1" applyBorder="1" applyAlignment="1" applyProtection="1">
      <alignment horizontal="center" vertical="center"/>
    </xf>
    <xf numFmtId="165" fontId="12" fillId="0" borderId="37" xfId="0" applyNumberFormat="1" applyFont="1" applyBorder="1" applyAlignment="1">
      <alignment vertical="center"/>
    </xf>
    <xf numFmtId="0" fontId="12" fillId="0" borderId="39" xfId="0" applyFont="1" applyBorder="1" applyAlignment="1">
      <alignment horizontal="center" vertical="center"/>
    </xf>
    <xf numFmtId="0" fontId="12" fillId="0" borderId="4" xfId="0" applyFont="1" applyBorder="1" applyAlignment="1">
      <alignment vertical="center" wrapText="1"/>
    </xf>
    <xf numFmtId="0" fontId="12" fillId="0" borderId="4" xfId="0" applyFont="1" applyBorder="1" applyAlignment="1">
      <alignment horizontal="center" vertical="center"/>
    </xf>
    <xf numFmtId="9" fontId="12" fillId="0" borderId="4" xfId="1" applyFont="1" applyBorder="1" applyAlignment="1" applyProtection="1">
      <alignment horizontal="center" vertical="center"/>
    </xf>
    <xf numFmtId="9" fontId="12" fillId="0" borderId="11" xfId="1" applyFont="1" applyBorder="1" applyAlignment="1" applyProtection="1">
      <alignment horizontal="center" vertical="center"/>
    </xf>
    <xf numFmtId="0" fontId="12" fillId="0" borderId="44" xfId="0" applyFont="1" applyBorder="1" applyAlignment="1">
      <alignment horizontal="center" vertical="center"/>
    </xf>
    <xf numFmtId="0" fontId="12" fillId="0" borderId="14" xfId="0" applyFont="1" applyBorder="1" applyAlignment="1">
      <alignment vertical="center" wrapText="1"/>
    </xf>
    <xf numFmtId="0" fontId="12" fillId="0" borderId="14" xfId="0" applyFont="1" applyBorder="1" applyAlignment="1">
      <alignment horizontal="center" vertical="center"/>
    </xf>
    <xf numFmtId="9" fontId="12" fillId="0" borderId="14" xfId="1" applyFont="1" applyBorder="1" applyAlignment="1" applyProtection="1">
      <alignment horizontal="center" vertical="center"/>
    </xf>
    <xf numFmtId="9" fontId="12" fillId="0" borderId="15" xfId="1" applyFont="1" applyBorder="1" applyAlignment="1" applyProtection="1">
      <alignment horizontal="center" vertical="center"/>
    </xf>
    <xf numFmtId="165" fontId="12" fillId="0" borderId="45" xfId="0" applyNumberFormat="1" applyFont="1" applyBorder="1" applyAlignment="1">
      <alignment vertical="center"/>
    </xf>
    <xf numFmtId="0" fontId="11" fillId="2" borderId="46" xfId="0" applyFont="1" applyFill="1" applyBorder="1" applyAlignment="1">
      <alignment horizontal="center" vertical="center"/>
    </xf>
    <xf numFmtId="0" fontId="11" fillId="2" borderId="5" xfId="0" applyFont="1" applyFill="1" applyBorder="1" applyAlignment="1">
      <alignment vertical="center" wrapText="1"/>
    </xf>
    <xf numFmtId="0" fontId="11" fillId="2" borderId="5" xfId="0" applyFont="1" applyFill="1" applyBorder="1" applyAlignment="1">
      <alignment horizontal="center" vertical="center"/>
    </xf>
    <xf numFmtId="166" fontId="11" fillId="2" borderId="6" xfId="7" applyNumberFormat="1" applyFont="1" applyFill="1" applyBorder="1" applyAlignment="1">
      <alignment vertical="center"/>
    </xf>
    <xf numFmtId="165" fontId="11" fillId="2" borderId="35" xfId="0" applyNumberFormat="1" applyFont="1" applyFill="1" applyBorder="1" applyAlignment="1">
      <alignment vertical="center"/>
    </xf>
    <xf numFmtId="165" fontId="15" fillId="0" borderId="47" xfId="0" applyNumberFormat="1" applyFont="1" applyBorder="1" applyAlignment="1">
      <alignment vertical="center" wrapText="1"/>
    </xf>
    <xf numFmtId="0" fontId="12" fillId="0" borderId="0" xfId="0" applyFont="1"/>
    <xf numFmtId="166" fontId="12" fillId="0" borderId="0" xfId="7" applyNumberFormat="1" applyFont="1"/>
    <xf numFmtId="165" fontId="15" fillId="0" borderId="50" xfId="0" applyNumberFormat="1" applyFont="1" applyBorder="1" applyAlignment="1">
      <alignment vertical="center" wrapText="1"/>
    </xf>
    <xf numFmtId="165" fontId="15" fillId="0" borderId="54" xfId="0" applyNumberFormat="1" applyFont="1" applyBorder="1" applyAlignment="1">
      <alignment vertical="center" wrapText="1"/>
    </xf>
    <xf numFmtId="166" fontId="12" fillId="0" borderId="0" xfId="7" applyNumberFormat="1" applyFont="1" applyAlignment="1">
      <alignment vertical="center"/>
    </xf>
    <xf numFmtId="165" fontId="12" fillId="0" borderId="0" xfId="0" applyNumberFormat="1" applyFont="1" applyAlignment="1">
      <alignment vertical="center"/>
    </xf>
    <xf numFmtId="0" fontId="11" fillId="0" borderId="28" xfId="0" applyFont="1" applyBorder="1" applyAlignment="1">
      <alignment horizontal="left" vertical="center"/>
    </xf>
    <xf numFmtId="0" fontId="13" fillId="0" borderId="55" xfId="0" applyFont="1" applyBorder="1" applyAlignment="1">
      <alignment vertical="center"/>
    </xf>
    <xf numFmtId="0" fontId="13" fillId="0" borderId="2" xfId="0" applyFont="1" applyBorder="1" applyAlignment="1">
      <alignment vertical="center"/>
    </xf>
    <xf numFmtId="0" fontId="13" fillId="0" borderId="2" xfId="0" applyFont="1" applyBorder="1" applyAlignment="1">
      <alignment horizontal="center" vertical="center" wrapText="1"/>
    </xf>
    <xf numFmtId="0" fontId="11" fillId="0" borderId="2" xfId="0" applyFont="1" applyBorder="1" applyAlignment="1">
      <alignment horizontal="center" vertical="center"/>
    </xf>
    <xf numFmtId="0" fontId="16" fillId="0" borderId="2" xfId="0" applyFont="1" applyBorder="1" applyAlignment="1">
      <alignment horizontal="center" vertical="center"/>
    </xf>
    <xf numFmtId="0" fontId="16" fillId="0" borderId="2" xfId="0" applyFont="1" applyBorder="1" applyAlignment="1">
      <alignment horizontal="justify" vertical="center" wrapText="1"/>
    </xf>
    <xf numFmtId="9" fontId="11" fillId="2" borderId="64" xfId="1" applyFont="1" applyFill="1" applyBorder="1" applyAlignment="1">
      <alignment vertical="center"/>
    </xf>
    <xf numFmtId="165" fontId="15" fillId="9" borderId="47" xfId="0" applyNumberFormat="1" applyFont="1" applyFill="1" applyBorder="1" applyAlignment="1">
      <alignment vertical="center" wrapText="1"/>
    </xf>
    <xf numFmtId="0" fontId="16" fillId="6" borderId="2" xfId="0" applyFont="1" applyFill="1" applyBorder="1" applyAlignment="1">
      <alignment horizontal="center" vertical="center"/>
    </xf>
    <xf numFmtId="0" fontId="16" fillId="6" borderId="2" xfId="0" applyFont="1" applyFill="1" applyBorder="1" applyAlignment="1">
      <alignment horizontal="justify" vertical="center" wrapText="1"/>
    </xf>
    <xf numFmtId="8" fontId="16" fillId="0" borderId="11" xfId="0" applyNumberFormat="1" applyFont="1" applyBorder="1" applyAlignment="1">
      <alignment vertical="center"/>
    </xf>
    <xf numFmtId="0" fontId="16" fillId="0" borderId="2" xfId="0" applyFont="1" applyBorder="1" applyAlignment="1">
      <alignment vertical="center"/>
    </xf>
    <xf numFmtId="0" fontId="6" fillId="0" borderId="59" xfId="0" applyFont="1" applyBorder="1" applyAlignment="1">
      <alignment horizontal="left" vertical="center" wrapText="1"/>
    </xf>
    <xf numFmtId="0" fontId="12" fillId="0" borderId="60" xfId="0" applyFont="1" applyBorder="1" applyAlignment="1">
      <alignment horizontal="left" vertical="center" wrapText="1"/>
    </xf>
    <xf numFmtId="0" fontId="12" fillId="0" borderId="61" xfId="0" applyFont="1" applyBorder="1" applyAlignment="1">
      <alignment horizontal="left" vertical="center" wrapText="1"/>
    </xf>
    <xf numFmtId="0" fontId="11" fillId="0" borderId="17" xfId="0" applyFont="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6" fillId="0" borderId="0" xfId="0" applyFont="1" applyAlignment="1">
      <alignment horizontal="left" vertical="top" wrapText="1"/>
    </xf>
    <xf numFmtId="0" fontId="15" fillId="0" borderId="51" xfId="0" applyFont="1" applyBorder="1" applyAlignment="1">
      <alignment horizontal="center" vertical="center" wrapText="1"/>
    </xf>
    <xf numFmtId="0" fontId="15" fillId="0" borderId="52" xfId="0" applyFont="1" applyBorder="1" applyAlignment="1">
      <alignment horizontal="center" vertical="center" wrapText="1"/>
    </xf>
    <xf numFmtId="0" fontId="15" fillId="0" borderId="62" xfId="0" applyFont="1" applyBorder="1" applyAlignment="1">
      <alignment horizontal="center" vertical="center" wrapText="1"/>
    </xf>
    <xf numFmtId="0" fontId="15" fillId="0" borderId="48" xfId="0" applyFont="1" applyBorder="1" applyAlignment="1">
      <alignment horizontal="center" vertical="center" wrapText="1"/>
    </xf>
    <xf numFmtId="0" fontId="15" fillId="0" borderId="49" xfId="0" applyFont="1" applyBorder="1" applyAlignment="1">
      <alignment horizontal="center" vertical="center" wrapText="1"/>
    </xf>
    <xf numFmtId="0" fontId="15" fillId="0" borderId="53" xfId="0" applyFont="1" applyBorder="1" applyAlignment="1">
      <alignment horizontal="center" vertical="center" wrapText="1"/>
    </xf>
    <xf numFmtId="0" fontId="6" fillId="0" borderId="56" xfId="0" applyFont="1" applyBorder="1" applyAlignment="1">
      <alignment horizontal="left" vertical="center" wrapText="1"/>
    </xf>
    <xf numFmtId="0" fontId="12" fillId="0" borderId="57" xfId="0" applyFont="1" applyBorder="1" applyAlignment="1">
      <alignment horizontal="left" vertical="center" wrapText="1"/>
    </xf>
    <xf numFmtId="0" fontId="12" fillId="0" borderId="58" xfId="0" applyFont="1" applyBorder="1" applyAlignment="1">
      <alignment horizontal="left" vertical="center" wrapText="1"/>
    </xf>
    <xf numFmtId="0" fontId="6" fillId="0" borderId="10" xfId="0" applyFont="1" applyBorder="1" applyAlignment="1">
      <alignment horizontal="left" vertical="center" wrapText="1"/>
    </xf>
    <xf numFmtId="0" fontId="12" fillId="0" borderId="4" xfId="0" applyFont="1" applyBorder="1" applyAlignment="1">
      <alignment horizontal="left" vertical="center" wrapText="1"/>
    </xf>
    <xf numFmtId="0" fontId="12" fillId="0" borderId="11" xfId="0" applyFont="1" applyBorder="1" applyAlignment="1">
      <alignment horizontal="left" vertical="center" wrapText="1"/>
    </xf>
    <xf numFmtId="0" fontId="9" fillId="8" borderId="18" xfId="0" applyFont="1" applyFill="1" applyBorder="1" applyAlignment="1">
      <alignment horizontal="center" vertical="center" wrapText="1"/>
    </xf>
    <xf numFmtId="0" fontId="9" fillId="8" borderId="19" xfId="0" applyFont="1" applyFill="1" applyBorder="1" applyAlignment="1">
      <alignment horizontal="center" vertical="center" wrapText="1"/>
    </xf>
    <xf numFmtId="0" fontId="9" fillId="8" borderId="0" xfId="0" applyFont="1" applyFill="1" applyAlignment="1">
      <alignment horizontal="center" vertical="center" wrapText="1"/>
    </xf>
    <xf numFmtId="0" fontId="9" fillId="8" borderId="21" xfId="0" applyFont="1" applyFill="1" applyBorder="1" applyAlignment="1">
      <alignment horizontal="center" vertical="center" wrapText="1"/>
    </xf>
    <xf numFmtId="0" fontId="9" fillId="8" borderId="23" xfId="0" applyFont="1" applyFill="1" applyBorder="1" applyAlignment="1">
      <alignment horizontal="center" vertical="center" wrapText="1"/>
    </xf>
    <xf numFmtId="0" fontId="9" fillId="8" borderId="24" xfId="0" applyFont="1" applyFill="1" applyBorder="1" applyAlignment="1">
      <alignment horizontal="center" vertical="center" wrapText="1"/>
    </xf>
    <xf numFmtId="0" fontId="8" fillId="3" borderId="28" xfId="0" applyFont="1" applyFill="1" applyBorder="1" applyAlignment="1">
      <alignment horizontal="left" vertical="center" wrapText="1"/>
    </xf>
    <xf numFmtId="0" fontId="8" fillId="3" borderId="30" xfId="0" applyFont="1" applyFill="1" applyBorder="1" applyAlignment="1">
      <alignment horizontal="left" vertical="center" wrapText="1"/>
    </xf>
    <xf numFmtId="0" fontId="10" fillId="0" borderId="25" xfId="0" applyFont="1" applyBorder="1" applyAlignment="1">
      <alignment horizontal="center" vertical="center"/>
    </xf>
    <xf numFmtId="0" fontId="10" fillId="0" borderId="26" xfId="0" applyFont="1" applyBorder="1" applyAlignment="1">
      <alignment horizontal="center" vertical="center"/>
    </xf>
    <xf numFmtId="0" fontId="10" fillId="0" borderId="27" xfId="0" applyFont="1" applyBorder="1" applyAlignment="1">
      <alignment horizontal="center" vertical="center"/>
    </xf>
    <xf numFmtId="0" fontId="15" fillId="9" borderId="51" xfId="0" applyFont="1" applyFill="1" applyBorder="1" applyAlignment="1">
      <alignment horizontal="center" vertical="center" wrapText="1"/>
    </xf>
    <xf numFmtId="0" fontId="15" fillId="9" borderId="52" xfId="0" applyFont="1" applyFill="1" applyBorder="1" applyAlignment="1">
      <alignment horizontal="center" vertical="center" wrapText="1"/>
    </xf>
    <xf numFmtId="0" fontId="15" fillId="9" borderId="63" xfId="0" applyFont="1" applyFill="1" applyBorder="1" applyAlignment="1">
      <alignment horizontal="center" vertical="center" wrapText="1"/>
    </xf>
    <xf numFmtId="0" fontId="8" fillId="4" borderId="32" xfId="0" applyFont="1" applyFill="1" applyBorder="1" applyAlignment="1">
      <alignment horizontal="left" vertical="center" wrapText="1"/>
    </xf>
    <xf numFmtId="0" fontId="8" fillId="4" borderId="33" xfId="0" applyFont="1" applyFill="1" applyBorder="1" applyAlignment="1">
      <alignment horizontal="left" vertical="center" wrapText="1"/>
    </xf>
    <xf numFmtId="0" fontId="8" fillId="4" borderId="28" xfId="0" applyFont="1" applyFill="1" applyBorder="1" applyAlignment="1">
      <alignment horizontal="left" vertical="center" wrapText="1"/>
    </xf>
    <xf numFmtId="0" fontId="8" fillId="4" borderId="30" xfId="0" applyFont="1" applyFill="1" applyBorder="1" applyAlignment="1">
      <alignment horizontal="left"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xf>
    <xf numFmtId="0" fontId="7" fillId="0" borderId="19" xfId="0" applyFont="1" applyBorder="1" applyAlignment="1">
      <alignment horizontal="center" vertical="center"/>
    </xf>
    <xf numFmtId="0" fontId="8" fillId="0" borderId="29" xfId="0" applyFont="1" applyBorder="1" applyAlignment="1">
      <alignment horizontal="left" vertical="center"/>
    </xf>
    <xf numFmtId="0" fontId="8" fillId="0" borderId="28" xfId="0" applyFont="1" applyBorder="1" applyAlignment="1">
      <alignment horizontal="left" vertical="center"/>
    </xf>
    <xf numFmtId="0" fontId="8" fillId="0" borderId="31" xfId="0" applyFont="1" applyBorder="1" applyAlignment="1">
      <alignment horizontal="left" vertical="center"/>
    </xf>
    <xf numFmtId="0" fontId="8" fillId="0" borderId="32" xfId="0" applyFont="1" applyBorder="1" applyAlignment="1">
      <alignment horizontal="left" vertical="center"/>
    </xf>
    <xf numFmtId="0" fontId="11" fillId="2" borderId="5" xfId="0" applyFont="1" applyFill="1" applyBorder="1" applyAlignment="1">
      <alignment horizontal="center" vertical="center" wrapText="1"/>
    </xf>
    <xf numFmtId="0" fontId="11" fillId="2" borderId="65" xfId="0" applyFont="1" applyFill="1" applyBorder="1" applyAlignment="1">
      <alignment horizontal="center" vertical="center" wrapText="1"/>
    </xf>
    <xf numFmtId="2" fontId="16" fillId="0" borderId="2" xfId="0" applyNumberFormat="1" applyFont="1" applyBorder="1" applyAlignment="1">
      <alignment horizontal="center" vertical="center"/>
    </xf>
    <xf numFmtId="8" fontId="16" fillId="0" borderId="0" xfId="0" applyNumberFormat="1" applyFont="1" applyBorder="1" applyAlignment="1">
      <alignment vertical="center"/>
    </xf>
    <xf numFmtId="0" fontId="11" fillId="5" borderId="66" xfId="0" applyFont="1" applyFill="1" applyBorder="1" applyAlignment="1">
      <alignment horizontal="center" vertical="center" wrapText="1"/>
    </xf>
    <xf numFmtId="0" fontId="11" fillId="5" borderId="16" xfId="0" applyFont="1" applyFill="1" applyBorder="1" applyAlignment="1">
      <alignment horizontal="center" vertical="center" wrapText="1"/>
    </xf>
    <xf numFmtId="166" fontId="11" fillId="5" borderId="16" xfId="7" applyNumberFormat="1" applyFont="1" applyFill="1" applyBorder="1" applyAlignment="1">
      <alignment horizontal="center" vertical="center" wrapText="1"/>
    </xf>
    <xf numFmtId="165" fontId="11" fillId="5" borderId="67" xfId="0" applyNumberFormat="1" applyFont="1" applyFill="1" applyBorder="1" applyAlignment="1">
      <alignment horizontal="center" vertical="center" wrapText="1"/>
    </xf>
    <xf numFmtId="0" fontId="11" fillId="2" borderId="2" xfId="0" applyFont="1" applyFill="1" applyBorder="1" applyAlignment="1">
      <alignment horizontal="center" vertical="center"/>
    </xf>
    <xf numFmtId="0" fontId="13" fillId="7" borderId="2" xfId="0" applyFont="1" applyFill="1" applyBorder="1" applyAlignment="1">
      <alignment horizontal="center" vertical="center" wrapText="1"/>
    </xf>
    <xf numFmtId="166" fontId="11" fillId="2" borderId="2" xfId="7" applyNumberFormat="1" applyFont="1" applyFill="1" applyBorder="1" applyAlignment="1">
      <alignment vertical="center"/>
    </xf>
    <xf numFmtId="165" fontId="11" fillId="2" borderId="2" xfId="0" applyNumberFormat="1" applyFont="1" applyFill="1" applyBorder="1" applyAlignment="1">
      <alignment vertical="center"/>
    </xf>
    <xf numFmtId="0" fontId="11" fillId="0" borderId="2" xfId="0" applyFont="1" applyBorder="1" applyAlignment="1">
      <alignment horizontal="right" vertical="center"/>
    </xf>
    <xf numFmtId="165" fontId="11" fillId="0" borderId="2" xfId="0" applyNumberFormat="1" applyFont="1" applyBorder="1" applyAlignment="1">
      <alignment vertical="center"/>
    </xf>
    <xf numFmtId="0" fontId="11" fillId="2" borderId="2" xfId="0" applyFont="1" applyFill="1" applyBorder="1" applyAlignment="1">
      <alignment horizontal="center" vertical="center"/>
    </xf>
    <xf numFmtId="166" fontId="11" fillId="0" borderId="2" xfId="7" applyNumberFormat="1" applyFont="1" applyFill="1" applyBorder="1" applyAlignment="1" applyProtection="1">
      <alignment horizontal="center" vertical="center"/>
      <protection locked="0"/>
    </xf>
    <xf numFmtId="0" fontId="16" fillId="10" borderId="2" xfId="0" applyFont="1" applyFill="1" applyBorder="1" applyAlignment="1">
      <alignment horizontal="center" vertical="center"/>
    </xf>
    <xf numFmtId="0" fontId="18" fillId="9" borderId="2" xfId="0" applyFont="1" applyFill="1" applyBorder="1" applyAlignment="1">
      <alignment horizontal="center" vertical="center"/>
    </xf>
    <xf numFmtId="0" fontId="18" fillId="9" borderId="2" xfId="0" applyFont="1" applyFill="1" applyBorder="1" applyAlignment="1">
      <alignment horizontal="center"/>
    </xf>
    <xf numFmtId="0" fontId="19" fillId="10" borderId="2" xfId="0" applyFont="1" applyFill="1" applyBorder="1" applyAlignment="1">
      <alignment horizontal="center" vertical="center"/>
    </xf>
    <xf numFmtId="0" fontId="17" fillId="9" borderId="2" xfId="0" applyFont="1" applyFill="1" applyBorder="1" applyAlignment="1">
      <alignment horizontal="center"/>
    </xf>
    <xf numFmtId="6" fontId="16" fillId="6" borderId="2" xfId="0" applyNumberFormat="1" applyFont="1" applyFill="1" applyBorder="1" applyAlignment="1">
      <alignment horizontal="center" vertical="center"/>
    </xf>
    <xf numFmtId="8" fontId="16" fillId="0" borderId="2" xfId="0" applyNumberFormat="1" applyFont="1" applyBorder="1" applyAlignment="1">
      <alignment vertical="center"/>
    </xf>
    <xf numFmtId="165" fontId="12" fillId="0" borderId="2" xfId="0" applyNumberFormat="1" applyFont="1" applyBorder="1" applyAlignment="1">
      <alignment vertical="center"/>
    </xf>
    <xf numFmtId="0" fontId="20" fillId="0" borderId="2" xfId="0" applyFont="1" applyBorder="1" applyAlignment="1">
      <alignment vertical="center"/>
    </xf>
    <xf numFmtId="0" fontId="6" fillId="0" borderId="4" xfId="0" applyFont="1" applyBorder="1" applyAlignment="1">
      <alignment horizontal="left" vertical="center" wrapText="1"/>
    </xf>
    <xf numFmtId="0" fontId="6" fillId="0" borderId="11" xfId="0" applyFont="1" applyBorder="1" applyAlignment="1">
      <alignment horizontal="left" vertical="center" wrapText="1"/>
    </xf>
    <xf numFmtId="0" fontId="6" fillId="0" borderId="10" xfId="0" applyFont="1" applyBorder="1" applyAlignment="1">
      <alignment horizontal="left" wrapText="1"/>
    </xf>
    <xf numFmtId="0" fontId="6" fillId="0" borderId="4" xfId="0" applyFont="1" applyBorder="1" applyAlignment="1">
      <alignment horizontal="left" wrapText="1"/>
    </xf>
    <xf numFmtId="0" fontId="6" fillId="0" borderId="11" xfId="0" applyFont="1" applyBorder="1" applyAlignment="1">
      <alignment horizontal="left" wrapText="1"/>
    </xf>
  </cellXfs>
  <cellStyles count="8">
    <cellStyle name="Millares" xfId="7" builtinId="3"/>
    <cellStyle name="Moneda" xfId="2" builtinId="4"/>
    <cellStyle name="Normal" xfId="0" builtinId="0"/>
    <cellStyle name="Normal 10 2" xfId="3" xr:uid="{00000000-0005-0000-0000-000003000000}"/>
    <cellStyle name="Normal 2" xfId="4" xr:uid="{00000000-0005-0000-0000-000004000000}"/>
    <cellStyle name="Normal 3" xfId="5" xr:uid="{00000000-0005-0000-0000-000005000000}"/>
    <cellStyle name="Normal 9" xfId="6" xr:uid="{00000000-0005-0000-0000-000006000000}"/>
    <cellStyle name="Porcentaje" xfId="1" builtinId="5"/>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85725</xdr:colOff>
      <xdr:row>0</xdr:row>
      <xdr:rowOff>76200</xdr:rowOff>
    </xdr:from>
    <xdr:to>
      <xdr:col>2</xdr:col>
      <xdr:colOff>1400175</xdr:colOff>
      <xdr:row>2</xdr:row>
      <xdr:rowOff>209550</xdr:rowOff>
    </xdr:to>
    <xdr:pic>
      <xdr:nvPicPr>
        <xdr:cNvPr id="2" name="Imagen 1">
          <a:extLst>
            <a:ext uri="{FF2B5EF4-FFF2-40B4-BE49-F238E27FC236}">
              <a16:creationId xmlns:a16="http://schemas.microsoft.com/office/drawing/2014/main" id="{0B305A95-672A-4A2F-8CDA-40BE17C3411B}"/>
            </a:ext>
          </a:extLst>
        </xdr:cNvPr>
        <xdr:cNvPicPr>
          <a:picLocks noChangeAspect="1"/>
        </xdr:cNvPicPr>
      </xdr:nvPicPr>
      <xdr:blipFill>
        <a:blip xmlns:r="http://schemas.openxmlformats.org/officeDocument/2006/relationships" r:embed="rId1"/>
        <a:stretch>
          <a:fillRect/>
        </a:stretch>
      </xdr:blipFill>
      <xdr:spPr>
        <a:xfrm>
          <a:off x="276225" y="76200"/>
          <a:ext cx="2028825" cy="647700"/>
        </a:xfrm>
        <a:prstGeom prst="rect">
          <a:avLst/>
        </a:prstGeom>
      </xdr:spPr>
    </xdr:pic>
    <xdr:clientData/>
  </xdr:twoCellAnchor>
  <xdr:twoCellAnchor editAs="oneCell">
    <xdr:from>
      <xdr:col>8</xdr:col>
      <xdr:colOff>0</xdr:colOff>
      <xdr:row>10</xdr:row>
      <xdr:rowOff>0</xdr:rowOff>
    </xdr:from>
    <xdr:to>
      <xdr:col>10</xdr:col>
      <xdr:colOff>200025</xdr:colOff>
      <xdr:row>11</xdr:row>
      <xdr:rowOff>47625</xdr:rowOff>
    </xdr:to>
    <xdr:pic>
      <xdr:nvPicPr>
        <xdr:cNvPr id="3" name="Imagen 2">
          <a:extLst>
            <a:ext uri="{FF2B5EF4-FFF2-40B4-BE49-F238E27FC236}">
              <a16:creationId xmlns:a16="http://schemas.microsoft.com/office/drawing/2014/main" id="{4AFDFE5B-153A-AA2B-589A-00FF04456F15}"/>
            </a:ext>
            <a:ext uri="{147F2762-F138-4A5C-976F-8EAC2B608ADB}">
              <a16:predDERef xmlns:a16="http://schemas.microsoft.com/office/drawing/2014/main" pred="{0B305A95-672A-4A2F-8CDA-40BE17C3411B}"/>
            </a:ext>
          </a:extLst>
        </xdr:cNvPr>
        <xdr:cNvPicPr>
          <a:picLocks noChangeAspect="1"/>
        </xdr:cNvPicPr>
      </xdr:nvPicPr>
      <xdr:blipFill>
        <a:blip xmlns:r="http://schemas.openxmlformats.org/officeDocument/2006/relationships" r:embed="rId2"/>
        <a:stretch>
          <a:fillRect/>
        </a:stretch>
      </xdr:blipFill>
      <xdr:spPr>
        <a:xfrm>
          <a:off x="9296400" y="3086100"/>
          <a:ext cx="1724025" cy="304800"/>
        </a:xfrm>
        <a:prstGeom prst="rect">
          <a:avLst/>
        </a:prstGeom>
      </xdr:spPr>
    </xdr:pic>
    <xdr:clientData/>
  </xdr:twoCellAnchor>
  <xdr:twoCellAnchor editAs="oneCell">
    <xdr:from>
      <xdr:col>8</xdr:col>
      <xdr:colOff>0</xdr:colOff>
      <xdr:row>11</xdr:row>
      <xdr:rowOff>0</xdr:rowOff>
    </xdr:from>
    <xdr:to>
      <xdr:col>10</xdr:col>
      <xdr:colOff>200025</xdr:colOff>
      <xdr:row>12</xdr:row>
      <xdr:rowOff>47625</xdr:rowOff>
    </xdr:to>
    <xdr:pic>
      <xdr:nvPicPr>
        <xdr:cNvPr id="4" name="Imagen 3">
          <a:extLst>
            <a:ext uri="{FF2B5EF4-FFF2-40B4-BE49-F238E27FC236}">
              <a16:creationId xmlns:a16="http://schemas.microsoft.com/office/drawing/2014/main" id="{8975EE78-479F-795B-AF30-3957B140817E}"/>
            </a:ext>
            <a:ext uri="{147F2762-F138-4A5C-976F-8EAC2B608ADB}">
              <a16:predDERef xmlns:a16="http://schemas.microsoft.com/office/drawing/2014/main" pred="{4AFDFE5B-153A-AA2B-589A-00FF04456F15}"/>
            </a:ext>
          </a:extLst>
        </xdr:cNvPr>
        <xdr:cNvPicPr>
          <a:picLocks noChangeAspect="1"/>
        </xdr:cNvPicPr>
      </xdr:nvPicPr>
      <xdr:blipFill>
        <a:blip xmlns:r="http://schemas.openxmlformats.org/officeDocument/2006/relationships" r:embed="rId2"/>
        <a:stretch>
          <a:fillRect/>
        </a:stretch>
      </xdr:blipFill>
      <xdr:spPr>
        <a:xfrm>
          <a:off x="9296400" y="3343275"/>
          <a:ext cx="1724025" cy="3048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H326"/>
  <sheetViews>
    <sheetView tabSelected="1" view="pageBreakPreview" topLeftCell="A289" zoomScale="90" zoomScaleNormal="60" zoomScaleSheetLayoutView="90" workbookViewId="0">
      <selection activeCell="K323" sqref="K323"/>
    </sheetView>
  </sheetViews>
  <sheetFormatPr baseColWidth="10" defaultColWidth="11.42578125" defaultRowHeight="12.75" x14ac:dyDescent="0.25"/>
  <cols>
    <col min="1" max="1" width="2.85546875" style="1" customWidth="1"/>
    <col min="2" max="2" width="10.7109375" style="1" customWidth="1"/>
    <col min="3" max="3" width="58" style="2" customWidth="1"/>
    <col min="4" max="4" width="10.85546875" style="1" customWidth="1"/>
    <col min="5" max="5" width="10.7109375" style="1" customWidth="1"/>
    <col min="6" max="6" width="17.7109375" style="3" customWidth="1"/>
    <col min="7" max="7" width="25.7109375" style="4" customWidth="1"/>
    <col min="8" max="8" width="2.85546875" style="5" customWidth="1"/>
    <col min="9" max="16384" width="11.42578125" style="5"/>
  </cols>
  <sheetData>
    <row r="1" spans="2:7" ht="20.25" customHeight="1" x14ac:dyDescent="0.25">
      <c r="B1" s="12"/>
      <c r="C1" s="105" t="s">
        <v>0</v>
      </c>
      <c r="D1" s="105"/>
      <c r="E1" s="105"/>
      <c r="F1" s="105"/>
      <c r="G1" s="106"/>
    </row>
    <row r="2" spans="2:7" ht="20.25" customHeight="1" x14ac:dyDescent="0.25">
      <c r="B2" s="13"/>
      <c r="C2" s="107" t="s">
        <v>1</v>
      </c>
      <c r="D2" s="107"/>
      <c r="E2" s="107"/>
      <c r="F2" s="107"/>
      <c r="G2" s="108"/>
    </row>
    <row r="3" spans="2:7" ht="20.25" customHeight="1" thickBot="1" x14ac:dyDescent="0.3">
      <c r="B3" s="14"/>
      <c r="C3" s="109" t="s">
        <v>2</v>
      </c>
      <c r="D3" s="109"/>
      <c r="E3" s="109"/>
      <c r="F3" s="109"/>
      <c r="G3" s="110"/>
    </row>
    <row r="5" spans="2:7" ht="20.25" thickBot="1" x14ac:dyDescent="0.3">
      <c r="B5" s="113" t="s">
        <v>3</v>
      </c>
      <c r="C5" s="114"/>
      <c r="D5" s="114"/>
      <c r="E5" s="114"/>
      <c r="F5" s="114"/>
      <c r="G5" s="115"/>
    </row>
    <row r="6" spans="2:7" ht="10.5" customHeight="1" thickBot="1" x14ac:dyDescent="0.3">
      <c r="B6" s="6"/>
      <c r="C6" s="6"/>
      <c r="D6" s="6"/>
      <c r="E6" s="6"/>
      <c r="F6" s="7"/>
      <c r="G6" s="6"/>
    </row>
    <row r="7" spans="2:7" ht="21.75" customHeight="1" x14ac:dyDescent="0.25">
      <c r="B7" s="123" t="s">
        <v>4</v>
      </c>
      <c r="C7" s="124"/>
      <c r="D7" s="124"/>
      <c r="E7" s="124"/>
      <c r="F7" s="124"/>
      <c r="G7" s="125"/>
    </row>
    <row r="8" spans="2:7" ht="12.75" customHeight="1" x14ac:dyDescent="0.25">
      <c r="B8" s="15"/>
      <c r="C8" s="16"/>
      <c r="D8" s="16"/>
      <c r="E8" s="16"/>
      <c r="F8" s="17"/>
      <c r="G8" s="18"/>
    </row>
    <row r="9" spans="2:7" ht="24.75" customHeight="1" x14ac:dyDescent="0.25">
      <c r="B9" s="126" t="s">
        <v>5</v>
      </c>
      <c r="C9" s="127"/>
      <c r="D9" s="111" t="s">
        <v>74</v>
      </c>
      <c r="E9" s="111"/>
      <c r="F9" s="111"/>
      <c r="G9" s="112"/>
    </row>
    <row r="10" spans="2:7" ht="79.5" customHeight="1" x14ac:dyDescent="0.25">
      <c r="B10" s="126" t="s">
        <v>6</v>
      </c>
      <c r="C10" s="127"/>
      <c r="D10" s="121" t="s">
        <v>75</v>
      </c>
      <c r="E10" s="121"/>
      <c r="F10" s="121"/>
      <c r="G10" s="122"/>
    </row>
    <row r="11" spans="2:7" ht="20.25" customHeight="1" x14ac:dyDescent="0.25">
      <c r="B11" s="126" t="s">
        <v>7</v>
      </c>
      <c r="C11" s="127"/>
      <c r="D11" s="121" t="s">
        <v>8</v>
      </c>
      <c r="E11" s="121"/>
      <c r="F11" s="121"/>
      <c r="G11" s="122"/>
    </row>
    <row r="12" spans="2:7" ht="20.25" customHeight="1" thickBot="1" x14ac:dyDescent="0.3">
      <c r="B12" s="128" t="s">
        <v>9</v>
      </c>
      <c r="C12" s="129"/>
      <c r="D12" s="119" t="s">
        <v>10</v>
      </c>
      <c r="E12" s="119"/>
      <c r="F12" s="119"/>
      <c r="G12" s="120"/>
    </row>
    <row r="13" spans="2:7" ht="21.75" customHeight="1" thickBot="1" x14ac:dyDescent="0.3"/>
    <row r="14" spans="2:7" ht="21.75" customHeight="1" thickBot="1" x14ac:dyDescent="0.3">
      <c r="B14" s="23" t="s">
        <v>11</v>
      </c>
      <c r="C14" s="24" t="s">
        <v>12</v>
      </c>
      <c r="D14" s="24" t="s">
        <v>13</v>
      </c>
      <c r="E14" s="24" t="s">
        <v>14</v>
      </c>
      <c r="F14" s="25" t="s">
        <v>15</v>
      </c>
      <c r="G14" s="26" t="s">
        <v>16</v>
      </c>
    </row>
    <row r="15" spans="2:7" ht="21.75" customHeight="1" x14ac:dyDescent="0.25">
      <c r="B15" s="27">
        <v>1</v>
      </c>
      <c r="C15" s="28" t="s">
        <v>17</v>
      </c>
      <c r="D15" s="29"/>
      <c r="E15" s="29"/>
      <c r="F15" s="30"/>
      <c r="G15" s="31"/>
    </row>
    <row r="16" spans="2:7" ht="67.5" x14ac:dyDescent="0.25">
      <c r="B16" s="78">
        <v>1.1000000000000001</v>
      </c>
      <c r="C16" s="79" t="s">
        <v>18</v>
      </c>
      <c r="D16" s="78" t="s">
        <v>19</v>
      </c>
      <c r="E16" s="78">
        <v>1</v>
      </c>
      <c r="F16" s="151"/>
      <c r="G16" s="32">
        <f>ROUND((F16*E16),0)</f>
        <v>0</v>
      </c>
    </row>
    <row r="17" spans="1:7" ht="67.5" x14ac:dyDescent="0.25">
      <c r="B17" s="78">
        <v>1.2</v>
      </c>
      <c r="C17" s="79" t="s">
        <v>20</v>
      </c>
      <c r="D17" s="78" t="s">
        <v>19</v>
      </c>
      <c r="E17" s="78">
        <v>1</v>
      </c>
      <c r="F17" s="151"/>
      <c r="G17" s="32">
        <f t="shared" ref="G17:G18" si="0">ROUND((F17*E17),0)</f>
        <v>0</v>
      </c>
    </row>
    <row r="18" spans="1:7" ht="68.25" thickBot="1" x14ac:dyDescent="0.3">
      <c r="B18" s="78">
        <v>1.3</v>
      </c>
      <c r="C18" s="79" t="s">
        <v>21</v>
      </c>
      <c r="D18" s="78" t="s">
        <v>19</v>
      </c>
      <c r="E18" s="78">
        <v>1</v>
      </c>
      <c r="F18" s="151"/>
      <c r="G18" s="32">
        <f t="shared" si="0"/>
        <v>0</v>
      </c>
    </row>
    <row r="19" spans="1:7" ht="21.75" customHeight="1" thickBot="1" x14ac:dyDescent="0.3">
      <c r="B19" s="61"/>
      <c r="C19" s="130" t="s">
        <v>22</v>
      </c>
      <c r="D19" s="130"/>
      <c r="E19" s="130"/>
      <c r="F19" s="42"/>
      <c r="G19" s="65">
        <f>SUM(G16:G18)</f>
        <v>0</v>
      </c>
    </row>
    <row r="20" spans="1:7" ht="21.75" customHeight="1" thickBot="1" x14ac:dyDescent="0.3">
      <c r="B20" s="39"/>
      <c r="C20" s="130" t="s">
        <v>23</v>
      </c>
      <c r="D20" s="130"/>
      <c r="E20" s="131"/>
      <c r="F20" s="80">
        <v>0.19</v>
      </c>
      <c r="G20" s="43">
        <f>ROUND((G19*F20),0)</f>
        <v>0</v>
      </c>
    </row>
    <row r="21" spans="1:7" ht="21.75" customHeight="1" thickBot="1" x14ac:dyDescent="0.3">
      <c r="B21" s="116" t="s">
        <v>24</v>
      </c>
      <c r="C21" s="117"/>
      <c r="D21" s="117"/>
      <c r="E21" s="117"/>
      <c r="F21" s="118"/>
      <c r="G21" s="81">
        <f>+G19+G20</f>
        <v>0</v>
      </c>
    </row>
    <row r="22" spans="1:7" ht="21.75" customHeight="1" thickBot="1" x14ac:dyDescent="0.3"/>
    <row r="23" spans="1:7" ht="21.75" customHeight="1" x14ac:dyDescent="0.25">
      <c r="B23" s="89" t="s">
        <v>25</v>
      </c>
      <c r="C23" s="90"/>
      <c r="D23" s="90"/>
      <c r="E23" s="90"/>
      <c r="F23" s="90"/>
      <c r="G23" s="91"/>
    </row>
    <row r="24" spans="1:7" ht="9.75" customHeight="1" thickBot="1" x14ac:dyDescent="0.3">
      <c r="B24" s="19"/>
      <c r="C24" s="20"/>
      <c r="D24" s="20"/>
      <c r="E24" s="20"/>
      <c r="F24" s="21"/>
      <c r="G24" s="22"/>
    </row>
    <row r="25" spans="1:7" s="8" customFormat="1" ht="34.5" customHeight="1" x14ac:dyDescent="0.25">
      <c r="B25" s="134" t="s">
        <v>11</v>
      </c>
      <c r="C25" s="135" t="s">
        <v>12</v>
      </c>
      <c r="D25" s="135" t="s">
        <v>13</v>
      </c>
      <c r="E25" s="135" t="s">
        <v>14</v>
      </c>
      <c r="F25" s="136" t="s">
        <v>15</v>
      </c>
      <c r="G25" s="137" t="s">
        <v>16</v>
      </c>
    </row>
    <row r="26" spans="1:7" s="9" customFormat="1" ht="47.1" customHeight="1" x14ac:dyDescent="0.25">
      <c r="A26" s="6"/>
      <c r="B26" s="138">
        <v>2</v>
      </c>
      <c r="C26" s="139" t="s">
        <v>26</v>
      </c>
      <c r="D26" s="138"/>
      <c r="E26" s="138"/>
      <c r="F26" s="140"/>
      <c r="G26" s="141"/>
    </row>
    <row r="27" spans="1:7" ht="101.25" x14ac:dyDescent="0.25">
      <c r="B27" s="78">
        <v>2.1</v>
      </c>
      <c r="C27" s="79" t="s">
        <v>76</v>
      </c>
      <c r="D27" s="78" t="s">
        <v>19</v>
      </c>
      <c r="E27" s="78">
        <v>1</v>
      </c>
      <c r="F27" s="152"/>
      <c r="G27" s="153">
        <f t="shared" ref="G27:G55" si="1">ROUND((F27*E27),0)</f>
        <v>0</v>
      </c>
    </row>
    <row r="28" spans="1:7" ht="67.5" x14ac:dyDescent="0.25">
      <c r="B28" s="78">
        <v>2.2000000000000002</v>
      </c>
      <c r="C28" s="79" t="s">
        <v>27</v>
      </c>
      <c r="D28" s="78" t="s">
        <v>19</v>
      </c>
      <c r="E28" s="78">
        <v>1</v>
      </c>
      <c r="F28" s="152"/>
      <c r="G28" s="153">
        <f t="shared" si="1"/>
        <v>0</v>
      </c>
    </row>
    <row r="29" spans="1:7" ht="67.5" x14ac:dyDescent="0.25">
      <c r="B29" s="78">
        <v>2.2999999999999998</v>
      </c>
      <c r="C29" s="79" t="s">
        <v>28</v>
      </c>
      <c r="D29" s="78" t="s">
        <v>19</v>
      </c>
      <c r="E29" s="78">
        <v>1</v>
      </c>
      <c r="F29" s="152"/>
      <c r="G29" s="153">
        <f t="shared" si="1"/>
        <v>0</v>
      </c>
    </row>
    <row r="30" spans="1:7" ht="67.5" x14ac:dyDescent="0.25">
      <c r="B30" s="78">
        <v>2.4</v>
      </c>
      <c r="C30" s="79" t="s">
        <v>29</v>
      </c>
      <c r="D30" s="78" t="s">
        <v>19</v>
      </c>
      <c r="E30" s="82">
        <v>1</v>
      </c>
      <c r="F30" s="152"/>
      <c r="G30" s="153">
        <f t="shared" si="1"/>
        <v>0</v>
      </c>
    </row>
    <row r="31" spans="1:7" ht="45" x14ac:dyDescent="0.25">
      <c r="B31" s="78">
        <v>2.5</v>
      </c>
      <c r="C31" s="83" t="s">
        <v>30</v>
      </c>
      <c r="D31" s="82" t="s">
        <v>31</v>
      </c>
      <c r="E31" s="78">
        <v>1</v>
      </c>
      <c r="F31" s="152"/>
      <c r="G31" s="153">
        <f t="shared" si="1"/>
        <v>0</v>
      </c>
    </row>
    <row r="32" spans="1:7" ht="45" x14ac:dyDescent="0.25">
      <c r="B32" s="78">
        <v>2.6</v>
      </c>
      <c r="C32" s="79" t="s">
        <v>32</v>
      </c>
      <c r="D32" s="78" t="s">
        <v>31</v>
      </c>
      <c r="E32" s="78">
        <v>1</v>
      </c>
      <c r="F32" s="152"/>
      <c r="G32" s="153">
        <f t="shared" si="1"/>
        <v>0</v>
      </c>
    </row>
    <row r="33" spans="2:7" ht="45" x14ac:dyDescent="0.25">
      <c r="B33" s="78">
        <v>2.7</v>
      </c>
      <c r="C33" s="79" t="s">
        <v>33</v>
      </c>
      <c r="D33" s="78" t="s">
        <v>31</v>
      </c>
      <c r="E33" s="78">
        <v>1</v>
      </c>
      <c r="F33" s="152"/>
      <c r="G33" s="153">
        <f t="shared" si="1"/>
        <v>0</v>
      </c>
    </row>
    <row r="34" spans="2:7" ht="33.75" x14ac:dyDescent="0.25">
      <c r="B34" s="78">
        <v>2.8</v>
      </c>
      <c r="C34" s="79" t="s">
        <v>34</v>
      </c>
      <c r="D34" s="78" t="s">
        <v>31</v>
      </c>
      <c r="E34" s="78">
        <v>1</v>
      </c>
      <c r="F34" s="152"/>
      <c r="G34" s="153">
        <f t="shared" si="1"/>
        <v>0</v>
      </c>
    </row>
    <row r="35" spans="2:7" ht="33.75" x14ac:dyDescent="0.25">
      <c r="B35" s="78">
        <v>2.9</v>
      </c>
      <c r="C35" s="79" t="s">
        <v>35</v>
      </c>
      <c r="D35" s="78" t="s">
        <v>31</v>
      </c>
      <c r="E35" s="78">
        <v>1</v>
      </c>
      <c r="F35" s="152"/>
      <c r="G35" s="153">
        <f t="shared" si="1"/>
        <v>0</v>
      </c>
    </row>
    <row r="36" spans="2:7" ht="33.75" x14ac:dyDescent="0.25">
      <c r="B36" s="132">
        <v>2.1</v>
      </c>
      <c r="C36" s="79" t="s">
        <v>36</v>
      </c>
      <c r="D36" s="78" t="s">
        <v>31</v>
      </c>
      <c r="E36" s="78">
        <v>1</v>
      </c>
      <c r="F36" s="152"/>
      <c r="G36" s="153">
        <f t="shared" si="1"/>
        <v>0</v>
      </c>
    </row>
    <row r="37" spans="2:7" ht="22.5" x14ac:dyDescent="0.25">
      <c r="B37" s="78">
        <v>2.11</v>
      </c>
      <c r="C37" s="79" t="s">
        <v>37</v>
      </c>
      <c r="D37" s="78" t="s">
        <v>19</v>
      </c>
      <c r="E37" s="78">
        <v>1</v>
      </c>
      <c r="F37" s="152"/>
      <c r="G37" s="153">
        <f t="shared" si="1"/>
        <v>0</v>
      </c>
    </row>
    <row r="38" spans="2:7" ht="56.25" x14ac:dyDescent="0.25">
      <c r="B38" s="78">
        <v>2.12</v>
      </c>
      <c r="C38" s="79" t="s">
        <v>38</v>
      </c>
      <c r="D38" s="78" t="s">
        <v>31</v>
      </c>
      <c r="E38" s="78">
        <v>1</v>
      </c>
      <c r="F38" s="152"/>
      <c r="G38" s="153">
        <f t="shared" si="1"/>
        <v>0</v>
      </c>
    </row>
    <row r="39" spans="2:7" ht="56.25" x14ac:dyDescent="0.25">
      <c r="B39" s="82">
        <v>2.13</v>
      </c>
      <c r="C39" s="79" t="s">
        <v>39</v>
      </c>
      <c r="D39" s="78" t="s">
        <v>40</v>
      </c>
      <c r="E39" s="78">
        <v>1</v>
      </c>
      <c r="F39" s="152"/>
      <c r="G39" s="153">
        <f t="shared" si="1"/>
        <v>0</v>
      </c>
    </row>
    <row r="40" spans="2:7" ht="33.75" x14ac:dyDescent="0.25">
      <c r="B40" s="78">
        <v>2.14</v>
      </c>
      <c r="C40" s="79" t="s">
        <v>41</v>
      </c>
      <c r="D40" s="78" t="s">
        <v>31</v>
      </c>
      <c r="E40" s="78">
        <v>1</v>
      </c>
      <c r="F40" s="152"/>
      <c r="G40" s="153">
        <f t="shared" si="1"/>
        <v>0</v>
      </c>
    </row>
    <row r="41" spans="2:7" ht="33.75" x14ac:dyDescent="0.25">
      <c r="B41" s="78">
        <v>2.15</v>
      </c>
      <c r="C41" s="79" t="s">
        <v>42</v>
      </c>
      <c r="D41" s="78" t="s">
        <v>40</v>
      </c>
      <c r="E41" s="78">
        <v>1</v>
      </c>
      <c r="F41" s="152"/>
      <c r="G41" s="153">
        <f t="shared" si="1"/>
        <v>0</v>
      </c>
    </row>
    <row r="42" spans="2:7" ht="33.75" x14ac:dyDescent="0.25">
      <c r="B42" s="82">
        <v>2.16</v>
      </c>
      <c r="C42" s="79" t="s">
        <v>43</v>
      </c>
      <c r="D42" s="78" t="s">
        <v>31</v>
      </c>
      <c r="E42" s="78">
        <v>1</v>
      </c>
      <c r="F42" s="152"/>
      <c r="G42" s="153">
        <f t="shared" si="1"/>
        <v>0</v>
      </c>
    </row>
    <row r="43" spans="2:7" ht="33.75" x14ac:dyDescent="0.25">
      <c r="B43" s="78">
        <v>2.17</v>
      </c>
      <c r="C43" s="79" t="s">
        <v>44</v>
      </c>
      <c r="D43" s="78" t="s">
        <v>31</v>
      </c>
      <c r="E43" s="78">
        <v>1</v>
      </c>
      <c r="F43" s="152"/>
      <c r="G43" s="153">
        <f t="shared" si="1"/>
        <v>0</v>
      </c>
    </row>
    <row r="44" spans="2:7" ht="22.5" x14ac:dyDescent="0.25">
      <c r="B44" s="78">
        <v>2.1800000000000002</v>
      </c>
      <c r="C44" s="79" t="s">
        <v>45</v>
      </c>
      <c r="D44" s="78" t="s">
        <v>31</v>
      </c>
      <c r="E44" s="78">
        <v>1</v>
      </c>
      <c r="F44" s="152"/>
      <c r="G44" s="153">
        <f t="shared" si="1"/>
        <v>0</v>
      </c>
    </row>
    <row r="45" spans="2:7" ht="33.75" x14ac:dyDescent="0.25">
      <c r="B45" s="78">
        <v>2.19</v>
      </c>
      <c r="C45" s="79" t="s">
        <v>46</v>
      </c>
      <c r="D45" s="78" t="s">
        <v>19</v>
      </c>
      <c r="E45" s="78">
        <v>1</v>
      </c>
      <c r="F45" s="152"/>
      <c r="G45" s="153">
        <f t="shared" si="1"/>
        <v>0</v>
      </c>
    </row>
    <row r="46" spans="2:7" ht="33.75" x14ac:dyDescent="0.25">
      <c r="B46" s="132">
        <v>2.2000000000000002</v>
      </c>
      <c r="C46" s="79" t="s">
        <v>47</v>
      </c>
      <c r="D46" s="78" t="s">
        <v>19</v>
      </c>
      <c r="E46" s="78">
        <v>1</v>
      </c>
      <c r="F46" s="152"/>
      <c r="G46" s="153">
        <f t="shared" si="1"/>
        <v>0</v>
      </c>
    </row>
    <row r="47" spans="2:7" ht="33.75" x14ac:dyDescent="0.25">
      <c r="B47" s="78">
        <v>2.21</v>
      </c>
      <c r="C47" s="79" t="s">
        <v>48</v>
      </c>
      <c r="D47" s="78" t="s">
        <v>19</v>
      </c>
      <c r="E47" s="78">
        <v>1</v>
      </c>
      <c r="F47" s="152"/>
      <c r="G47" s="153">
        <f t="shared" si="1"/>
        <v>0</v>
      </c>
    </row>
    <row r="48" spans="2:7" ht="33.75" x14ac:dyDescent="0.25">
      <c r="B48" s="78">
        <v>2.2200000000000002</v>
      </c>
      <c r="C48" s="79" t="s">
        <v>49</v>
      </c>
      <c r="D48" s="78" t="s">
        <v>19</v>
      </c>
      <c r="E48" s="78">
        <v>1</v>
      </c>
      <c r="F48" s="152"/>
      <c r="G48" s="153">
        <f t="shared" si="1"/>
        <v>0</v>
      </c>
    </row>
    <row r="49" spans="2:8" ht="33.75" x14ac:dyDescent="0.25">
      <c r="B49" s="78">
        <v>2.23</v>
      </c>
      <c r="C49" s="79" t="s">
        <v>50</v>
      </c>
      <c r="D49" s="78" t="s">
        <v>19</v>
      </c>
      <c r="E49" s="78">
        <v>1</v>
      </c>
      <c r="F49" s="152"/>
      <c r="G49" s="153">
        <f t="shared" si="1"/>
        <v>0</v>
      </c>
    </row>
    <row r="50" spans="2:8" ht="22.5" x14ac:dyDescent="0.25">
      <c r="B50" s="78">
        <v>2.2400000000000002</v>
      </c>
      <c r="C50" s="79" t="s">
        <v>51</v>
      </c>
      <c r="D50" s="78" t="s">
        <v>19</v>
      </c>
      <c r="E50" s="78">
        <v>1</v>
      </c>
      <c r="F50" s="152"/>
      <c r="G50" s="153">
        <f t="shared" si="1"/>
        <v>0</v>
      </c>
    </row>
    <row r="51" spans="2:8" ht="45" x14ac:dyDescent="0.25">
      <c r="B51" s="82">
        <v>2.25</v>
      </c>
      <c r="C51" s="79" t="s">
        <v>52</v>
      </c>
      <c r="D51" s="78" t="s">
        <v>19</v>
      </c>
      <c r="E51" s="78">
        <v>1</v>
      </c>
      <c r="F51" s="152"/>
      <c r="G51" s="153">
        <f t="shared" si="1"/>
        <v>0</v>
      </c>
    </row>
    <row r="52" spans="2:8" ht="45" x14ac:dyDescent="0.25">
      <c r="B52" s="78">
        <v>2.2599999999999998</v>
      </c>
      <c r="C52" s="79" t="s">
        <v>53</v>
      </c>
      <c r="D52" s="78" t="s">
        <v>19</v>
      </c>
      <c r="E52" s="78">
        <v>1</v>
      </c>
      <c r="F52" s="152"/>
      <c r="G52" s="153">
        <f t="shared" si="1"/>
        <v>0</v>
      </c>
    </row>
    <row r="53" spans="2:8" ht="33.75" x14ac:dyDescent="0.25">
      <c r="B53" s="78">
        <v>2.27</v>
      </c>
      <c r="C53" s="79" t="s">
        <v>54</v>
      </c>
      <c r="D53" s="78" t="s">
        <v>31</v>
      </c>
      <c r="E53" s="78">
        <v>1</v>
      </c>
      <c r="F53" s="152"/>
      <c r="G53" s="153">
        <f t="shared" si="1"/>
        <v>0</v>
      </c>
    </row>
    <row r="54" spans="2:8" ht="33.75" x14ac:dyDescent="0.25">
      <c r="B54" s="78">
        <v>2.2799999999999998</v>
      </c>
      <c r="C54" s="79" t="s">
        <v>55</v>
      </c>
      <c r="D54" s="78" t="s">
        <v>31</v>
      </c>
      <c r="E54" s="78">
        <v>1</v>
      </c>
      <c r="F54" s="152"/>
      <c r="G54" s="153">
        <f t="shared" si="1"/>
        <v>0</v>
      </c>
    </row>
    <row r="55" spans="2:8" ht="24" customHeight="1" x14ac:dyDescent="0.25">
      <c r="B55" s="82">
        <v>2.29</v>
      </c>
      <c r="C55" s="79" t="s">
        <v>56</v>
      </c>
      <c r="D55" s="78" t="s">
        <v>19</v>
      </c>
      <c r="E55" s="78">
        <v>1</v>
      </c>
      <c r="F55" s="152"/>
      <c r="G55" s="153">
        <f t="shared" si="1"/>
        <v>0</v>
      </c>
    </row>
    <row r="56" spans="2:8" ht="18" customHeight="1" x14ac:dyDescent="0.25">
      <c r="B56" s="142" t="s">
        <v>57</v>
      </c>
      <c r="C56" s="142"/>
      <c r="D56" s="142"/>
      <c r="E56" s="142"/>
      <c r="F56" s="142"/>
      <c r="G56" s="143">
        <f>SUM(G27:G55)</f>
        <v>0</v>
      </c>
    </row>
    <row r="57" spans="2:8" ht="23.25" customHeight="1" x14ac:dyDescent="0.25">
      <c r="B57" s="138">
        <v>3</v>
      </c>
      <c r="C57" s="144" t="s">
        <v>58</v>
      </c>
      <c r="D57" s="144"/>
      <c r="E57" s="144"/>
      <c r="F57" s="144"/>
      <c r="G57" s="144"/>
    </row>
    <row r="58" spans="2:8" ht="110.25" customHeight="1" x14ac:dyDescent="0.25">
      <c r="B58" s="78">
        <v>3.1</v>
      </c>
      <c r="C58" s="79" t="s">
        <v>76</v>
      </c>
      <c r="D58" s="78" t="s">
        <v>19</v>
      </c>
      <c r="E58" s="78">
        <v>1</v>
      </c>
      <c r="F58" s="152"/>
      <c r="G58" s="153">
        <f t="shared" ref="G58:G86" si="2">ROUND((F58*E58),0)</f>
        <v>0</v>
      </c>
      <c r="H58" s="84"/>
    </row>
    <row r="59" spans="2:8" ht="85.5" customHeight="1" x14ac:dyDescent="0.25">
      <c r="B59" s="78">
        <v>3.2</v>
      </c>
      <c r="C59" s="79" t="s">
        <v>27</v>
      </c>
      <c r="D59" s="78" t="s">
        <v>19</v>
      </c>
      <c r="E59" s="78">
        <v>1</v>
      </c>
      <c r="F59" s="152"/>
      <c r="G59" s="153">
        <f t="shared" si="2"/>
        <v>0</v>
      </c>
      <c r="H59" s="84"/>
    </row>
    <row r="60" spans="2:8" ht="84" customHeight="1" x14ac:dyDescent="0.25">
      <c r="B60" s="78">
        <v>3.3</v>
      </c>
      <c r="C60" s="79" t="s">
        <v>28</v>
      </c>
      <c r="D60" s="78" t="s">
        <v>19</v>
      </c>
      <c r="E60" s="78">
        <v>1</v>
      </c>
      <c r="F60" s="152"/>
      <c r="G60" s="153">
        <f t="shared" si="2"/>
        <v>0</v>
      </c>
      <c r="H60" s="84"/>
    </row>
    <row r="61" spans="2:8" ht="80.25" customHeight="1" x14ac:dyDescent="0.25">
      <c r="B61" s="78">
        <v>3.4</v>
      </c>
      <c r="C61" s="79" t="s">
        <v>29</v>
      </c>
      <c r="D61" s="78" t="s">
        <v>19</v>
      </c>
      <c r="E61" s="82">
        <v>1</v>
      </c>
      <c r="F61" s="152"/>
      <c r="G61" s="153">
        <f t="shared" si="2"/>
        <v>0</v>
      </c>
      <c r="H61" s="84"/>
    </row>
    <row r="62" spans="2:8" ht="55.5" customHeight="1" x14ac:dyDescent="0.25">
      <c r="B62" s="78">
        <v>3.5</v>
      </c>
      <c r="C62" s="83" t="s">
        <v>30</v>
      </c>
      <c r="D62" s="82" t="s">
        <v>31</v>
      </c>
      <c r="E62" s="78">
        <v>1</v>
      </c>
      <c r="F62" s="152"/>
      <c r="G62" s="153">
        <f t="shared" si="2"/>
        <v>0</v>
      </c>
      <c r="H62" s="84"/>
    </row>
    <row r="63" spans="2:8" ht="55.5" customHeight="1" x14ac:dyDescent="0.25">
      <c r="B63" s="78">
        <v>3.6</v>
      </c>
      <c r="C63" s="79" t="s">
        <v>32</v>
      </c>
      <c r="D63" s="78" t="s">
        <v>31</v>
      </c>
      <c r="E63" s="78">
        <v>1</v>
      </c>
      <c r="F63" s="152"/>
      <c r="G63" s="153">
        <f t="shared" si="2"/>
        <v>0</v>
      </c>
      <c r="H63" s="84"/>
    </row>
    <row r="64" spans="2:8" ht="45" x14ac:dyDescent="0.25">
      <c r="B64" s="78">
        <v>3.7</v>
      </c>
      <c r="C64" s="79" t="s">
        <v>33</v>
      </c>
      <c r="D64" s="78" t="s">
        <v>31</v>
      </c>
      <c r="E64" s="78">
        <v>1</v>
      </c>
      <c r="F64" s="152"/>
      <c r="G64" s="153">
        <f t="shared" si="2"/>
        <v>0</v>
      </c>
      <c r="H64" s="84"/>
    </row>
    <row r="65" spans="2:8" ht="33.75" x14ac:dyDescent="0.25">
      <c r="B65" s="78">
        <v>3.8</v>
      </c>
      <c r="C65" s="79" t="s">
        <v>34</v>
      </c>
      <c r="D65" s="78" t="s">
        <v>31</v>
      </c>
      <c r="E65" s="78">
        <v>1</v>
      </c>
      <c r="F65" s="152"/>
      <c r="G65" s="153">
        <f t="shared" si="2"/>
        <v>0</v>
      </c>
      <c r="H65" s="84"/>
    </row>
    <row r="66" spans="2:8" ht="33.75" x14ac:dyDescent="0.25">
      <c r="B66" s="78">
        <v>3.9</v>
      </c>
      <c r="C66" s="79" t="s">
        <v>35</v>
      </c>
      <c r="D66" s="78" t="s">
        <v>31</v>
      </c>
      <c r="E66" s="78">
        <v>1</v>
      </c>
      <c r="F66" s="152"/>
      <c r="G66" s="153">
        <f t="shared" si="2"/>
        <v>0</v>
      </c>
      <c r="H66" s="84"/>
    </row>
    <row r="67" spans="2:8" ht="33.75" x14ac:dyDescent="0.25">
      <c r="B67" s="132">
        <v>3.1</v>
      </c>
      <c r="C67" s="79" t="s">
        <v>36</v>
      </c>
      <c r="D67" s="78" t="s">
        <v>31</v>
      </c>
      <c r="E67" s="78">
        <v>1</v>
      </c>
      <c r="F67" s="152"/>
      <c r="G67" s="153">
        <f t="shared" si="2"/>
        <v>0</v>
      </c>
      <c r="H67" s="84"/>
    </row>
    <row r="68" spans="2:8" ht="22.5" x14ac:dyDescent="0.25">
      <c r="B68" s="78">
        <v>3.11</v>
      </c>
      <c r="C68" s="79" t="s">
        <v>37</v>
      </c>
      <c r="D68" s="78" t="s">
        <v>19</v>
      </c>
      <c r="E68" s="78">
        <v>1</v>
      </c>
      <c r="F68" s="152"/>
      <c r="G68" s="153">
        <f t="shared" si="2"/>
        <v>0</v>
      </c>
      <c r="H68" s="84"/>
    </row>
    <row r="69" spans="2:8" ht="56.25" x14ac:dyDescent="0.25">
      <c r="B69" s="78">
        <v>3.12</v>
      </c>
      <c r="C69" s="79" t="s">
        <v>38</v>
      </c>
      <c r="D69" s="78" t="s">
        <v>31</v>
      </c>
      <c r="E69" s="78">
        <v>1</v>
      </c>
      <c r="F69" s="152"/>
      <c r="G69" s="153">
        <f t="shared" si="2"/>
        <v>0</v>
      </c>
      <c r="H69" s="84"/>
    </row>
    <row r="70" spans="2:8" ht="56.25" x14ac:dyDescent="0.25">
      <c r="B70" s="82">
        <v>3.13</v>
      </c>
      <c r="C70" s="79" t="s">
        <v>39</v>
      </c>
      <c r="D70" s="78" t="s">
        <v>40</v>
      </c>
      <c r="E70" s="78">
        <v>1</v>
      </c>
      <c r="F70" s="152"/>
      <c r="G70" s="153">
        <f t="shared" si="2"/>
        <v>0</v>
      </c>
      <c r="H70" s="84"/>
    </row>
    <row r="71" spans="2:8" ht="33.75" x14ac:dyDescent="0.25">
      <c r="B71" s="78">
        <v>3.14</v>
      </c>
      <c r="C71" s="79" t="s">
        <v>59</v>
      </c>
      <c r="D71" s="78" t="s">
        <v>31</v>
      </c>
      <c r="E71" s="78">
        <v>1</v>
      </c>
      <c r="F71" s="152"/>
      <c r="G71" s="153">
        <f t="shared" si="2"/>
        <v>0</v>
      </c>
      <c r="H71" s="84"/>
    </row>
    <row r="72" spans="2:8" ht="43.5" customHeight="1" x14ac:dyDescent="0.25">
      <c r="B72" s="78">
        <v>3.15</v>
      </c>
      <c r="C72" s="79" t="s">
        <v>42</v>
      </c>
      <c r="D72" s="78" t="s">
        <v>40</v>
      </c>
      <c r="E72" s="78">
        <v>1</v>
      </c>
      <c r="F72" s="152"/>
      <c r="G72" s="153">
        <f t="shared" si="2"/>
        <v>0</v>
      </c>
      <c r="H72" s="84"/>
    </row>
    <row r="73" spans="2:8" ht="33.75" x14ac:dyDescent="0.25">
      <c r="B73" s="82">
        <v>3.16</v>
      </c>
      <c r="C73" s="79" t="s">
        <v>43</v>
      </c>
      <c r="D73" s="78" t="s">
        <v>31</v>
      </c>
      <c r="E73" s="78">
        <v>1</v>
      </c>
      <c r="F73" s="152"/>
      <c r="G73" s="153">
        <f t="shared" si="2"/>
        <v>0</v>
      </c>
      <c r="H73" s="84"/>
    </row>
    <row r="74" spans="2:8" ht="33.75" x14ac:dyDescent="0.25">
      <c r="B74" s="78">
        <v>3.17</v>
      </c>
      <c r="C74" s="79" t="s">
        <v>44</v>
      </c>
      <c r="D74" s="78" t="s">
        <v>31</v>
      </c>
      <c r="E74" s="78">
        <v>1</v>
      </c>
      <c r="F74" s="152"/>
      <c r="G74" s="153">
        <f t="shared" si="2"/>
        <v>0</v>
      </c>
      <c r="H74" s="84"/>
    </row>
    <row r="75" spans="2:8" ht="22.5" x14ac:dyDescent="0.25">
      <c r="B75" s="78">
        <v>3.18</v>
      </c>
      <c r="C75" s="79" t="s">
        <v>45</v>
      </c>
      <c r="D75" s="78" t="s">
        <v>31</v>
      </c>
      <c r="E75" s="78">
        <v>1</v>
      </c>
      <c r="F75" s="152"/>
      <c r="G75" s="153">
        <f t="shared" si="2"/>
        <v>0</v>
      </c>
      <c r="H75" s="84"/>
    </row>
    <row r="76" spans="2:8" ht="33.75" x14ac:dyDescent="0.25">
      <c r="B76" s="78">
        <v>3.19</v>
      </c>
      <c r="C76" s="79" t="s">
        <v>46</v>
      </c>
      <c r="D76" s="78" t="s">
        <v>19</v>
      </c>
      <c r="E76" s="78">
        <v>1</v>
      </c>
      <c r="F76" s="152"/>
      <c r="G76" s="153">
        <f t="shared" si="2"/>
        <v>0</v>
      </c>
      <c r="H76" s="84"/>
    </row>
    <row r="77" spans="2:8" ht="33.75" x14ac:dyDescent="0.25">
      <c r="B77" s="132">
        <v>3.2</v>
      </c>
      <c r="C77" s="79" t="s">
        <v>47</v>
      </c>
      <c r="D77" s="78" t="s">
        <v>19</v>
      </c>
      <c r="E77" s="78">
        <v>1</v>
      </c>
      <c r="F77" s="152"/>
      <c r="G77" s="153">
        <f t="shared" si="2"/>
        <v>0</v>
      </c>
      <c r="H77" s="84"/>
    </row>
    <row r="78" spans="2:8" ht="33.75" x14ac:dyDescent="0.25">
      <c r="B78" s="78">
        <v>3.21</v>
      </c>
      <c r="C78" s="79" t="s">
        <v>48</v>
      </c>
      <c r="D78" s="78" t="s">
        <v>19</v>
      </c>
      <c r="E78" s="78">
        <v>1</v>
      </c>
      <c r="F78" s="152"/>
      <c r="G78" s="153">
        <f t="shared" si="2"/>
        <v>0</v>
      </c>
      <c r="H78" s="84"/>
    </row>
    <row r="79" spans="2:8" ht="33.75" x14ac:dyDescent="0.25">
      <c r="B79" s="78">
        <v>3.22</v>
      </c>
      <c r="C79" s="79" t="s">
        <v>49</v>
      </c>
      <c r="D79" s="78" t="s">
        <v>19</v>
      </c>
      <c r="E79" s="78">
        <v>1</v>
      </c>
      <c r="F79" s="152"/>
      <c r="G79" s="153">
        <f t="shared" si="2"/>
        <v>0</v>
      </c>
      <c r="H79" s="84"/>
    </row>
    <row r="80" spans="2:8" ht="33.75" x14ac:dyDescent="0.25">
      <c r="B80" s="78">
        <v>3.23</v>
      </c>
      <c r="C80" s="79" t="s">
        <v>50</v>
      </c>
      <c r="D80" s="78" t="s">
        <v>19</v>
      </c>
      <c r="E80" s="78">
        <v>1</v>
      </c>
      <c r="F80" s="152"/>
      <c r="G80" s="153">
        <f t="shared" si="2"/>
        <v>0</v>
      </c>
      <c r="H80" s="84"/>
    </row>
    <row r="81" spans="2:8" ht="22.5" x14ac:dyDescent="0.25">
      <c r="B81" s="78">
        <v>3.24</v>
      </c>
      <c r="C81" s="79" t="s">
        <v>51</v>
      </c>
      <c r="D81" s="78" t="s">
        <v>19</v>
      </c>
      <c r="E81" s="78">
        <v>1</v>
      </c>
      <c r="F81" s="152"/>
      <c r="G81" s="153">
        <f t="shared" si="2"/>
        <v>0</v>
      </c>
      <c r="H81" s="84"/>
    </row>
    <row r="82" spans="2:8" ht="45" x14ac:dyDescent="0.25">
      <c r="B82" s="82">
        <v>3.25</v>
      </c>
      <c r="C82" s="79" t="s">
        <v>52</v>
      </c>
      <c r="D82" s="78" t="s">
        <v>19</v>
      </c>
      <c r="E82" s="78">
        <v>1</v>
      </c>
      <c r="F82" s="152"/>
      <c r="G82" s="153">
        <f t="shared" si="2"/>
        <v>0</v>
      </c>
      <c r="H82" s="84"/>
    </row>
    <row r="83" spans="2:8" ht="45" x14ac:dyDescent="0.25">
      <c r="B83" s="78">
        <v>3.26</v>
      </c>
      <c r="C83" s="79" t="s">
        <v>52</v>
      </c>
      <c r="D83" s="78" t="s">
        <v>19</v>
      </c>
      <c r="E83" s="78">
        <v>1</v>
      </c>
      <c r="F83" s="152"/>
      <c r="G83" s="153">
        <f t="shared" si="2"/>
        <v>0</v>
      </c>
      <c r="H83" s="84"/>
    </row>
    <row r="84" spans="2:8" ht="33.75" x14ac:dyDescent="0.25">
      <c r="B84" s="78">
        <v>3.27</v>
      </c>
      <c r="C84" s="79" t="s">
        <v>54</v>
      </c>
      <c r="D84" s="78" t="s">
        <v>31</v>
      </c>
      <c r="E84" s="78">
        <v>1</v>
      </c>
      <c r="F84" s="152"/>
      <c r="G84" s="153">
        <f t="shared" si="2"/>
        <v>0</v>
      </c>
      <c r="H84" s="84"/>
    </row>
    <row r="85" spans="2:8" ht="33.75" x14ac:dyDescent="0.25">
      <c r="B85" s="82">
        <v>3.28</v>
      </c>
      <c r="C85" s="79" t="s">
        <v>55</v>
      </c>
      <c r="D85" s="78" t="s">
        <v>31</v>
      </c>
      <c r="E85" s="78">
        <v>1</v>
      </c>
      <c r="F85" s="152"/>
      <c r="G85" s="153">
        <f t="shared" si="2"/>
        <v>0</v>
      </c>
      <c r="H85" s="84"/>
    </row>
    <row r="86" spans="2:8" ht="22.5" x14ac:dyDescent="0.25">
      <c r="B86" s="82">
        <v>3.29</v>
      </c>
      <c r="C86" s="79" t="s">
        <v>56</v>
      </c>
      <c r="D86" s="78" t="s">
        <v>19</v>
      </c>
      <c r="E86" s="78">
        <v>1</v>
      </c>
      <c r="F86" s="152"/>
      <c r="G86" s="153">
        <f t="shared" si="2"/>
        <v>0</v>
      </c>
      <c r="H86" s="133"/>
    </row>
    <row r="87" spans="2:8" ht="18.75" customHeight="1" x14ac:dyDescent="0.25">
      <c r="B87" s="82"/>
      <c r="C87" s="79"/>
      <c r="D87" s="78"/>
      <c r="E87" s="85"/>
      <c r="F87" s="145" t="s">
        <v>57</v>
      </c>
      <c r="G87" s="143">
        <f>SUM(G58:G86)</f>
        <v>0</v>
      </c>
      <c r="H87" s="133"/>
    </row>
    <row r="88" spans="2:8" x14ac:dyDescent="0.25">
      <c r="B88" s="146">
        <v>4</v>
      </c>
      <c r="C88" s="144" t="s">
        <v>77</v>
      </c>
      <c r="D88" s="144"/>
      <c r="E88" s="144"/>
      <c r="F88" s="144"/>
      <c r="G88" s="144"/>
      <c r="H88" s="133"/>
    </row>
    <row r="89" spans="2:8" ht="101.25" x14ac:dyDescent="0.25">
      <c r="B89" s="78" t="s">
        <v>78</v>
      </c>
      <c r="C89" s="79" t="s">
        <v>76</v>
      </c>
      <c r="D89" s="78" t="s">
        <v>19</v>
      </c>
      <c r="E89" s="78">
        <v>1</v>
      </c>
      <c r="F89" s="152"/>
      <c r="G89" s="153">
        <f t="shared" ref="G89:G117" si="3">ROUND((F89*E89),0)</f>
        <v>0</v>
      </c>
      <c r="H89" s="133"/>
    </row>
    <row r="90" spans="2:8" ht="67.5" x14ac:dyDescent="0.25">
      <c r="B90" s="78" t="s">
        <v>79</v>
      </c>
      <c r="C90" s="79" t="s">
        <v>27</v>
      </c>
      <c r="D90" s="78" t="s">
        <v>19</v>
      </c>
      <c r="E90" s="78">
        <v>1</v>
      </c>
      <c r="F90" s="152"/>
      <c r="G90" s="153">
        <f t="shared" si="3"/>
        <v>0</v>
      </c>
      <c r="H90" s="133"/>
    </row>
    <row r="91" spans="2:8" ht="67.5" x14ac:dyDescent="0.25">
      <c r="B91" s="78" t="s">
        <v>80</v>
      </c>
      <c r="C91" s="79" t="s">
        <v>28</v>
      </c>
      <c r="D91" s="78" t="s">
        <v>19</v>
      </c>
      <c r="E91" s="78">
        <v>1</v>
      </c>
      <c r="F91" s="152"/>
      <c r="G91" s="153">
        <f t="shared" si="3"/>
        <v>0</v>
      </c>
      <c r="H91" s="133"/>
    </row>
    <row r="92" spans="2:8" ht="67.5" x14ac:dyDescent="0.25">
      <c r="B92" s="78" t="s">
        <v>81</v>
      </c>
      <c r="C92" s="79" t="s">
        <v>29</v>
      </c>
      <c r="D92" s="78" t="s">
        <v>19</v>
      </c>
      <c r="E92" s="78">
        <v>1</v>
      </c>
      <c r="F92" s="152"/>
      <c r="G92" s="153">
        <f t="shared" si="3"/>
        <v>0</v>
      </c>
      <c r="H92" s="133"/>
    </row>
    <row r="93" spans="2:8" ht="45" x14ac:dyDescent="0.25">
      <c r="B93" s="78" t="s">
        <v>82</v>
      </c>
      <c r="C93" s="83" t="s">
        <v>30</v>
      </c>
      <c r="D93" s="82" t="s">
        <v>31</v>
      </c>
      <c r="E93" s="82">
        <v>1</v>
      </c>
      <c r="F93" s="152"/>
      <c r="G93" s="153">
        <f t="shared" si="3"/>
        <v>0</v>
      </c>
      <c r="H93" s="133"/>
    </row>
    <row r="94" spans="2:8" ht="45" x14ac:dyDescent="0.25">
      <c r="B94" s="78" t="s">
        <v>83</v>
      </c>
      <c r="C94" s="79" t="s">
        <v>32</v>
      </c>
      <c r="D94" s="78" t="s">
        <v>31</v>
      </c>
      <c r="E94" s="78">
        <v>1</v>
      </c>
      <c r="F94" s="152"/>
      <c r="G94" s="153">
        <f t="shared" si="3"/>
        <v>0</v>
      </c>
      <c r="H94" s="133"/>
    </row>
    <row r="95" spans="2:8" ht="45" x14ac:dyDescent="0.25">
      <c r="B95" s="78" t="s">
        <v>84</v>
      </c>
      <c r="C95" s="79" t="s">
        <v>33</v>
      </c>
      <c r="D95" s="78" t="s">
        <v>31</v>
      </c>
      <c r="E95" s="78">
        <v>1</v>
      </c>
      <c r="F95" s="152"/>
      <c r="G95" s="153">
        <f t="shared" si="3"/>
        <v>0</v>
      </c>
      <c r="H95" s="133"/>
    </row>
    <row r="96" spans="2:8" ht="33.75" x14ac:dyDescent="0.25">
      <c r="B96" s="78" t="s">
        <v>85</v>
      </c>
      <c r="C96" s="79" t="s">
        <v>34</v>
      </c>
      <c r="D96" s="78" t="s">
        <v>31</v>
      </c>
      <c r="E96" s="78">
        <v>1</v>
      </c>
      <c r="F96" s="152"/>
      <c r="G96" s="153">
        <f t="shared" si="3"/>
        <v>0</v>
      </c>
      <c r="H96" s="133"/>
    </row>
    <row r="97" spans="2:8" ht="33.75" x14ac:dyDescent="0.25">
      <c r="B97" s="78" t="s">
        <v>86</v>
      </c>
      <c r="C97" s="79" t="s">
        <v>35</v>
      </c>
      <c r="D97" s="78" t="s">
        <v>31</v>
      </c>
      <c r="E97" s="78">
        <v>1</v>
      </c>
      <c r="F97" s="152"/>
      <c r="G97" s="153">
        <f t="shared" si="3"/>
        <v>0</v>
      </c>
      <c r="H97" s="133"/>
    </row>
    <row r="98" spans="2:8" ht="33.75" x14ac:dyDescent="0.25">
      <c r="B98" s="78" t="s">
        <v>87</v>
      </c>
      <c r="C98" s="79" t="s">
        <v>36</v>
      </c>
      <c r="D98" s="78" t="s">
        <v>31</v>
      </c>
      <c r="E98" s="78">
        <v>1</v>
      </c>
      <c r="F98" s="152"/>
      <c r="G98" s="153">
        <f t="shared" si="3"/>
        <v>0</v>
      </c>
      <c r="H98" s="133"/>
    </row>
    <row r="99" spans="2:8" ht="22.5" x14ac:dyDescent="0.25">
      <c r="B99" s="78" t="s">
        <v>88</v>
      </c>
      <c r="C99" s="79" t="s">
        <v>37</v>
      </c>
      <c r="D99" s="78" t="s">
        <v>19</v>
      </c>
      <c r="E99" s="78">
        <v>1</v>
      </c>
      <c r="F99" s="152"/>
      <c r="G99" s="153">
        <f t="shared" si="3"/>
        <v>0</v>
      </c>
      <c r="H99" s="133"/>
    </row>
    <row r="100" spans="2:8" ht="56.25" x14ac:dyDescent="0.25">
      <c r="B100" s="78" t="s">
        <v>89</v>
      </c>
      <c r="C100" s="79" t="s">
        <v>38</v>
      </c>
      <c r="D100" s="78" t="s">
        <v>31</v>
      </c>
      <c r="E100" s="78">
        <v>1</v>
      </c>
      <c r="F100" s="152"/>
      <c r="G100" s="153">
        <f t="shared" si="3"/>
        <v>0</v>
      </c>
      <c r="H100" s="133"/>
    </row>
    <row r="101" spans="2:8" ht="56.25" x14ac:dyDescent="0.25">
      <c r="B101" s="78" t="s">
        <v>90</v>
      </c>
      <c r="C101" s="79" t="s">
        <v>39</v>
      </c>
      <c r="D101" s="78" t="s">
        <v>40</v>
      </c>
      <c r="E101" s="78">
        <v>1</v>
      </c>
      <c r="F101" s="152"/>
      <c r="G101" s="153">
        <f t="shared" si="3"/>
        <v>0</v>
      </c>
      <c r="H101" s="133"/>
    </row>
    <row r="102" spans="2:8" ht="33.75" x14ac:dyDescent="0.25">
      <c r="B102" s="78" t="s">
        <v>91</v>
      </c>
      <c r="C102" s="79" t="s">
        <v>59</v>
      </c>
      <c r="D102" s="78" t="s">
        <v>31</v>
      </c>
      <c r="E102" s="78">
        <v>1</v>
      </c>
      <c r="F102" s="152"/>
      <c r="G102" s="153">
        <f t="shared" si="3"/>
        <v>0</v>
      </c>
      <c r="H102" s="133"/>
    </row>
    <row r="103" spans="2:8" ht="33.75" x14ac:dyDescent="0.25">
      <c r="B103" s="78" t="s">
        <v>92</v>
      </c>
      <c r="C103" s="79" t="s">
        <v>42</v>
      </c>
      <c r="D103" s="78" t="s">
        <v>40</v>
      </c>
      <c r="E103" s="78">
        <v>1</v>
      </c>
      <c r="F103" s="152"/>
      <c r="G103" s="153">
        <f t="shared" si="3"/>
        <v>0</v>
      </c>
      <c r="H103" s="133"/>
    </row>
    <row r="104" spans="2:8" ht="33.75" x14ac:dyDescent="0.25">
      <c r="B104" s="78" t="s">
        <v>93</v>
      </c>
      <c r="C104" s="79" t="s">
        <v>43</v>
      </c>
      <c r="D104" s="78" t="s">
        <v>31</v>
      </c>
      <c r="E104" s="78">
        <v>1</v>
      </c>
      <c r="F104" s="152"/>
      <c r="G104" s="153">
        <f t="shared" si="3"/>
        <v>0</v>
      </c>
      <c r="H104" s="133"/>
    </row>
    <row r="105" spans="2:8" ht="33.75" x14ac:dyDescent="0.25">
      <c r="B105" s="78" t="s">
        <v>94</v>
      </c>
      <c r="C105" s="79" t="s">
        <v>44</v>
      </c>
      <c r="D105" s="78" t="s">
        <v>31</v>
      </c>
      <c r="E105" s="78">
        <v>1</v>
      </c>
      <c r="F105" s="152"/>
      <c r="G105" s="153">
        <f t="shared" si="3"/>
        <v>0</v>
      </c>
      <c r="H105" s="133"/>
    </row>
    <row r="106" spans="2:8" ht="22.5" x14ac:dyDescent="0.25">
      <c r="B106" s="78" t="s">
        <v>95</v>
      </c>
      <c r="C106" s="79" t="s">
        <v>45</v>
      </c>
      <c r="D106" s="78" t="s">
        <v>31</v>
      </c>
      <c r="E106" s="78">
        <v>1</v>
      </c>
      <c r="F106" s="152"/>
      <c r="G106" s="153">
        <f t="shared" si="3"/>
        <v>0</v>
      </c>
      <c r="H106" s="133"/>
    </row>
    <row r="107" spans="2:8" ht="33.75" x14ac:dyDescent="0.25">
      <c r="B107" s="78" t="s">
        <v>96</v>
      </c>
      <c r="C107" s="79" t="s">
        <v>46</v>
      </c>
      <c r="D107" s="78" t="s">
        <v>19</v>
      </c>
      <c r="E107" s="78">
        <v>1</v>
      </c>
      <c r="F107" s="152"/>
      <c r="G107" s="153">
        <f t="shared" si="3"/>
        <v>0</v>
      </c>
      <c r="H107" s="133"/>
    </row>
    <row r="108" spans="2:8" ht="33.75" x14ac:dyDescent="0.25">
      <c r="B108" s="78" t="s">
        <v>97</v>
      </c>
      <c r="C108" s="79" t="s">
        <v>47</v>
      </c>
      <c r="D108" s="78" t="s">
        <v>19</v>
      </c>
      <c r="E108" s="78">
        <v>1</v>
      </c>
      <c r="F108" s="152"/>
      <c r="G108" s="153">
        <f t="shared" si="3"/>
        <v>0</v>
      </c>
      <c r="H108" s="133"/>
    </row>
    <row r="109" spans="2:8" ht="33.75" x14ac:dyDescent="0.25">
      <c r="B109" s="78" t="s">
        <v>98</v>
      </c>
      <c r="C109" s="79" t="s">
        <v>48</v>
      </c>
      <c r="D109" s="78" t="s">
        <v>19</v>
      </c>
      <c r="E109" s="78">
        <v>1</v>
      </c>
      <c r="F109" s="152"/>
      <c r="G109" s="153">
        <f t="shared" si="3"/>
        <v>0</v>
      </c>
      <c r="H109" s="133"/>
    </row>
    <row r="110" spans="2:8" ht="33.75" x14ac:dyDescent="0.25">
      <c r="B110" s="78" t="s">
        <v>99</v>
      </c>
      <c r="C110" s="79" t="s">
        <v>49</v>
      </c>
      <c r="D110" s="78" t="s">
        <v>19</v>
      </c>
      <c r="E110" s="78">
        <v>1</v>
      </c>
      <c r="F110" s="152"/>
      <c r="G110" s="153">
        <f t="shared" si="3"/>
        <v>0</v>
      </c>
      <c r="H110" s="133"/>
    </row>
    <row r="111" spans="2:8" ht="33.75" x14ac:dyDescent="0.25">
      <c r="B111" s="78" t="s">
        <v>100</v>
      </c>
      <c r="C111" s="79" t="s">
        <v>50</v>
      </c>
      <c r="D111" s="78" t="s">
        <v>19</v>
      </c>
      <c r="E111" s="78">
        <v>1</v>
      </c>
      <c r="F111" s="152"/>
      <c r="G111" s="153">
        <f t="shared" si="3"/>
        <v>0</v>
      </c>
      <c r="H111" s="133"/>
    </row>
    <row r="112" spans="2:8" ht="22.5" x14ac:dyDescent="0.25">
      <c r="B112" s="78" t="s">
        <v>101</v>
      </c>
      <c r="C112" s="79" t="s">
        <v>51</v>
      </c>
      <c r="D112" s="78" t="s">
        <v>19</v>
      </c>
      <c r="E112" s="78">
        <v>1</v>
      </c>
      <c r="F112" s="152"/>
      <c r="G112" s="153">
        <f t="shared" si="3"/>
        <v>0</v>
      </c>
      <c r="H112" s="133"/>
    </row>
    <row r="113" spans="2:8" ht="45" x14ac:dyDescent="0.25">
      <c r="B113" s="78" t="s">
        <v>102</v>
      </c>
      <c r="C113" s="79" t="s">
        <v>52</v>
      </c>
      <c r="D113" s="78" t="s">
        <v>19</v>
      </c>
      <c r="E113" s="78">
        <v>1</v>
      </c>
      <c r="F113" s="152"/>
      <c r="G113" s="153">
        <f t="shared" si="3"/>
        <v>0</v>
      </c>
      <c r="H113" s="133"/>
    </row>
    <row r="114" spans="2:8" ht="45" x14ac:dyDescent="0.25">
      <c r="B114" s="78" t="s">
        <v>103</v>
      </c>
      <c r="C114" s="79" t="s">
        <v>52</v>
      </c>
      <c r="D114" s="78" t="s">
        <v>19</v>
      </c>
      <c r="E114" s="78">
        <v>1</v>
      </c>
      <c r="F114" s="152"/>
      <c r="G114" s="153">
        <f t="shared" si="3"/>
        <v>0</v>
      </c>
      <c r="H114" s="133"/>
    </row>
    <row r="115" spans="2:8" ht="33.75" x14ac:dyDescent="0.25">
      <c r="B115" s="78" t="s">
        <v>104</v>
      </c>
      <c r="C115" s="79" t="s">
        <v>54</v>
      </c>
      <c r="D115" s="78" t="s">
        <v>31</v>
      </c>
      <c r="E115" s="78">
        <v>1</v>
      </c>
      <c r="F115" s="152"/>
      <c r="G115" s="153">
        <f t="shared" si="3"/>
        <v>0</v>
      </c>
      <c r="H115" s="133"/>
    </row>
    <row r="116" spans="2:8" ht="33.75" x14ac:dyDescent="0.25">
      <c r="B116" s="78" t="s">
        <v>105</v>
      </c>
      <c r="C116" s="79" t="s">
        <v>55</v>
      </c>
      <c r="D116" s="78" t="s">
        <v>31</v>
      </c>
      <c r="E116" s="78">
        <v>1</v>
      </c>
      <c r="F116" s="152"/>
      <c r="G116" s="153">
        <f t="shared" si="3"/>
        <v>0</v>
      </c>
      <c r="H116" s="133"/>
    </row>
    <row r="117" spans="2:8" ht="22.5" x14ac:dyDescent="0.25">
      <c r="B117" s="78" t="s">
        <v>106</v>
      </c>
      <c r="C117" s="79" t="s">
        <v>56</v>
      </c>
      <c r="D117" s="78" t="s">
        <v>19</v>
      </c>
      <c r="E117" s="78">
        <v>1</v>
      </c>
      <c r="F117" s="152"/>
      <c r="G117" s="153">
        <f t="shared" si="3"/>
        <v>0</v>
      </c>
      <c r="H117" s="133"/>
    </row>
    <row r="118" spans="2:8" ht="20.25" customHeight="1" x14ac:dyDescent="0.25">
      <c r="B118" s="78"/>
      <c r="C118" s="79"/>
      <c r="D118" s="78"/>
      <c r="E118" s="85"/>
      <c r="F118" s="145" t="s">
        <v>57</v>
      </c>
      <c r="G118" s="143">
        <f>SUM(G89:G117)</f>
        <v>0</v>
      </c>
      <c r="H118" s="133"/>
    </row>
    <row r="119" spans="2:8" ht="21.75" customHeight="1" x14ac:dyDescent="0.25">
      <c r="B119" s="146">
        <v>5</v>
      </c>
      <c r="C119" s="147" t="s">
        <v>107</v>
      </c>
      <c r="D119" s="147"/>
      <c r="E119" s="147"/>
      <c r="F119" s="147"/>
      <c r="G119" s="147"/>
      <c r="H119" s="133"/>
    </row>
    <row r="120" spans="2:8" ht="101.25" x14ac:dyDescent="0.25">
      <c r="B120" s="78" t="s">
        <v>108</v>
      </c>
      <c r="C120" s="79" t="s">
        <v>76</v>
      </c>
      <c r="D120" s="78" t="s">
        <v>19</v>
      </c>
      <c r="E120" s="78">
        <v>1</v>
      </c>
      <c r="F120" s="152"/>
      <c r="G120" s="153">
        <f t="shared" ref="G120:G148" si="4">ROUND((F120*E120),0)</f>
        <v>0</v>
      </c>
      <c r="H120" s="133"/>
    </row>
    <row r="121" spans="2:8" ht="67.5" x14ac:dyDescent="0.25">
      <c r="B121" s="78" t="s">
        <v>109</v>
      </c>
      <c r="C121" s="79" t="s">
        <v>27</v>
      </c>
      <c r="D121" s="78" t="s">
        <v>19</v>
      </c>
      <c r="E121" s="78">
        <v>1</v>
      </c>
      <c r="F121" s="152"/>
      <c r="G121" s="153">
        <f t="shared" si="4"/>
        <v>0</v>
      </c>
      <c r="H121" s="133"/>
    </row>
    <row r="122" spans="2:8" ht="67.5" x14ac:dyDescent="0.25">
      <c r="B122" s="78" t="s">
        <v>110</v>
      </c>
      <c r="C122" s="79" t="s">
        <v>28</v>
      </c>
      <c r="D122" s="78" t="s">
        <v>19</v>
      </c>
      <c r="E122" s="78">
        <v>1</v>
      </c>
      <c r="F122" s="152"/>
      <c r="G122" s="153">
        <f t="shared" si="4"/>
        <v>0</v>
      </c>
      <c r="H122" s="133"/>
    </row>
    <row r="123" spans="2:8" ht="67.5" x14ac:dyDescent="0.25">
      <c r="B123" s="78" t="s">
        <v>111</v>
      </c>
      <c r="C123" s="79" t="s">
        <v>29</v>
      </c>
      <c r="D123" s="78" t="s">
        <v>19</v>
      </c>
      <c r="E123" s="78">
        <v>1</v>
      </c>
      <c r="F123" s="152"/>
      <c r="G123" s="153">
        <f t="shared" si="4"/>
        <v>0</v>
      </c>
      <c r="H123" s="133"/>
    </row>
    <row r="124" spans="2:8" ht="45" x14ac:dyDescent="0.25">
      <c r="B124" s="78" t="s">
        <v>112</v>
      </c>
      <c r="C124" s="83" t="s">
        <v>30</v>
      </c>
      <c r="D124" s="82" t="s">
        <v>31</v>
      </c>
      <c r="E124" s="82">
        <v>1</v>
      </c>
      <c r="F124" s="152"/>
      <c r="G124" s="153">
        <f t="shared" si="4"/>
        <v>0</v>
      </c>
      <c r="H124" s="133"/>
    </row>
    <row r="125" spans="2:8" ht="45" x14ac:dyDescent="0.25">
      <c r="B125" s="78" t="s">
        <v>113</v>
      </c>
      <c r="C125" s="79" t="s">
        <v>32</v>
      </c>
      <c r="D125" s="78" t="s">
        <v>31</v>
      </c>
      <c r="E125" s="78">
        <v>1</v>
      </c>
      <c r="F125" s="152"/>
      <c r="G125" s="153">
        <f t="shared" si="4"/>
        <v>0</v>
      </c>
      <c r="H125" s="133"/>
    </row>
    <row r="126" spans="2:8" ht="45" x14ac:dyDescent="0.25">
      <c r="B126" s="78" t="s">
        <v>114</v>
      </c>
      <c r="C126" s="79" t="s">
        <v>33</v>
      </c>
      <c r="D126" s="78" t="s">
        <v>31</v>
      </c>
      <c r="E126" s="78">
        <v>1</v>
      </c>
      <c r="F126" s="152"/>
      <c r="G126" s="153">
        <f t="shared" si="4"/>
        <v>0</v>
      </c>
      <c r="H126" s="133"/>
    </row>
    <row r="127" spans="2:8" ht="33.75" x14ac:dyDescent="0.25">
      <c r="B127" s="78" t="s">
        <v>115</v>
      </c>
      <c r="C127" s="79" t="s">
        <v>34</v>
      </c>
      <c r="D127" s="78" t="s">
        <v>31</v>
      </c>
      <c r="E127" s="78">
        <v>1</v>
      </c>
      <c r="F127" s="152"/>
      <c r="G127" s="153">
        <f t="shared" si="4"/>
        <v>0</v>
      </c>
      <c r="H127" s="133"/>
    </row>
    <row r="128" spans="2:8" ht="33.75" x14ac:dyDescent="0.25">
      <c r="B128" s="78" t="s">
        <v>116</v>
      </c>
      <c r="C128" s="79" t="s">
        <v>35</v>
      </c>
      <c r="D128" s="78" t="s">
        <v>31</v>
      </c>
      <c r="E128" s="78">
        <v>1</v>
      </c>
      <c r="F128" s="152"/>
      <c r="G128" s="153">
        <f t="shared" si="4"/>
        <v>0</v>
      </c>
      <c r="H128" s="133"/>
    </row>
    <row r="129" spans="2:8" ht="33.75" x14ac:dyDescent="0.25">
      <c r="B129" s="78" t="s">
        <v>117</v>
      </c>
      <c r="C129" s="79" t="s">
        <v>36</v>
      </c>
      <c r="D129" s="78" t="s">
        <v>31</v>
      </c>
      <c r="E129" s="78">
        <v>1</v>
      </c>
      <c r="F129" s="152"/>
      <c r="G129" s="153">
        <f t="shared" si="4"/>
        <v>0</v>
      </c>
      <c r="H129" s="133"/>
    </row>
    <row r="130" spans="2:8" ht="22.5" x14ac:dyDescent="0.25">
      <c r="B130" s="78" t="s">
        <v>118</v>
      </c>
      <c r="C130" s="79" t="s">
        <v>37</v>
      </c>
      <c r="D130" s="78" t="s">
        <v>19</v>
      </c>
      <c r="E130" s="78">
        <v>1</v>
      </c>
      <c r="F130" s="152"/>
      <c r="G130" s="153">
        <f t="shared" si="4"/>
        <v>0</v>
      </c>
      <c r="H130" s="133"/>
    </row>
    <row r="131" spans="2:8" ht="56.25" x14ac:dyDescent="0.25">
      <c r="B131" s="78" t="s">
        <v>119</v>
      </c>
      <c r="C131" s="79" t="s">
        <v>38</v>
      </c>
      <c r="D131" s="78" t="s">
        <v>31</v>
      </c>
      <c r="E131" s="78">
        <v>1</v>
      </c>
      <c r="F131" s="152"/>
      <c r="G131" s="153">
        <f t="shared" si="4"/>
        <v>0</v>
      </c>
      <c r="H131" s="133"/>
    </row>
    <row r="132" spans="2:8" ht="56.25" x14ac:dyDescent="0.25">
      <c r="B132" s="78" t="s">
        <v>120</v>
      </c>
      <c r="C132" s="79" t="s">
        <v>39</v>
      </c>
      <c r="D132" s="78" t="s">
        <v>40</v>
      </c>
      <c r="E132" s="78">
        <v>1</v>
      </c>
      <c r="F132" s="152"/>
      <c r="G132" s="153">
        <f t="shared" si="4"/>
        <v>0</v>
      </c>
      <c r="H132" s="133"/>
    </row>
    <row r="133" spans="2:8" ht="33.75" x14ac:dyDescent="0.25">
      <c r="B133" s="78" t="s">
        <v>121</v>
      </c>
      <c r="C133" s="79" t="s">
        <v>59</v>
      </c>
      <c r="D133" s="78" t="s">
        <v>31</v>
      </c>
      <c r="E133" s="78">
        <v>1</v>
      </c>
      <c r="F133" s="152"/>
      <c r="G133" s="153">
        <f t="shared" si="4"/>
        <v>0</v>
      </c>
      <c r="H133" s="133"/>
    </row>
    <row r="134" spans="2:8" ht="33.75" x14ac:dyDescent="0.25">
      <c r="B134" s="78" t="s">
        <v>122</v>
      </c>
      <c r="C134" s="79" t="s">
        <v>42</v>
      </c>
      <c r="D134" s="78" t="s">
        <v>40</v>
      </c>
      <c r="E134" s="78">
        <v>1</v>
      </c>
      <c r="F134" s="152"/>
      <c r="G134" s="153">
        <f t="shared" si="4"/>
        <v>0</v>
      </c>
      <c r="H134" s="133"/>
    </row>
    <row r="135" spans="2:8" ht="33.75" x14ac:dyDescent="0.25">
      <c r="B135" s="78" t="s">
        <v>123</v>
      </c>
      <c r="C135" s="79" t="s">
        <v>43</v>
      </c>
      <c r="D135" s="78" t="s">
        <v>31</v>
      </c>
      <c r="E135" s="78">
        <v>1</v>
      </c>
      <c r="F135" s="152"/>
      <c r="G135" s="153">
        <f t="shared" si="4"/>
        <v>0</v>
      </c>
      <c r="H135" s="133"/>
    </row>
    <row r="136" spans="2:8" ht="33.75" x14ac:dyDescent="0.25">
      <c r="B136" s="78" t="s">
        <v>124</v>
      </c>
      <c r="C136" s="79" t="s">
        <v>44</v>
      </c>
      <c r="D136" s="78" t="s">
        <v>31</v>
      </c>
      <c r="E136" s="78">
        <v>1</v>
      </c>
      <c r="F136" s="152"/>
      <c r="G136" s="153">
        <f t="shared" si="4"/>
        <v>0</v>
      </c>
      <c r="H136" s="133"/>
    </row>
    <row r="137" spans="2:8" ht="22.5" x14ac:dyDescent="0.25">
      <c r="B137" s="78" t="s">
        <v>125</v>
      </c>
      <c r="C137" s="79" t="s">
        <v>45</v>
      </c>
      <c r="D137" s="78" t="s">
        <v>31</v>
      </c>
      <c r="E137" s="78">
        <v>1</v>
      </c>
      <c r="F137" s="152"/>
      <c r="G137" s="153">
        <f t="shared" si="4"/>
        <v>0</v>
      </c>
      <c r="H137" s="133"/>
    </row>
    <row r="138" spans="2:8" ht="33.75" x14ac:dyDescent="0.25">
      <c r="B138" s="78" t="s">
        <v>126</v>
      </c>
      <c r="C138" s="79" t="s">
        <v>46</v>
      </c>
      <c r="D138" s="78" t="s">
        <v>19</v>
      </c>
      <c r="E138" s="78">
        <v>1</v>
      </c>
      <c r="F138" s="152"/>
      <c r="G138" s="153">
        <f t="shared" si="4"/>
        <v>0</v>
      </c>
      <c r="H138" s="133"/>
    </row>
    <row r="139" spans="2:8" ht="33.75" x14ac:dyDescent="0.25">
      <c r="B139" s="78" t="s">
        <v>127</v>
      </c>
      <c r="C139" s="79" t="s">
        <v>47</v>
      </c>
      <c r="D139" s="78" t="s">
        <v>19</v>
      </c>
      <c r="E139" s="78">
        <v>1</v>
      </c>
      <c r="F139" s="152"/>
      <c r="G139" s="153">
        <f t="shared" si="4"/>
        <v>0</v>
      </c>
      <c r="H139" s="133"/>
    </row>
    <row r="140" spans="2:8" ht="33.75" x14ac:dyDescent="0.25">
      <c r="B140" s="78" t="s">
        <v>128</v>
      </c>
      <c r="C140" s="79" t="s">
        <v>48</v>
      </c>
      <c r="D140" s="78" t="s">
        <v>19</v>
      </c>
      <c r="E140" s="78">
        <v>1</v>
      </c>
      <c r="F140" s="152"/>
      <c r="G140" s="153">
        <f t="shared" si="4"/>
        <v>0</v>
      </c>
      <c r="H140" s="133"/>
    </row>
    <row r="141" spans="2:8" ht="33.75" x14ac:dyDescent="0.25">
      <c r="B141" s="78" t="s">
        <v>129</v>
      </c>
      <c r="C141" s="79" t="s">
        <v>49</v>
      </c>
      <c r="D141" s="78" t="s">
        <v>19</v>
      </c>
      <c r="E141" s="78">
        <v>1</v>
      </c>
      <c r="F141" s="152"/>
      <c r="G141" s="153">
        <f t="shared" si="4"/>
        <v>0</v>
      </c>
      <c r="H141" s="133"/>
    </row>
    <row r="142" spans="2:8" ht="33.75" x14ac:dyDescent="0.25">
      <c r="B142" s="78" t="s">
        <v>130</v>
      </c>
      <c r="C142" s="79" t="s">
        <v>50</v>
      </c>
      <c r="D142" s="78" t="s">
        <v>19</v>
      </c>
      <c r="E142" s="78">
        <v>1</v>
      </c>
      <c r="F142" s="152"/>
      <c r="G142" s="153">
        <f t="shared" si="4"/>
        <v>0</v>
      </c>
      <c r="H142" s="133"/>
    </row>
    <row r="143" spans="2:8" ht="22.5" x14ac:dyDescent="0.25">
      <c r="B143" s="78" t="s">
        <v>131</v>
      </c>
      <c r="C143" s="79" t="s">
        <v>51</v>
      </c>
      <c r="D143" s="78" t="s">
        <v>19</v>
      </c>
      <c r="E143" s="78">
        <v>1</v>
      </c>
      <c r="F143" s="152"/>
      <c r="G143" s="153">
        <f t="shared" si="4"/>
        <v>0</v>
      </c>
      <c r="H143" s="133"/>
    </row>
    <row r="144" spans="2:8" ht="45" x14ac:dyDescent="0.25">
      <c r="B144" s="78" t="s">
        <v>132</v>
      </c>
      <c r="C144" s="79" t="s">
        <v>52</v>
      </c>
      <c r="D144" s="78" t="s">
        <v>19</v>
      </c>
      <c r="E144" s="78">
        <v>1</v>
      </c>
      <c r="F144" s="152"/>
      <c r="G144" s="153">
        <f t="shared" si="4"/>
        <v>0</v>
      </c>
      <c r="H144" s="133"/>
    </row>
    <row r="145" spans="2:8" ht="45" x14ac:dyDescent="0.25">
      <c r="B145" s="78" t="s">
        <v>133</v>
      </c>
      <c r="C145" s="79" t="s">
        <v>52</v>
      </c>
      <c r="D145" s="78" t="s">
        <v>19</v>
      </c>
      <c r="E145" s="78">
        <v>1</v>
      </c>
      <c r="F145" s="152"/>
      <c r="G145" s="153">
        <f t="shared" si="4"/>
        <v>0</v>
      </c>
      <c r="H145" s="133"/>
    </row>
    <row r="146" spans="2:8" ht="33.75" x14ac:dyDescent="0.25">
      <c r="B146" s="78" t="s">
        <v>134</v>
      </c>
      <c r="C146" s="79" t="s">
        <v>54</v>
      </c>
      <c r="D146" s="78" t="s">
        <v>31</v>
      </c>
      <c r="E146" s="78">
        <v>1</v>
      </c>
      <c r="F146" s="152"/>
      <c r="G146" s="153">
        <f t="shared" si="4"/>
        <v>0</v>
      </c>
      <c r="H146" s="133"/>
    </row>
    <row r="147" spans="2:8" ht="33.75" x14ac:dyDescent="0.25">
      <c r="B147" s="78" t="s">
        <v>135</v>
      </c>
      <c r="C147" s="79" t="s">
        <v>55</v>
      </c>
      <c r="D147" s="78" t="s">
        <v>31</v>
      </c>
      <c r="E147" s="78">
        <v>1</v>
      </c>
      <c r="F147" s="152"/>
      <c r="G147" s="153">
        <f t="shared" si="4"/>
        <v>0</v>
      </c>
      <c r="H147" s="133"/>
    </row>
    <row r="148" spans="2:8" ht="22.5" x14ac:dyDescent="0.25">
      <c r="B148" s="78" t="s">
        <v>136</v>
      </c>
      <c r="C148" s="79" t="s">
        <v>56</v>
      </c>
      <c r="D148" s="78" t="s">
        <v>19</v>
      </c>
      <c r="E148" s="78">
        <v>1</v>
      </c>
      <c r="F148" s="152"/>
      <c r="G148" s="153">
        <f t="shared" si="4"/>
        <v>0</v>
      </c>
      <c r="H148" s="133"/>
    </row>
    <row r="149" spans="2:8" ht="20.25" customHeight="1" x14ac:dyDescent="0.25">
      <c r="B149" s="78"/>
      <c r="C149" s="79"/>
      <c r="D149" s="78"/>
      <c r="E149" s="85"/>
      <c r="F149" s="145" t="s">
        <v>57</v>
      </c>
      <c r="G149" s="143">
        <f>SUM(G120:G148)</f>
        <v>0</v>
      </c>
      <c r="H149" s="133"/>
    </row>
    <row r="150" spans="2:8" ht="20.25" customHeight="1" x14ac:dyDescent="0.25">
      <c r="B150" s="146">
        <v>6</v>
      </c>
      <c r="C150" s="147" t="s">
        <v>137</v>
      </c>
      <c r="D150" s="147"/>
      <c r="E150" s="147"/>
      <c r="F150" s="147"/>
      <c r="G150" s="147"/>
      <c r="H150" s="133"/>
    </row>
    <row r="151" spans="2:8" ht="101.25" x14ac:dyDescent="0.25">
      <c r="B151" s="78" t="s">
        <v>138</v>
      </c>
      <c r="C151" s="79" t="s">
        <v>76</v>
      </c>
      <c r="D151" s="78" t="s">
        <v>19</v>
      </c>
      <c r="E151" s="78">
        <v>1</v>
      </c>
      <c r="F151" s="152"/>
      <c r="G151" s="153">
        <f t="shared" ref="G151:G179" si="5">ROUND((F151*E151),0)</f>
        <v>0</v>
      </c>
      <c r="H151" s="133"/>
    </row>
    <row r="152" spans="2:8" ht="67.5" x14ac:dyDescent="0.25">
      <c r="B152" s="78" t="s">
        <v>139</v>
      </c>
      <c r="C152" s="79" t="s">
        <v>27</v>
      </c>
      <c r="D152" s="78" t="s">
        <v>19</v>
      </c>
      <c r="E152" s="78">
        <v>1</v>
      </c>
      <c r="F152" s="152"/>
      <c r="G152" s="153">
        <f t="shared" si="5"/>
        <v>0</v>
      </c>
      <c r="H152" s="133"/>
    </row>
    <row r="153" spans="2:8" ht="67.5" x14ac:dyDescent="0.25">
      <c r="B153" s="78" t="s">
        <v>140</v>
      </c>
      <c r="C153" s="79" t="s">
        <v>28</v>
      </c>
      <c r="D153" s="78" t="s">
        <v>19</v>
      </c>
      <c r="E153" s="78">
        <v>1</v>
      </c>
      <c r="F153" s="152"/>
      <c r="G153" s="153">
        <f t="shared" si="5"/>
        <v>0</v>
      </c>
      <c r="H153" s="133"/>
    </row>
    <row r="154" spans="2:8" ht="67.5" x14ac:dyDescent="0.25">
      <c r="B154" s="78" t="s">
        <v>141</v>
      </c>
      <c r="C154" s="79" t="s">
        <v>29</v>
      </c>
      <c r="D154" s="78" t="s">
        <v>19</v>
      </c>
      <c r="E154" s="78">
        <v>1</v>
      </c>
      <c r="F154" s="152"/>
      <c r="G154" s="153">
        <f t="shared" si="5"/>
        <v>0</v>
      </c>
      <c r="H154" s="133"/>
    </row>
    <row r="155" spans="2:8" ht="45" x14ac:dyDescent="0.25">
      <c r="B155" s="78" t="s">
        <v>142</v>
      </c>
      <c r="C155" s="83" t="s">
        <v>30</v>
      </c>
      <c r="D155" s="82" t="s">
        <v>31</v>
      </c>
      <c r="E155" s="82">
        <v>1</v>
      </c>
      <c r="F155" s="152"/>
      <c r="G155" s="153">
        <f t="shared" si="5"/>
        <v>0</v>
      </c>
      <c r="H155" s="133"/>
    </row>
    <row r="156" spans="2:8" ht="45" x14ac:dyDescent="0.25">
      <c r="B156" s="78" t="s">
        <v>143</v>
      </c>
      <c r="C156" s="79" t="s">
        <v>32</v>
      </c>
      <c r="D156" s="78" t="s">
        <v>31</v>
      </c>
      <c r="E156" s="78">
        <v>1</v>
      </c>
      <c r="F156" s="152"/>
      <c r="G156" s="153">
        <f t="shared" si="5"/>
        <v>0</v>
      </c>
      <c r="H156" s="133"/>
    </row>
    <row r="157" spans="2:8" ht="45" x14ac:dyDescent="0.25">
      <c r="B157" s="78" t="s">
        <v>144</v>
      </c>
      <c r="C157" s="79" t="s">
        <v>33</v>
      </c>
      <c r="D157" s="78" t="s">
        <v>31</v>
      </c>
      <c r="E157" s="78">
        <v>1</v>
      </c>
      <c r="F157" s="152"/>
      <c r="G157" s="153">
        <f t="shared" si="5"/>
        <v>0</v>
      </c>
      <c r="H157" s="133"/>
    </row>
    <row r="158" spans="2:8" ht="33.75" x14ac:dyDescent="0.25">
      <c r="B158" s="78" t="s">
        <v>145</v>
      </c>
      <c r="C158" s="79" t="s">
        <v>34</v>
      </c>
      <c r="D158" s="78" t="s">
        <v>31</v>
      </c>
      <c r="E158" s="78">
        <v>1</v>
      </c>
      <c r="F158" s="152"/>
      <c r="G158" s="153">
        <f t="shared" si="5"/>
        <v>0</v>
      </c>
      <c r="H158" s="133"/>
    </row>
    <row r="159" spans="2:8" ht="33.75" x14ac:dyDescent="0.25">
      <c r="B159" s="78" t="s">
        <v>146</v>
      </c>
      <c r="C159" s="79" t="s">
        <v>35</v>
      </c>
      <c r="D159" s="78" t="s">
        <v>31</v>
      </c>
      <c r="E159" s="78">
        <v>1</v>
      </c>
      <c r="F159" s="152"/>
      <c r="G159" s="153">
        <f t="shared" si="5"/>
        <v>0</v>
      </c>
      <c r="H159" s="133"/>
    </row>
    <row r="160" spans="2:8" ht="33.75" x14ac:dyDescent="0.25">
      <c r="B160" s="78" t="s">
        <v>147</v>
      </c>
      <c r="C160" s="79" t="s">
        <v>36</v>
      </c>
      <c r="D160" s="78" t="s">
        <v>31</v>
      </c>
      <c r="E160" s="78">
        <v>1</v>
      </c>
      <c r="F160" s="152"/>
      <c r="G160" s="153">
        <f t="shared" si="5"/>
        <v>0</v>
      </c>
      <c r="H160" s="133"/>
    </row>
    <row r="161" spans="2:8" ht="22.5" x14ac:dyDescent="0.25">
      <c r="B161" s="78" t="s">
        <v>148</v>
      </c>
      <c r="C161" s="79" t="s">
        <v>37</v>
      </c>
      <c r="D161" s="78" t="s">
        <v>19</v>
      </c>
      <c r="E161" s="78">
        <v>1</v>
      </c>
      <c r="F161" s="152"/>
      <c r="G161" s="153">
        <f t="shared" si="5"/>
        <v>0</v>
      </c>
      <c r="H161" s="133"/>
    </row>
    <row r="162" spans="2:8" ht="56.25" x14ac:dyDescent="0.25">
      <c r="B162" s="78" t="s">
        <v>149</v>
      </c>
      <c r="C162" s="79" t="s">
        <v>38</v>
      </c>
      <c r="D162" s="78" t="s">
        <v>31</v>
      </c>
      <c r="E162" s="78">
        <v>1</v>
      </c>
      <c r="F162" s="152"/>
      <c r="G162" s="153">
        <f t="shared" si="5"/>
        <v>0</v>
      </c>
      <c r="H162" s="133"/>
    </row>
    <row r="163" spans="2:8" ht="56.25" x14ac:dyDescent="0.25">
      <c r="B163" s="78" t="s">
        <v>150</v>
      </c>
      <c r="C163" s="79" t="s">
        <v>39</v>
      </c>
      <c r="D163" s="78" t="s">
        <v>40</v>
      </c>
      <c r="E163" s="78">
        <v>1</v>
      </c>
      <c r="F163" s="152"/>
      <c r="G163" s="153">
        <f t="shared" si="5"/>
        <v>0</v>
      </c>
      <c r="H163" s="133"/>
    </row>
    <row r="164" spans="2:8" ht="33.75" x14ac:dyDescent="0.25">
      <c r="B164" s="78" t="s">
        <v>151</v>
      </c>
      <c r="C164" s="79" t="s">
        <v>59</v>
      </c>
      <c r="D164" s="78" t="s">
        <v>31</v>
      </c>
      <c r="E164" s="78">
        <v>1</v>
      </c>
      <c r="F164" s="152"/>
      <c r="G164" s="153">
        <f t="shared" si="5"/>
        <v>0</v>
      </c>
      <c r="H164" s="133"/>
    </row>
    <row r="165" spans="2:8" ht="33.75" x14ac:dyDescent="0.25">
      <c r="B165" s="78" t="s">
        <v>152</v>
      </c>
      <c r="C165" s="79" t="s">
        <v>42</v>
      </c>
      <c r="D165" s="78" t="s">
        <v>40</v>
      </c>
      <c r="E165" s="78">
        <v>1</v>
      </c>
      <c r="F165" s="152"/>
      <c r="G165" s="153">
        <f t="shared" si="5"/>
        <v>0</v>
      </c>
      <c r="H165" s="133"/>
    </row>
    <row r="166" spans="2:8" ht="33.75" x14ac:dyDescent="0.25">
      <c r="B166" s="78" t="s">
        <v>153</v>
      </c>
      <c r="C166" s="79" t="s">
        <v>43</v>
      </c>
      <c r="D166" s="78" t="s">
        <v>31</v>
      </c>
      <c r="E166" s="78">
        <v>1</v>
      </c>
      <c r="F166" s="152"/>
      <c r="G166" s="153">
        <f t="shared" si="5"/>
        <v>0</v>
      </c>
      <c r="H166" s="133"/>
    </row>
    <row r="167" spans="2:8" ht="33.75" x14ac:dyDescent="0.25">
      <c r="B167" s="78" t="s">
        <v>154</v>
      </c>
      <c r="C167" s="79" t="s">
        <v>44</v>
      </c>
      <c r="D167" s="78" t="s">
        <v>31</v>
      </c>
      <c r="E167" s="78">
        <v>1</v>
      </c>
      <c r="F167" s="152"/>
      <c r="G167" s="153">
        <f t="shared" si="5"/>
        <v>0</v>
      </c>
      <c r="H167" s="133"/>
    </row>
    <row r="168" spans="2:8" ht="22.5" x14ac:dyDescent="0.25">
      <c r="B168" s="78" t="s">
        <v>155</v>
      </c>
      <c r="C168" s="79" t="s">
        <v>45</v>
      </c>
      <c r="D168" s="78" t="s">
        <v>31</v>
      </c>
      <c r="E168" s="78">
        <v>1</v>
      </c>
      <c r="F168" s="152"/>
      <c r="G168" s="153">
        <f t="shared" si="5"/>
        <v>0</v>
      </c>
      <c r="H168" s="133"/>
    </row>
    <row r="169" spans="2:8" ht="33.75" x14ac:dyDescent="0.25">
      <c r="B169" s="78" t="s">
        <v>156</v>
      </c>
      <c r="C169" s="79" t="s">
        <v>46</v>
      </c>
      <c r="D169" s="78" t="s">
        <v>19</v>
      </c>
      <c r="E169" s="78">
        <v>1</v>
      </c>
      <c r="F169" s="152"/>
      <c r="G169" s="153">
        <f t="shared" si="5"/>
        <v>0</v>
      </c>
      <c r="H169" s="133"/>
    </row>
    <row r="170" spans="2:8" ht="33.75" x14ac:dyDescent="0.25">
      <c r="B170" s="78" t="s">
        <v>157</v>
      </c>
      <c r="C170" s="79" t="s">
        <v>47</v>
      </c>
      <c r="D170" s="78" t="s">
        <v>19</v>
      </c>
      <c r="E170" s="78">
        <v>1</v>
      </c>
      <c r="F170" s="152"/>
      <c r="G170" s="153">
        <f t="shared" si="5"/>
        <v>0</v>
      </c>
      <c r="H170" s="133"/>
    </row>
    <row r="171" spans="2:8" ht="33.75" x14ac:dyDescent="0.25">
      <c r="B171" s="78" t="s">
        <v>158</v>
      </c>
      <c r="C171" s="79" t="s">
        <v>48</v>
      </c>
      <c r="D171" s="78" t="s">
        <v>19</v>
      </c>
      <c r="E171" s="78">
        <v>1</v>
      </c>
      <c r="F171" s="152"/>
      <c r="G171" s="153">
        <f t="shared" si="5"/>
        <v>0</v>
      </c>
      <c r="H171" s="133"/>
    </row>
    <row r="172" spans="2:8" ht="33.75" x14ac:dyDescent="0.25">
      <c r="B172" s="78" t="s">
        <v>159</v>
      </c>
      <c r="C172" s="79" t="s">
        <v>49</v>
      </c>
      <c r="D172" s="78" t="s">
        <v>19</v>
      </c>
      <c r="E172" s="78">
        <v>1</v>
      </c>
      <c r="F172" s="152"/>
      <c r="G172" s="153">
        <f t="shared" si="5"/>
        <v>0</v>
      </c>
      <c r="H172" s="133"/>
    </row>
    <row r="173" spans="2:8" ht="33.75" x14ac:dyDescent="0.25">
      <c r="B173" s="78" t="s">
        <v>160</v>
      </c>
      <c r="C173" s="79" t="s">
        <v>50</v>
      </c>
      <c r="D173" s="78" t="s">
        <v>19</v>
      </c>
      <c r="E173" s="78">
        <v>1</v>
      </c>
      <c r="F173" s="152"/>
      <c r="G173" s="153">
        <f t="shared" si="5"/>
        <v>0</v>
      </c>
      <c r="H173" s="133"/>
    </row>
    <row r="174" spans="2:8" ht="22.5" x14ac:dyDescent="0.25">
      <c r="B174" s="78" t="s">
        <v>161</v>
      </c>
      <c r="C174" s="79" t="s">
        <v>51</v>
      </c>
      <c r="D174" s="78" t="s">
        <v>19</v>
      </c>
      <c r="E174" s="78">
        <v>1</v>
      </c>
      <c r="F174" s="152"/>
      <c r="G174" s="153">
        <f t="shared" si="5"/>
        <v>0</v>
      </c>
      <c r="H174" s="133"/>
    </row>
    <row r="175" spans="2:8" ht="45" x14ac:dyDescent="0.25">
      <c r="B175" s="78" t="s">
        <v>162</v>
      </c>
      <c r="C175" s="79" t="s">
        <v>52</v>
      </c>
      <c r="D175" s="78" t="s">
        <v>19</v>
      </c>
      <c r="E175" s="78">
        <v>1</v>
      </c>
      <c r="F175" s="152"/>
      <c r="G175" s="153">
        <f t="shared" si="5"/>
        <v>0</v>
      </c>
      <c r="H175" s="133"/>
    </row>
    <row r="176" spans="2:8" ht="45" x14ac:dyDescent="0.25">
      <c r="B176" s="78" t="s">
        <v>163</v>
      </c>
      <c r="C176" s="79" t="s">
        <v>52</v>
      </c>
      <c r="D176" s="78" t="s">
        <v>19</v>
      </c>
      <c r="E176" s="78">
        <v>1</v>
      </c>
      <c r="F176" s="152"/>
      <c r="G176" s="153">
        <f t="shared" si="5"/>
        <v>0</v>
      </c>
      <c r="H176" s="133"/>
    </row>
    <row r="177" spans="2:8" ht="33.75" x14ac:dyDescent="0.25">
      <c r="B177" s="78" t="s">
        <v>164</v>
      </c>
      <c r="C177" s="79" t="s">
        <v>54</v>
      </c>
      <c r="D177" s="78" t="s">
        <v>31</v>
      </c>
      <c r="E177" s="78">
        <v>1</v>
      </c>
      <c r="F177" s="152"/>
      <c r="G177" s="153">
        <f t="shared" si="5"/>
        <v>0</v>
      </c>
      <c r="H177" s="133"/>
    </row>
    <row r="178" spans="2:8" ht="33.75" x14ac:dyDescent="0.25">
      <c r="B178" s="78" t="s">
        <v>165</v>
      </c>
      <c r="C178" s="79" t="s">
        <v>55</v>
      </c>
      <c r="D178" s="78" t="s">
        <v>31</v>
      </c>
      <c r="E178" s="78">
        <v>1</v>
      </c>
      <c r="F178" s="152"/>
      <c r="G178" s="153">
        <f t="shared" si="5"/>
        <v>0</v>
      </c>
      <c r="H178" s="133"/>
    </row>
    <row r="179" spans="2:8" ht="22.5" x14ac:dyDescent="0.25">
      <c r="B179" s="78" t="s">
        <v>166</v>
      </c>
      <c r="C179" s="79" t="s">
        <v>56</v>
      </c>
      <c r="D179" s="78" t="s">
        <v>19</v>
      </c>
      <c r="E179" s="78">
        <v>1</v>
      </c>
      <c r="F179" s="152"/>
      <c r="G179" s="153">
        <f t="shared" si="5"/>
        <v>0</v>
      </c>
      <c r="H179" s="133"/>
    </row>
    <row r="180" spans="2:8" ht="17.25" customHeight="1" x14ac:dyDescent="0.25">
      <c r="B180" s="78"/>
      <c r="C180" s="79"/>
      <c r="D180" s="78"/>
      <c r="E180" s="85"/>
      <c r="F180" s="145" t="s">
        <v>57</v>
      </c>
      <c r="G180" s="143">
        <f>SUM(G151:G179)</f>
        <v>0</v>
      </c>
      <c r="H180" s="133"/>
    </row>
    <row r="181" spans="2:8" ht="15" x14ac:dyDescent="0.25">
      <c r="B181" s="146">
        <v>7</v>
      </c>
      <c r="C181" s="148" t="s">
        <v>167</v>
      </c>
      <c r="D181" s="148"/>
      <c r="E181" s="148"/>
      <c r="F181" s="148"/>
      <c r="G181" s="148"/>
      <c r="H181" s="133"/>
    </row>
    <row r="182" spans="2:8" ht="101.25" x14ac:dyDescent="0.25">
      <c r="B182" s="78" t="s">
        <v>168</v>
      </c>
      <c r="C182" s="79" t="s">
        <v>76</v>
      </c>
      <c r="D182" s="78" t="s">
        <v>19</v>
      </c>
      <c r="E182" s="78">
        <v>1</v>
      </c>
      <c r="F182" s="152"/>
      <c r="G182" s="153">
        <f t="shared" ref="G182:G210" si="6">ROUND((F182*E182),0)</f>
        <v>0</v>
      </c>
      <c r="H182" s="133"/>
    </row>
    <row r="183" spans="2:8" ht="67.5" x14ac:dyDescent="0.25">
      <c r="B183" s="78" t="s">
        <v>169</v>
      </c>
      <c r="C183" s="79" t="s">
        <v>27</v>
      </c>
      <c r="D183" s="78" t="s">
        <v>19</v>
      </c>
      <c r="E183" s="78">
        <v>1</v>
      </c>
      <c r="F183" s="152"/>
      <c r="G183" s="153">
        <f t="shared" si="6"/>
        <v>0</v>
      </c>
      <c r="H183" s="133"/>
    </row>
    <row r="184" spans="2:8" ht="67.5" x14ac:dyDescent="0.25">
      <c r="B184" s="78" t="s">
        <v>170</v>
      </c>
      <c r="C184" s="79" t="s">
        <v>28</v>
      </c>
      <c r="D184" s="78" t="s">
        <v>19</v>
      </c>
      <c r="E184" s="78">
        <v>1</v>
      </c>
      <c r="F184" s="152"/>
      <c r="G184" s="153">
        <f t="shared" si="6"/>
        <v>0</v>
      </c>
      <c r="H184" s="133"/>
    </row>
    <row r="185" spans="2:8" ht="67.5" x14ac:dyDescent="0.25">
      <c r="B185" s="78" t="s">
        <v>171</v>
      </c>
      <c r="C185" s="79" t="s">
        <v>29</v>
      </c>
      <c r="D185" s="78" t="s">
        <v>19</v>
      </c>
      <c r="E185" s="78">
        <v>1</v>
      </c>
      <c r="F185" s="152"/>
      <c r="G185" s="153">
        <f t="shared" si="6"/>
        <v>0</v>
      </c>
      <c r="H185" s="133"/>
    </row>
    <row r="186" spans="2:8" ht="45" x14ac:dyDescent="0.25">
      <c r="B186" s="78" t="s">
        <v>172</v>
      </c>
      <c r="C186" s="83" t="s">
        <v>30</v>
      </c>
      <c r="D186" s="82" t="s">
        <v>31</v>
      </c>
      <c r="E186" s="82">
        <v>1</v>
      </c>
      <c r="F186" s="152"/>
      <c r="G186" s="153">
        <f t="shared" si="6"/>
        <v>0</v>
      </c>
      <c r="H186" s="133"/>
    </row>
    <row r="187" spans="2:8" ht="45" x14ac:dyDescent="0.25">
      <c r="B187" s="78" t="s">
        <v>173</v>
      </c>
      <c r="C187" s="79" t="s">
        <v>32</v>
      </c>
      <c r="D187" s="78" t="s">
        <v>31</v>
      </c>
      <c r="E187" s="78">
        <v>1</v>
      </c>
      <c r="F187" s="152"/>
      <c r="G187" s="153">
        <f t="shared" si="6"/>
        <v>0</v>
      </c>
      <c r="H187" s="133"/>
    </row>
    <row r="188" spans="2:8" ht="45" x14ac:dyDescent="0.25">
      <c r="B188" s="78" t="s">
        <v>174</v>
      </c>
      <c r="C188" s="79" t="s">
        <v>33</v>
      </c>
      <c r="D188" s="78" t="s">
        <v>31</v>
      </c>
      <c r="E188" s="78">
        <v>1</v>
      </c>
      <c r="F188" s="152"/>
      <c r="G188" s="153">
        <f t="shared" si="6"/>
        <v>0</v>
      </c>
      <c r="H188" s="133"/>
    </row>
    <row r="189" spans="2:8" ht="33.75" x14ac:dyDescent="0.25">
      <c r="B189" s="78" t="s">
        <v>175</v>
      </c>
      <c r="C189" s="79" t="s">
        <v>34</v>
      </c>
      <c r="D189" s="78" t="s">
        <v>31</v>
      </c>
      <c r="E189" s="78">
        <v>1</v>
      </c>
      <c r="F189" s="152"/>
      <c r="G189" s="153">
        <f t="shared" si="6"/>
        <v>0</v>
      </c>
      <c r="H189" s="133"/>
    </row>
    <row r="190" spans="2:8" ht="33.75" x14ac:dyDescent="0.25">
      <c r="B190" s="78" t="s">
        <v>176</v>
      </c>
      <c r="C190" s="79" t="s">
        <v>35</v>
      </c>
      <c r="D190" s="78" t="s">
        <v>31</v>
      </c>
      <c r="E190" s="78">
        <v>1</v>
      </c>
      <c r="F190" s="152"/>
      <c r="G190" s="153">
        <f t="shared" si="6"/>
        <v>0</v>
      </c>
      <c r="H190" s="133"/>
    </row>
    <row r="191" spans="2:8" ht="33.75" x14ac:dyDescent="0.25">
      <c r="B191" s="78" t="s">
        <v>177</v>
      </c>
      <c r="C191" s="79" t="s">
        <v>36</v>
      </c>
      <c r="D191" s="78" t="s">
        <v>31</v>
      </c>
      <c r="E191" s="78">
        <v>1</v>
      </c>
      <c r="F191" s="152"/>
      <c r="G191" s="153">
        <f t="shared" si="6"/>
        <v>0</v>
      </c>
      <c r="H191" s="133"/>
    </row>
    <row r="192" spans="2:8" ht="22.5" x14ac:dyDescent="0.25">
      <c r="B192" s="78" t="s">
        <v>178</v>
      </c>
      <c r="C192" s="79" t="s">
        <v>37</v>
      </c>
      <c r="D192" s="78" t="s">
        <v>19</v>
      </c>
      <c r="E192" s="78">
        <v>1</v>
      </c>
      <c r="F192" s="152"/>
      <c r="G192" s="153">
        <f t="shared" si="6"/>
        <v>0</v>
      </c>
      <c r="H192" s="133"/>
    </row>
    <row r="193" spans="2:8" ht="56.25" x14ac:dyDescent="0.25">
      <c r="B193" s="78" t="s">
        <v>179</v>
      </c>
      <c r="C193" s="79" t="s">
        <v>38</v>
      </c>
      <c r="D193" s="78" t="s">
        <v>31</v>
      </c>
      <c r="E193" s="78">
        <v>1</v>
      </c>
      <c r="F193" s="152"/>
      <c r="G193" s="153">
        <f t="shared" si="6"/>
        <v>0</v>
      </c>
      <c r="H193" s="133"/>
    </row>
    <row r="194" spans="2:8" ht="56.25" x14ac:dyDescent="0.25">
      <c r="B194" s="78" t="s">
        <v>180</v>
      </c>
      <c r="C194" s="79" t="s">
        <v>39</v>
      </c>
      <c r="D194" s="78" t="s">
        <v>40</v>
      </c>
      <c r="E194" s="78">
        <v>1</v>
      </c>
      <c r="F194" s="152"/>
      <c r="G194" s="153">
        <f t="shared" si="6"/>
        <v>0</v>
      </c>
      <c r="H194" s="133"/>
    </row>
    <row r="195" spans="2:8" ht="33.75" x14ac:dyDescent="0.25">
      <c r="B195" s="78" t="s">
        <v>181</v>
      </c>
      <c r="C195" s="79" t="s">
        <v>59</v>
      </c>
      <c r="D195" s="78" t="s">
        <v>31</v>
      </c>
      <c r="E195" s="78">
        <v>1</v>
      </c>
      <c r="F195" s="152"/>
      <c r="G195" s="153">
        <f t="shared" si="6"/>
        <v>0</v>
      </c>
      <c r="H195" s="133"/>
    </row>
    <row r="196" spans="2:8" ht="33.75" x14ac:dyDescent="0.25">
      <c r="B196" s="78" t="s">
        <v>182</v>
      </c>
      <c r="C196" s="79" t="s">
        <v>42</v>
      </c>
      <c r="D196" s="78" t="s">
        <v>40</v>
      </c>
      <c r="E196" s="78">
        <v>1</v>
      </c>
      <c r="F196" s="152"/>
      <c r="G196" s="153">
        <f t="shared" si="6"/>
        <v>0</v>
      </c>
      <c r="H196" s="133"/>
    </row>
    <row r="197" spans="2:8" ht="33.75" x14ac:dyDescent="0.25">
      <c r="B197" s="78" t="s">
        <v>183</v>
      </c>
      <c r="C197" s="79" t="s">
        <v>43</v>
      </c>
      <c r="D197" s="78" t="s">
        <v>31</v>
      </c>
      <c r="E197" s="78">
        <v>1</v>
      </c>
      <c r="F197" s="152"/>
      <c r="G197" s="153">
        <f t="shared" si="6"/>
        <v>0</v>
      </c>
      <c r="H197" s="133"/>
    </row>
    <row r="198" spans="2:8" ht="33.75" x14ac:dyDescent="0.25">
      <c r="B198" s="78" t="s">
        <v>184</v>
      </c>
      <c r="C198" s="79" t="s">
        <v>44</v>
      </c>
      <c r="D198" s="78" t="s">
        <v>31</v>
      </c>
      <c r="E198" s="78">
        <v>1</v>
      </c>
      <c r="F198" s="152"/>
      <c r="G198" s="153">
        <f t="shared" si="6"/>
        <v>0</v>
      </c>
      <c r="H198" s="133"/>
    </row>
    <row r="199" spans="2:8" ht="22.5" x14ac:dyDescent="0.25">
      <c r="B199" s="78" t="s">
        <v>185</v>
      </c>
      <c r="C199" s="79" t="s">
        <v>45</v>
      </c>
      <c r="D199" s="78" t="s">
        <v>31</v>
      </c>
      <c r="E199" s="78">
        <v>1</v>
      </c>
      <c r="F199" s="152"/>
      <c r="G199" s="153">
        <f t="shared" si="6"/>
        <v>0</v>
      </c>
      <c r="H199" s="133"/>
    </row>
    <row r="200" spans="2:8" ht="33.75" x14ac:dyDescent="0.25">
      <c r="B200" s="78" t="s">
        <v>186</v>
      </c>
      <c r="C200" s="79" t="s">
        <v>46</v>
      </c>
      <c r="D200" s="78" t="s">
        <v>19</v>
      </c>
      <c r="E200" s="78">
        <v>1</v>
      </c>
      <c r="F200" s="152"/>
      <c r="G200" s="153">
        <f t="shared" si="6"/>
        <v>0</v>
      </c>
      <c r="H200" s="133"/>
    </row>
    <row r="201" spans="2:8" ht="33.75" x14ac:dyDescent="0.25">
      <c r="B201" s="78" t="s">
        <v>187</v>
      </c>
      <c r="C201" s="79" t="s">
        <v>47</v>
      </c>
      <c r="D201" s="78" t="s">
        <v>19</v>
      </c>
      <c r="E201" s="78">
        <v>1</v>
      </c>
      <c r="F201" s="152"/>
      <c r="G201" s="153">
        <f t="shared" si="6"/>
        <v>0</v>
      </c>
      <c r="H201" s="133"/>
    </row>
    <row r="202" spans="2:8" ht="33.75" x14ac:dyDescent="0.25">
      <c r="B202" s="78" t="s">
        <v>188</v>
      </c>
      <c r="C202" s="79" t="s">
        <v>48</v>
      </c>
      <c r="D202" s="78" t="s">
        <v>19</v>
      </c>
      <c r="E202" s="78">
        <v>1</v>
      </c>
      <c r="F202" s="152"/>
      <c r="G202" s="153">
        <f t="shared" si="6"/>
        <v>0</v>
      </c>
      <c r="H202" s="133"/>
    </row>
    <row r="203" spans="2:8" ht="33.75" x14ac:dyDescent="0.25">
      <c r="B203" s="78" t="s">
        <v>189</v>
      </c>
      <c r="C203" s="79" t="s">
        <v>49</v>
      </c>
      <c r="D203" s="78" t="s">
        <v>19</v>
      </c>
      <c r="E203" s="78">
        <v>1</v>
      </c>
      <c r="F203" s="152"/>
      <c r="G203" s="153">
        <f t="shared" si="6"/>
        <v>0</v>
      </c>
      <c r="H203" s="133"/>
    </row>
    <row r="204" spans="2:8" ht="33.75" x14ac:dyDescent="0.25">
      <c r="B204" s="78" t="s">
        <v>190</v>
      </c>
      <c r="C204" s="79" t="s">
        <v>50</v>
      </c>
      <c r="D204" s="78" t="s">
        <v>19</v>
      </c>
      <c r="E204" s="78">
        <v>1</v>
      </c>
      <c r="F204" s="152"/>
      <c r="G204" s="153">
        <f t="shared" si="6"/>
        <v>0</v>
      </c>
      <c r="H204" s="133"/>
    </row>
    <row r="205" spans="2:8" ht="22.5" x14ac:dyDescent="0.25">
      <c r="B205" s="78" t="s">
        <v>191</v>
      </c>
      <c r="C205" s="79" t="s">
        <v>51</v>
      </c>
      <c r="D205" s="78" t="s">
        <v>19</v>
      </c>
      <c r="E205" s="78">
        <v>1</v>
      </c>
      <c r="F205" s="152"/>
      <c r="G205" s="153">
        <f t="shared" si="6"/>
        <v>0</v>
      </c>
      <c r="H205" s="133"/>
    </row>
    <row r="206" spans="2:8" ht="45" x14ac:dyDescent="0.25">
      <c r="B206" s="78" t="s">
        <v>192</v>
      </c>
      <c r="C206" s="79" t="s">
        <v>52</v>
      </c>
      <c r="D206" s="78" t="s">
        <v>19</v>
      </c>
      <c r="E206" s="78">
        <v>1</v>
      </c>
      <c r="F206" s="152"/>
      <c r="G206" s="153">
        <f t="shared" si="6"/>
        <v>0</v>
      </c>
      <c r="H206" s="133"/>
    </row>
    <row r="207" spans="2:8" ht="45" x14ac:dyDescent="0.25">
      <c r="B207" s="78" t="s">
        <v>193</v>
      </c>
      <c r="C207" s="79" t="s">
        <v>52</v>
      </c>
      <c r="D207" s="78" t="s">
        <v>19</v>
      </c>
      <c r="E207" s="78">
        <v>1</v>
      </c>
      <c r="F207" s="152"/>
      <c r="G207" s="153">
        <f t="shared" si="6"/>
        <v>0</v>
      </c>
      <c r="H207" s="133"/>
    </row>
    <row r="208" spans="2:8" ht="33.75" x14ac:dyDescent="0.25">
      <c r="B208" s="78" t="s">
        <v>194</v>
      </c>
      <c r="C208" s="79" t="s">
        <v>54</v>
      </c>
      <c r="D208" s="78" t="s">
        <v>31</v>
      </c>
      <c r="E208" s="78">
        <v>1</v>
      </c>
      <c r="F208" s="152"/>
      <c r="G208" s="153">
        <f t="shared" si="6"/>
        <v>0</v>
      </c>
      <c r="H208" s="133"/>
    </row>
    <row r="209" spans="2:8" ht="33.75" x14ac:dyDescent="0.25">
      <c r="B209" s="78" t="s">
        <v>195</v>
      </c>
      <c r="C209" s="79" t="s">
        <v>55</v>
      </c>
      <c r="D209" s="78" t="s">
        <v>31</v>
      </c>
      <c r="E209" s="78">
        <v>1</v>
      </c>
      <c r="F209" s="152"/>
      <c r="G209" s="153">
        <f t="shared" si="6"/>
        <v>0</v>
      </c>
      <c r="H209" s="133"/>
    </row>
    <row r="210" spans="2:8" ht="22.5" x14ac:dyDescent="0.25">
      <c r="B210" s="78" t="s">
        <v>196</v>
      </c>
      <c r="C210" s="79" t="s">
        <v>56</v>
      </c>
      <c r="D210" s="78" t="s">
        <v>19</v>
      </c>
      <c r="E210" s="78">
        <v>1</v>
      </c>
      <c r="F210" s="152"/>
      <c r="G210" s="153">
        <f t="shared" si="6"/>
        <v>0</v>
      </c>
      <c r="H210" s="133"/>
    </row>
    <row r="211" spans="2:8" ht="19.5" customHeight="1" x14ac:dyDescent="0.25">
      <c r="B211" s="78"/>
      <c r="C211" s="79"/>
      <c r="D211" s="78"/>
      <c r="E211" s="85"/>
      <c r="F211" s="145" t="s">
        <v>57</v>
      </c>
      <c r="G211" s="143">
        <f>SUM(G182:G210)</f>
        <v>0</v>
      </c>
      <c r="H211" s="133"/>
    </row>
    <row r="212" spans="2:8" ht="22.5" customHeight="1" x14ac:dyDescent="0.25">
      <c r="B212" s="149">
        <v>8</v>
      </c>
      <c r="C212" s="147" t="s">
        <v>197</v>
      </c>
      <c r="D212" s="147"/>
      <c r="E212" s="147"/>
      <c r="F212" s="147"/>
      <c r="G212" s="147"/>
      <c r="H212" s="133"/>
    </row>
    <row r="213" spans="2:8" ht="101.25" x14ac:dyDescent="0.25">
      <c r="B213" s="78" t="s">
        <v>198</v>
      </c>
      <c r="C213" s="79" t="s">
        <v>76</v>
      </c>
      <c r="D213" s="78" t="s">
        <v>19</v>
      </c>
      <c r="E213" s="78">
        <v>1</v>
      </c>
      <c r="F213" s="152"/>
      <c r="G213" s="153">
        <f t="shared" ref="G213:G241" si="7">ROUND((F213*E213),0)</f>
        <v>0</v>
      </c>
      <c r="H213" s="133"/>
    </row>
    <row r="214" spans="2:8" ht="67.5" x14ac:dyDescent="0.25">
      <c r="B214" s="78" t="s">
        <v>199</v>
      </c>
      <c r="C214" s="79" t="s">
        <v>27</v>
      </c>
      <c r="D214" s="78" t="s">
        <v>19</v>
      </c>
      <c r="E214" s="78">
        <v>1</v>
      </c>
      <c r="F214" s="152"/>
      <c r="G214" s="153">
        <f t="shared" si="7"/>
        <v>0</v>
      </c>
      <c r="H214" s="133"/>
    </row>
    <row r="215" spans="2:8" ht="67.5" x14ac:dyDescent="0.25">
      <c r="B215" s="78" t="s">
        <v>200</v>
      </c>
      <c r="C215" s="79" t="s">
        <v>28</v>
      </c>
      <c r="D215" s="78" t="s">
        <v>19</v>
      </c>
      <c r="E215" s="78">
        <v>1</v>
      </c>
      <c r="F215" s="152"/>
      <c r="G215" s="153">
        <f t="shared" si="7"/>
        <v>0</v>
      </c>
      <c r="H215" s="133"/>
    </row>
    <row r="216" spans="2:8" ht="67.5" x14ac:dyDescent="0.25">
      <c r="B216" s="78" t="s">
        <v>201</v>
      </c>
      <c r="C216" s="79" t="s">
        <v>29</v>
      </c>
      <c r="D216" s="78" t="s">
        <v>19</v>
      </c>
      <c r="E216" s="78">
        <v>1</v>
      </c>
      <c r="F216" s="152"/>
      <c r="G216" s="153">
        <f t="shared" si="7"/>
        <v>0</v>
      </c>
      <c r="H216" s="133"/>
    </row>
    <row r="217" spans="2:8" ht="45" x14ac:dyDescent="0.25">
      <c r="B217" s="78" t="s">
        <v>202</v>
      </c>
      <c r="C217" s="83" t="s">
        <v>30</v>
      </c>
      <c r="D217" s="82" t="s">
        <v>31</v>
      </c>
      <c r="E217" s="82">
        <v>1</v>
      </c>
      <c r="F217" s="152"/>
      <c r="G217" s="153">
        <f t="shared" si="7"/>
        <v>0</v>
      </c>
      <c r="H217" s="133"/>
    </row>
    <row r="218" spans="2:8" ht="45" x14ac:dyDescent="0.25">
      <c r="B218" s="78" t="s">
        <v>203</v>
      </c>
      <c r="C218" s="79" t="s">
        <v>32</v>
      </c>
      <c r="D218" s="78" t="s">
        <v>31</v>
      </c>
      <c r="E218" s="78">
        <v>1</v>
      </c>
      <c r="F218" s="152"/>
      <c r="G218" s="153">
        <f t="shared" si="7"/>
        <v>0</v>
      </c>
      <c r="H218" s="133"/>
    </row>
    <row r="219" spans="2:8" ht="45" x14ac:dyDescent="0.25">
      <c r="B219" s="78" t="s">
        <v>204</v>
      </c>
      <c r="C219" s="79" t="s">
        <v>33</v>
      </c>
      <c r="D219" s="78" t="s">
        <v>31</v>
      </c>
      <c r="E219" s="78">
        <v>1</v>
      </c>
      <c r="F219" s="152"/>
      <c r="G219" s="153">
        <f t="shared" si="7"/>
        <v>0</v>
      </c>
      <c r="H219" s="133"/>
    </row>
    <row r="220" spans="2:8" ht="33.75" x14ac:dyDescent="0.25">
      <c r="B220" s="78" t="s">
        <v>205</v>
      </c>
      <c r="C220" s="79" t="s">
        <v>34</v>
      </c>
      <c r="D220" s="78" t="s">
        <v>31</v>
      </c>
      <c r="E220" s="78">
        <v>1</v>
      </c>
      <c r="F220" s="152"/>
      <c r="G220" s="153">
        <f t="shared" si="7"/>
        <v>0</v>
      </c>
      <c r="H220" s="133"/>
    </row>
    <row r="221" spans="2:8" ht="33.75" x14ac:dyDescent="0.25">
      <c r="B221" s="78" t="s">
        <v>206</v>
      </c>
      <c r="C221" s="79" t="s">
        <v>35</v>
      </c>
      <c r="D221" s="78" t="s">
        <v>31</v>
      </c>
      <c r="E221" s="78">
        <v>1</v>
      </c>
      <c r="F221" s="152"/>
      <c r="G221" s="153">
        <f t="shared" si="7"/>
        <v>0</v>
      </c>
      <c r="H221" s="133"/>
    </row>
    <row r="222" spans="2:8" ht="33.75" x14ac:dyDescent="0.25">
      <c r="B222" s="78" t="s">
        <v>207</v>
      </c>
      <c r="C222" s="79" t="s">
        <v>36</v>
      </c>
      <c r="D222" s="78" t="s">
        <v>31</v>
      </c>
      <c r="E222" s="78">
        <v>1</v>
      </c>
      <c r="F222" s="152"/>
      <c r="G222" s="153">
        <f t="shared" si="7"/>
        <v>0</v>
      </c>
      <c r="H222" s="133"/>
    </row>
    <row r="223" spans="2:8" ht="22.5" x14ac:dyDescent="0.25">
      <c r="B223" s="78" t="s">
        <v>208</v>
      </c>
      <c r="C223" s="79" t="s">
        <v>37</v>
      </c>
      <c r="D223" s="78" t="s">
        <v>19</v>
      </c>
      <c r="E223" s="78">
        <v>1</v>
      </c>
      <c r="F223" s="152"/>
      <c r="G223" s="153">
        <f t="shared" si="7"/>
        <v>0</v>
      </c>
      <c r="H223" s="133"/>
    </row>
    <row r="224" spans="2:8" ht="56.25" x14ac:dyDescent="0.25">
      <c r="B224" s="78" t="s">
        <v>209</v>
      </c>
      <c r="C224" s="79" t="s">
        <v>38</v>
      </c>
      <c r="D224" s="78" t="s">
        <v>31</v>
      </c>
      <c r="E224" s="78">
        <v>1</v>
      </c>
      <c r="F224" s="152"/>
      <c r="G224" s="153">
        <f t="shared" si="7"/>
        <v>0</v>
      </c>
      <c r="H224" s="133"/>
    </row>
    <row r="225" spans="2:8" ht="56.25" x14ac:dyDescent="0.25">
      <c r="B225" s="78" t="s">
        <v>210</v>
      </c>
      <c r="C225" s="79" t="s">
        <v>39</v>
      </c>
      <c r="D225" s="78" t="s">
        <v>40</v>
      </c>
      <c r="E225" s="78">
        <v>1</v>
      </c>
      <c r="F225" s="152"/>
      <c r="G225" s="153">
        <f t="shared" si="7"/>
        <v>0</v>
      </c>
      <c r="H225" s="133"/>
    </row>
    <row r="226" spans="2:8" ht="33.75" x14ac:dyDescent="0.25">
      <c r="B226" s="78" t="s">
        <v>211</v>
      </c>
      <c r="C226" s="79" t="s">
        <v>59</v>
      </c>
      <c r="D226" s="78" t="s">
        <v>31</v>
      </c>
      <c r="E226" s="78">
        <v>1</v>
      </c>
      <c r="F226" s="152"/>
      <c r="G226" s="153">
        <f t="shared" si="7"/>
        <v>0</v>
      </c>
      <c r="H226" s="133"/>
    </row>
    <row r="227" spans="2:8" ht="33.75" x14ac:dyDescent="0.25">
      <c r="B227" s="78" t="s">
        <v>212</v>
      </c>
      <c r="C227" s="79" t="s">
        <v>42</v>
      </c>
      <c r="D227" s="78" t="s">
        <v>40</v>
      </c>
      <c r="E227" s="78">
        <v>1</v>
      </c>
      <c r="F227" s="152"/>
      <c r="G227" s="153">
        <f t="shared" si="7"/>
        <v>0</v>
      </c>
      <c r="H227" s="133"/>
    </row>
    <row r="228" spans="2:8" ht="33.75" x14ac:dyDescent="0.25">
      <c r="B228" s="78" t="s">
        <v>213</v>
      </c>
      <c r="C228" s="79" t="s">
        <v>43</v>
      </c>
      <c r="D228" s="78" t="s">
        <v>31</v>
      </c>
      <c r="E228" s="78">
        <v>1</v>
      </c>
      <c r="F228" s="152"/>
      <c r="G228" s="153">
        <f t="shared" si="7"/>
        <v>0</v>
      </c>
      <c r="H228" s="133"/>
    </row>
    <row r="229" spans="2:8" ht="33.75" x14ac:dyDescent="0.25">
      <c r="B229" s="78" t="s">
        <v>214</v>
      </c>
      <c r="C229" s="79" t="s">
        <v>44</v>
      </c>
      <c r="D229" s="78" t="s">
        <v>31</v>
      </c>
      <c r="E229" s="78">
        <v>1</v>
      </c>
      <c r="F229" s="152"/>
      <c r="G229" s="153">
        <f t="shared" si="7"/>
        <v>0</v>
      </c>
      <c r="H229" s="133"/>
    </row>
    <row r="230" spans="2:8" ht="22.5" x14ac:dyDescent="0.25">
      <c r="B230" s="78" t="s">
        <v>215</v>
      </c>
      <c r="C230" s="79" t="s">
        <v>45</v>
      </c>
      <c r="D230" s="78" t="s">
        <v>31</v>
      </c>
      <c r="E230" s="78">
        <v>1</v>
      </c>
      <c r="F230" s="152"/>
      <c r="G230" s="153">
        <f t="shared" si="7"/>
        <v>0</v>
      </c>
      <c r="H230" s="133"/>
    </row>
    <row r="231" spans="2:8" ht="33.75" x14ac:dyDescent="0.25">
      <c r="B231" s="78" t="s">
        <v>216</v>
      </c>
      <c r="C231" s="79" t="s">
        <v>46</v>
      </c>
      <c r="D231" s="78" t="s">
        <v>19</v>
      </c>
      <c r="E231" s="78">
        <v>1</v>
      </c>
      <c r="F231" s="152"/>
      <c r="G231" s="153">
        <f t="shared" si="7"/>
        <v>0</v>
      </c>
      <c r="H231" s="133"/>
    </row>
    <row r="232" spans="2:8" ht="33.75" x14ac:dyDescent="0.25">
      <c r="B232" s="78" t="s">
        <v>217</v>
      </c>
      <c r="C232" s="79" t="s">
        <v>47</v>
      </c>
      <c r="D232" s="78" t="s">
        <v>19</v>
      </c>
      <c r="E232" s="78">
        <v>1</v>
      </c>
      <c r="F232" s="152"/>
      <c r="G232" s="153">
        <f t="shared" si="7"/>
        <v>0</v>
      </c>
      <c r="H232" s="133"/>
    </row>
    <row r="233" spans="2:8" ht="33.75" x14ac:dyDescent="0.25">
      <c r="B233" s="78" t="s">
        <v>218</v>
      </c>
      <c r="C233" s="79" t="s">
        <v>48</v>
      </c>
      <c r="D233" s="78" t="s">
        <v>19</v>
      </c>
      <c r="E233" s="78">
        <v>1</v>
      </c>
      <c r="F233" s="152"/>
      <c r="G233" s="153">
        <f t="shared" si="7"/>
        <v>0</v>
      </c>
      <c r="H233" s="133"/>
    </row>
    <row r="234" spans="2:8" ht="33.75" x14ac:dyDescent="0.25">
      <c r="B234" s="78" t="s">
        <v>219</v>
      </c>
      <c r="C234" s="79" t="s">
        <v>49</v>
      </c>
      <c r="D234" s="78" t="s">
        <v>19</v>
      </c>
      <c r="E234" s="78">
        <v>1</v>
      </c>
      <c r="F234" s="152"/>
      <c r="G234" s="153">
        <f t="shared" si="7"/>
        <v>0</v>
      </c>
      <c r="H234" s="133"/>
    </row>
    <row r="235" spans="2:8" ht="33.75" x14ac:dyDescent="0.25">
      <c r="B235" s="78" t="s">
        <v>220</v>
      </c>
      <c r="C235" s="79" t="s">
        <v>50</v>
      </c>
      <c r="D235" s="78" t="s">
        <v>19</v>
      </c>
      <c r="E235" s="78">
        <v>1</v>
      </c>
      <c r="F235" s="152"/>
      <c r="G235" s="153">
        <f t="shared" si="7"/>
        <v>0</v>
      </c>
      <c r="H235" s="133"/>
    </row>
    <row r="236" spans="2:8" ht="22.5" x14ac:dyDescent="0.25">
      <c r="B236" s="78" t="s">
        <v>221</v>
      </c>
      <c r="C236" s="79" t="s">
        <v>51</v>
      </c>
      <c r="D236" s="78" t="s">
        <v>19</v>
      </c>
      <c r="E236" s="78">
        <v>1</v>
      </c>
      <c r="F236" s="152"/>
      <c r="G236" s="153">
        <f t="shared" si="7"/>
        <v>0</v>
      </c>
      <c r="H236" s="133"/>
    </row>
    <row r="237" spans="2:8" ht="45" x14ac:dyDescent="0.25">
      <c r="B237" s="78" t="s">
        <v>222</v>
      </c>
      <c r="C237" s="79" t="s">
        <v>52</v>
      </c>
      <c r="D237" s="78" t="s">
        <v>19</v>
      </c>
      <c r="E237" s="78">
        <v>1</v>
      </c>
      <c r="F237" s="152"/>
      <c r="G237" s="153">
        <f t="shared" si="7"/>
        <v>0</v>
      </c>
      <c r="H237" s="133"/>
    </row>
    <row r="238" spans="2:8" ht="45" x14ac:dyDescent="0.25">
      <c r="B238" s="78" t="s">
        <v>223</v>
      </c>
      <c r="C238" s="79" t="s">
        <v>52</v>
      </c>
      <c r="D238" s="78" t="s">
        <v>19</v>
      </c>
      <c r="E238" s="78">
        <v>1</v>
      </c>
      <c r="F238" s="152"/>
      <c r="G238" s="153">
        <f t="shared" si="7"/>
        <v>0</v>
      </c>
      <c r="H238" s="133"/>
    </row>
    <row r="239" spans="2:8" ht="33.75" x14ac:dyDescent="0.25">
      <c r="B239" s="78" t="s">
        <v>224</v>
      </c>
      <c r="C239" s="79" t="s">
        <v>54</v>
      </c>
      <c r="D239" s="78" t="s">
        <v>31</v>
      </c>
      <c r="E239" s="78">
        <v>1</v>
      </c>
      <c r="F239" s="152"/>
      <c r="G239" s="153">
        <f t="shared" si="7"/>
        <v>0</v>
      </c>
      <c r="H239" s="133"/>
    </row>
    <row r="240" spans="2:8" ht="33.75" x14ac:dyDescent="0.25">
      <c r="B240" s="78" t="s">
        <v>225</v>
      </c>
      <c r="C240" s="79" t="s">
        <v>55</v>
      </c>
      <c r="D240" s="78" t="s">
        <v>31</v>
      </c>
      <c r="E240" s="78">
        <v>1</v>
      </c>
      <c r="F240" s="152"/>
      <c r="G240" s="153">
        <f t="shared" si="7"/>
        <v>0</v>
      </c>
      <c r="H240" s="133"/>
    </row>
    <row r="241" spans="2:8" ht="22.5" x14ac:dyDescent="0.25">
      <c r="B241" s="78" t="s">
        <v>226</v>
      </c>
      <c r="C241" s="79" t="s">
        <v>56</v>
      </c>
      <c r="D241" s="78" t="s">
        <v>19</v>
      </c>
      <c r="E241" s="78">
        <v>1</v>
      </c>
      <c r="F241" s="152"/>
      <c r="G241" s="153">
        <f t="shared" si="7"/>
        <v>0</v>
      </c>
      <c r="H241" s="133"/>
    </row>
    <row r="242" spans="2:8" ht="19.5" customHeight="1" x14ac:dyDescent="0.25">
      <c r="B242" s="78"/>
      <c r="C242" s="79"/>
      <c r="D242" s="78"/>
      <c r="E242" s="85"/>
      <c r="F242" s="145" t="s">
        <v>57</v>
      </c>
      <c r="G242" s="143">
        <f>SUM(G213:G241)</f>
        <v>0</v>
      </c>
      <c r="H242" s="133"/>
    </row>
    <row r="243" spans="2:8" ht="15" x14ac:dyDescent="0.25">
      <c r="B243" s="146">
        <v>9</v>
      </c>
      <c r="C243" s="150" t="s">
        <v>227</v>
      </c>
      <c r="D243" s="150"/>
      <c r="E243" s="150"/>
      <c r="F243" s="150"/>
      <c r="G243" s="150"/>
      <c r="H243" s="133"/>
    </row>
    <row r="244" spans="2:8" ht="101.25" x14ac:dyDescent="0.25">
      <c r="B244" s="78" t="s">
        <v>228</v>
      </c>
      <c r="C244" s="79" t="s">
        <v>76</v>
      </c>
      <c r="D244" s="78" t="s">
        <v>19</v>
      </c>
      <c r="E244" s="78">
        <v>1</v>
      </c>
      <c r="F244" s="152"/>
      <c r="G244" s="153">
        <f t="shared" ref="G244:G272" si="8">ROUND((F244*E244),0)</f>
        <v>0</v>
      </c>
      <c r="H244" s="133"/>
    </row>
    <row r="245" spans="2:8" ht="67.5" x14ac:dyDescent="0.25">
      <c r="B245" s="78" t="s">
        <v>229</v>
      </c>
      <c r="C245" s="79" t="s">
        <v>27</v>
      </c>
      <c r="D245" s="78" t="s">
        <v>19</v>
      </c>
      <c r="E245" s="78">
        <v>1</v>
      </c>
      <c r="F245" s="152"/>
      <c r="G245" s="153">
        <f t="shared" si="8"/>
        <v>0</v>
      </c>
      <c r="H245" s="133"/>
    </row>
    <row r="246" spans="2:8" ht="67.5" x14ac:dyDescent="0.25">
      <c r="B246" s="78" t="s">
        <v>230</v>
      </c>
      <c r="C246" s="79" t="s">
        <v>28</v>
      </c>
      <c r="D246" s="78" t="s">
        <v>19</v>
      </c>
      <c r="E246" s="78">
        <v>1</v>
      </c>
      <c r="F246" s="152"/>
      <c r="G246" s="153">
        <f t="shared" si="8"/>
        <v>0</v>
      </c>
      <c r="H246" s="133"/>
    </row>
    <row r="247" spans="2:8" ht="67.5" x14ac:dyDescent="0.25">
      <c r="B247" s="78" t="s">
        <v>231</v>
      </c>
      <c r="C247" s="79" t="s">
        <v>29</v>
      </c>
      <c r="D247" s="78" t="s">
        <v>19</v>
      </c>
      <c r="E247" s="78">
        <v>1</v>
      </c>
      <c r="F247" s="152"/>
      <c r="G247" s="153">
        <f t="shared" si="8"/>
        <v>0</v>
      </c>
      <c r="H247" s="133"/>
    </row>
    <row r="248" spans="2:8" ht="45" x14ac:dyDescent="0.25">
      <c r="B248" s="78" t="s">
        <v>232</v>
      </c>
      <c r="C248" s="83" t="s">
        <v>30</v>
      </c>
      <c r="D248" s="82" t="s">
        <v>31</v>
      </c>
      <c r="E248" s="82">
        <v>1</v>
      </c>
      <c r="F248" s="152"/>
      <c r="G248" s="153">
        <f t="shared" si="8"/>
        <v>0</v>
      </c>
      <c r="H248" s="133"/>
    </row>
    <row r="249" spans="2:8" ht="45" x14ac:dyDescent="0.25">
      <c r="B249" s="78" t="s">
        <v>233</v>
      </c>
      <c r="C249" s="79" t="s">
        <v>32</v>
      </c>
      <c r="D249" s="78" t="s">
        <v>31</v>
      </c>
      <c r="E249" s="78">
        <v>1</v>
      </c>
      <c r="F249" s="152"/>
      <c r="G249" s="153">
        <f t="shared" si="8"/>
        <v>0</v>
      </c>
      <c r="H249" s="133"/>
    </row>
    <row r="250" spans="2:8" ht="45" x14ac:dyDescent="0.25">
      <c r="B250" s="78" t="s">
        <v>234</v>
      </c>
      <c r="C250" s="79" t="s">
        <v>33</v>
      </c>
      <c r="D250" s="78" t="s">
        <v>31</v>
      </c>
      <c r="E250" s="78">
        <v>1</v>
      </c>
      <c r="F250" s="152"/>
      <c r="G250" s="153">
        <f t="shared" si="8"/>
        <v>0</v>
      </c>
      <c r="H250" s="133"/>
    </row>
    <row r="251" spans="2:8" ht="33.75" x14ac:dyDescent="0.25">
      <c r="B251" s="78" t="s">
        <v>235</v>
      </c>
      <c r="C251" s="79" t="s">
        <v>34</v>
      </c>
      <c r="D251" s="78" t="s">
        <v>31</v>
      </c>
      <c r="E251" s="78">
        <v>1</v>
      </c>
      <c r="F251" s="152"/>
      <c r="G251" s="153">
        <f t="shared" si="8"/>
        <v>0</v>
      </c>
      <c r="H251" s="133"/>
    </row>
    <row r="252" spans="2:8" ht="33.75" x14ac:dyDescent="0.25">
      <c r="B252" s="78" t="s">
        <v>236</v>
      </c>
      <c r="C252" s="79" t="s">
        <v>35</v>
      </c>
      <c r="D252" s="78" t="s">
        <v>31</v>
      </c>
      <c r="E252" s="78">
        <v>1</v>
      </c>
      <c r="F252" s="152"/>
      <c r="G252" s="153">
        <f t="shared" si="8"/>
        <v>0</v>
      </c>
      <c r="H252" s="133"/>
    </row>
    <row r="253" spans="2:8" ht="33.75" x14ac:dyDescent="0.25">
      <c r="B253" s="78" t="s">
        <v>237</v>
      </c>
      <c r="C253" s="79" t="s">
        <v>36</v>
      </c>
      <c r="D253" s="78" t="s">
        <v>31</v>
      </c>
      <c r="E253" s="78">
        <v>1</v>
      </c>
      <c r="F253" s="152"/>
      <c r="G253" s="153">
        <f t="shared" si="8"/>
        <v>0</v>
      </c>
      <c r="H253" s="133"/>
    </row>
    <row r="254" spans="2:8" ht="22.5" x14ac:dyDescent="0.25">
      <c r="B254" s="78" t="s">
        <v>238</v>
      </c>
      <c r="C254" s="79" t="s">
        <v>37</v>
      </c>
      <c r="D254" s="78" t="s">
        <v>19</v>
      </c>
      <c r="E254" s="78">
        <v>1</v>
      </c>
      <c r="F254" s="152"/>
      <c r="G254" s="153">
        <f t="shared" si="8"/>
        <v>0</v>
      </c>
      <c r="H254" s="133"/>
    </row>
    <row r="255" spans="2:8" ht="56.25" x14ac:dyDescent="0.25">
      <c r="B255" s="78" t="s">
        <v>239</v>
      </c>
      <c r="C255" s="79" t="s">
        <v>38</v>
      </c>
      <c r="D255" s="78" t="s">
        <v>31</v>
      </c>
      <c r="E255" s="78">
        <v>1</v>
      </c>
      <c r="F255" s="152"/>
      <c r="G255" s="153">
        <f t="shared" si="8"/>
        <v>0</v>
      </c>
      <c r="H255" s="133"/>
    </row>
    <row r="256" spans="2:8" ht="56.25" x14ac:dyDescent="0.25">
      <c r="B256" s="78" t="s">
        <v>240</v>
      </c>
      <c r="C256" s="79" t="s">
        <v>39</v>
      </c>
      <c r="D256" s="78" t="s">
        <v>40</v>
      </c>
      <c r="E256" s="78">
        <v>1</v>
      </c>
      <c r="F256" s="152"/>
      <c r="G256" s="153">
        <f t="shared" si="8"/>
        <v>0</v>
      </c>
      <c r="H256" s="133"/>
    </row>
    <row r="257" spans="2:8" ht="33.75" x14ac:dyDescent="0.25">
      <c r="B257" s="78" t="s">
        <v>241</v>
      </c>
      <c r="C257" s="79" t="s">
        <v>59</v>
      </c>
      <c r="D257" s="78" t="s">
        <v>31</v>
      </c>
      <c r="E257" s="78">
        <v>1</v>
      </c>
      <c r="F257" s="152"/>
      <c r="G257" s="153">
        <f t="shared" si="8"/>
        <v>0</v>
      </c>
      <c r="H257" s="133"/>
    </row>
    <row r="258" spans="2:8" ht="33.75" x14ac:dyDescent="0.25">
      <c r="B258" s="78" t="s">
        <v>242</v>
      </c>
      <c r="C258" s="79" t="s">
        <v>42</v>
      </c>
      <c r="D258" s="78" t="s">
        <v>40</v>
      </c>
      <c r="E258" s="78">
        <v>1</v>
      </c>
      <c r="F258" s="152"/>
      <c r="G258" s="153">
        <f t="shared" si="8"/>
        <v>0</v>
      </c>
      <c r="H258" s="133"/>
    </row>
    <row r="259" spans="2:8" ht="33.75" x14ac:dyDescent="0.25">
      <c r="B259" s="78" t="s">
        <v>243</v>
      </c>
      <c r="C259" s="79" t="s">
        <v>43</v>
      </c>
      <c r="D259" s="78" t="s">
        <v>31</v>
      </c>
      <c r="E259" s="78">
        <v>1</v>
      </c>
      <c r="F259" s="152"/>
      <c r="G259" s="153">
        <f t="shared" si="8"/>
        <v>0</v>
      </c>
      <c r="H259" s="133"/>
    </row>
    <row r="260" spans="2:8" ht="33.75" x14ac:dyDescent="0.25">
      <c r="B260" s="78" t="s">
        <v>244</v>
      </c>
      <c r="C260" s="79" t="s">
        <v>44</v>
      </c>
      <c r="D260" s="78" t="s">
        <v>31</v>
      </c>
      <c r="E260" s="78">
        <v>1</v>
      </c>
      <c r="F260" s="152"/>
      <c r="G260" s="153">
        <f t="shared" si="8"/>
        <v>0</v>
      </c>
      <c r="H260" s="133"/>
    </row>
    <row r="261" spans="2:8" ht="22.5" x14ac:dyDescent="0.25">
      <c r="B261" s="78" t="s">
        <v>245</v>
      </c>
      <c r="C261" s="79" t="s">
        <v>45</v>
      </c>
      <c r="D261" s="78" t="s">
        <v>31</v>
      </c>
      <c r="E261" s="78">
        <v>1</v>
      </c>
      <c r="F261" s="152"/>
      <c r="G261" s="153">
        <f t="shared" si="8"/>
        <v>0</v>
      </c>
      <c r="H261" s="133"/>
    </row>
    <row r="262" spans="2:8" ht="33.75" x14ac:dyDescent="0.25">
      <c r="B262" s="78" t="s">
        <v>246</v>
      </c>
      <c r="C262" s="79" t="s">
        <v>46</v>
      </c>
      <c r="D262" s="78" t="s">
        <v>19</v>
      </c>
      <c r="E262" s="78">
        <v>1</v>
      </c>
      <c r="F262" s="152"/>
      <c r="G262" s="153">
        <f t="shared" si="8"/>
        <v>0</v>
      </c>
      <c r="H262" s="133"/>
    </row>
    <row r="263" spans="2:8" ht="33.75" x14ac:dyDescent="0.25">
      <c r="B263" s="78" t="s">
        <v>247</v>
      </c>
      <c r="C263" s="79" t="s">
        <v>47</v>
      </c>
      <c r="D263" s="78" t="s">
        <v>19</v>
      </c>
      <c r="E263" s="78">
        <v>1</v>
      </c>
      <c r="F263" s="152"/>
      <c r="G263" s="153">
        <f t="shared" si="8"/>
        <v>0</v>
      </c>
      <c r="H263" s="133"/>
    </row>
    <row r="264" spans="2:8" ht="33.75" x14ac:dyDescent="0.25">
      <c r="B264" s="78" t="s">
        <v>248</v>
      </c>
      <c r="C264" s="79" t="s">
        <v>48</v>
      </c>
      <c r="D264" s="78" t="s">
        <v>19</v>
      </c>
      <c r="E264" s="78">
        <v>1</v>
      </c>
      <c r="F264" s="152"/>
      <c r="G264" s="153">
        <f t="shared" si="8"/>
        <v>0</v>
      </c>
      <c r="H264" s="133"/>
    </row>
    <row r="265" spans="2:8" ht="33.75" x14ac:dyDescent="0.25">
      <c r="B265" s="78" t="s">
        <v>249</v>
      </c>
      <c r="C265" s="79" t="s">
        <v>49</v>
      </c>
      <c r="D265" s="78" t="s">
        <v>19</v>
      </c>
      <c r="E265" s="78">
        <v>1</v>
      </c>
      <c r="F265" s="152"/>
      <c r="G265" s="153">
        <f t="shared" si="8"/>
        <v>0</v>
      </c>
      <c r="H265" s="133"/>
    </row>
    <row r="266" spans="2:8" ht="33.75" x14ac:dyDescent="0.25">
      <c r="B266" s="78" t="s">
        <v>250</v>
      </c>
      <c r="C266" s="79" t="s">
        <v>50</v>
      </c>
      <c r="D266" s="78" t="s">
        <v>19</v>
      </c>
      <c r="E266" s="78">
        <v>1</v>
      </c>
      <c r="F266" s="152"/>
      <c r="G266" s="153">
        <f t="shared" si="8"/>
        <v>0</v>
      </c>
      <c r="H266" s="133"/>
    </row>
    <row r="267" spans="2:8" ht="22.5" x14ac:dyDescent="0.25">
      <c r="B267" s="78" t="s">
        <v>251</v>
      </c>
      <c r="C267" s="79" t="s">
        <v>51</v>
      </c>
      <c r="D267" s="78" t="s">
        <v>19</v>
      </c>
      <c r="E267" s="78">
        <v>1</v>
      </c>
      <c r="F267" s="152"/>
      <c r="G267" s="153">
        <f t="shared" si="8"/>
        <v>0</v>
      </c>
      <c r="H267" s="133"/>
    </row>
    <row r="268" spans="2:8" ht="45" x14ac:dyDescent="0.25">
      <c r="B268" s="78" t="s">
        <v>252</v>
      </c>
      <c r="C268" s="79" t="s">
        <v>52</v>
      </c>
      <c r="D268" s="78" t="s">
        <v>19</v>
      </c>
      <c r="E268" s="78">
        <v>1</v>
      </c>
      <c r="F268" s="152"/>
      <c r="G268" s="153">
        <f t="shared" si="8"/>
        <v>0</v>
      </c>
      <c r="H268" s="133"/>
    </row>
    <row r="269" spans="2:8" ht="45" x14ac:dyDescent="0.25">
      <c r="B269" s="78" t="s">
        <v>253</v>
      </c>
      <c r="C269" s="79" t="s">
        <v>52</v>
      </c>
      <c r="D269" s="78" t="s">
        <v>19</v>
      </c>
      <c r="E269" s="78">
        <v>1</v>
      </c>
      <c r="F269" s="152"/>
      <c r="G269" s="153">
        <f t="shared" si="8"/>
        <v>0</v>
      </c>
      <c r="H269" s="133"/>
    </row>
    <row r="270" spans="2:8" ht="33.75" x14ac:dyDescent="0.25">
      <c r="B270" s="78" t="s">
        <v>254</v>
      </c>
      <c r="C270" s="79" t="s">
        <v>54</v>
      </c>
      <c r="D270" s="78" t="s">
        <v>31</v>
      </c>
      <c r="E270" s="78">
        <v>1</v>
      </c>
      <c r="F270" s="152"/>
      <c r="G270" s="153">
        <f t="shared" si="8"/>
        <v>0</v>
      </c>
      <c r="H270" s="133"/>
    </row>
    <row r="271" spans="2:8" ht="33.75" x14ac:dyDescent="0.25">
      <c r="B271" s="78" t="s">
        <v>255</v>
      </c>
      <c r="C271" s="79" t="s">
        <v>55</v>
      </c>
      <c r="D271" s="78" t="s">
        <v>31</v>
      </c>
      <c r="E271" s="78">
        <v>1</v>
      </c>
      <c r="F271" s="152"/>
      <c r="G271" s="153">
        <f t="shared" si="8"/>
        <v>0</v>
      </c>
      <c r="H271" s="133"/>
    </row>
    <row r="272" spans="2:8" ht="22.5" x14ac:dyDescent="0.25">
      <c r="B272" s="78" t="s">
        <v>256</v>
      </c>
      <c r="C272" s="79" t="s">
        <v>56</v>
      </c>
      <c r="D272" s="78" t="s">
        <v>19</v>
      </c>
      <c r="E272" s="78">
        <v>1</v>
      </c>
      <c r="F272" s="152"/>
      <c r="G272" s="153">
        <f t="shared" si="8"/>
        <v>0</v>
      </c>
      <c r="H272" s="133"/>
    </row>
    <row r="273" spans="2:8" ht="20.25" customHeight="1" x14ac:dyDescent="0.25">
      <c r="B273" s="78"/>
      <c r="C273" s="79"/>
      <c r="D273" s="78"/>
      <c r="E273" s="85"/>
      <c r="F273" s="145" t="s">
        <v>57</v>
      </c>
      <c r="G273" s="143">
        <f>SUM(G244:G272)</f>
        <v>0</v>
      </c>
      <c r="H273" s="133"/>
    </row>
    <row r="274" spans="2:8" ht="15" x14ac:dyDescent="0.25">
      <c r="B274" s="149">
        <v>10</v>
      </c>
      <c r="C274" s="148" t="s">
        <v>257</v>
      </c>
      <c r="D274" s="148"/>
      <c r="E274" s="148"/>
      <c r="F274" s="148"/>
      <c r="G274" s="148"/>
      <c r="H274" s="133"/>
    </row>
    <row r="275" spans="2:8" ht="101.25" x14ac:dyDescent="0.25">
      <c r="B275" s="78" t="s">
        <v>258</v>
      </c>
      <c r="C275" s="79" t="s">
        <v>76</v>
      </c>
      <c r="D275" s="78" t="s">
        <v>19</v>
      </c>
      <c r="E275" s="78">
        <v>1</v>
      </c>
      <c r="F275" s="152"/>
      <c r="G275" s="153">
        <f t="shared" ref="G275:G303" si="9">ROUND((F275*E275),0)</f>
        <v>0</v>
      </c>
      <c r="H275" s="133"/>
    </row>
    <row r="276" spans="2:8" ht="67.5" x14ac:dyDescent="0.25">
      <c r="B276" s="78" t="s">
        <v>259</v>
      </c>
      <c r="C276" s="79" t="s">
        <v>27</v>
      </c>
      <c r="D276" s="78" t="s">
        <v>19</v>
      </c>
      <c r="E276" s="78">
        <v>1</v>
      </c>
      <c r="F276" s="152"/>
      <c r="G276" s="153">
        <f t="shared" si="9"/>
        <v>0</v>
      </c>
      <c r="H276" s="133"/>
    </row>
    <row r="277" spans="2:8" ht="67.5" x14ac:dyDescent="0.25">
      <c r="B277" s="78" t="s">
        <v>260</v>
      </c>
      <c r="C277" s="79" t="s">
        <v>28</v>
      </c>
      <c r="D277" s="78" t="s">
        <v>19</v>
      </c>
      <c r="E277" s="78">
        <v>1</v>
      </c>
      <c r="F277" s="152"/>
      <c r="G277" s="153">
        <f t="shared" si="9"/>
        <v>0</v>
      </c>
      <c r="H277" s="133"/>
    </row>
    <row r="278" spans="2:8" ht="67.5" x14ac:dyDescent="0.25">
      <c r="B278" s="78" t="s">
        <v>261</v>
      </c>
      <c r="C278" s="79" t="s">
        <v>29</v>
      </c>
      <c r="D278" s="78" t="s">
        <v>19</v>
      </c>
      <c r="E278" s="78">
        <v>1</v>
      </c>
      <c r="F278" s="152"/>
      <c r="G278" s="153">
        <f t="shared" si="9"/>
        <v>0</v>
      </c>
      <c r="H278" s="133"/>
    </row>
    <row r="279" spans="2:8" ht="45" x14ac:dyDescent="0.25">
      <c r="B279" s="78" t="s">
        <v>262</v>
      </c>
      <c r="C279" s="83" t="s">
        <v>30</v>
      </c>
      <c r="D279" s="82" t="s">
        <v>31</v>
      </c>
      <c r="E279" s="82">
        <v>1</v>
      </c>
      <c r="F279" s="152"/>
      <c r="G279" s="153">
        <f t="shared" si="9"/>
        <v>0</v>
      </c>
      <c r="H279" s="133"/>
    </row>
    <row r="280" spans="2:8" ht="45" x14ac:dyDescent="0.25">
      <c r="B280" s="78" t="s">
        <v>263</v>
      </c>
      <c r="C280" s="79" t="s">
        <v>32</v>
      </c>
      <c r="D280" s="78" t="s">
        <v>31</v>
      </c>
      <c r="E280" s="78">
        <v>1</v>
      </c>
      <c r="F280" s="152"/>
      <c r="G280" s="153">
        <f t="shared" si="9"/>
        <v>0</v>
      </c>
      <c r="H280" s="133"/>
    </row>
    <row r="281" spans="2:8" ht="45" x14ac:dyDescent="0.25">
      <c r="B281" s="78" t="s">
        <v>264</v>
      </c>
      <c r="C281" s="79" t="s">
        <v>33</v>
      </c>
      <c r="D281" s="78" t="s">
        <v>31</v>
      </c>
      <c r="E281" s="78">
        <v>1</v>
      </c>
      <c r="F281" s="152"/>
      <c r="G281" s="153">
        <f t="shared" si="9"/>
        <v>0</v>
      </c>
      <c r="H281" s="133"/>
    </row>
    <row r="282" spans="2:8" ht="33.75" x14ac:dyDescent="0.25">
      <c r="B282" s="78" t="s">
        <v>265</v>
      </c>
      <c r="C282" s="79" t="s">
        <v>34</v>
      </c>
      <c r="D282" s="78" t="s">
        <v>31</v>
      </c>
      <c r="E282" s="78">
        <v>1</v>
      </c>
      <c r="F282" s="152"/>
      <c r="G282" s="153">
        <f t="shared" si="9"/>
        <v>0</v>
      </c>
      <c r="H282" s="133"/>
    </row>
    <row r="283" spans="2:8" ht="33.75" x14ac:dyDescent="0.25">
      <c r="B283" s="78" t="s">
        <v>266</v>
      </c>
      <c r="C283" s="79" t="s">
        <v>35</v>
      </c>
      <c r="D283" s="78" t="s">
        <v>31</v>
      </c>
      <c r="E283" s="78">
        <v>1</v>
      </c>
      <c r="F283" s="152"/>
      <c r="G283" s="153">
        <f t="shared" si="9"/>
        <v>0</v>
      </c>
      <c r="H283" s="133"/>
    </row>
    <row r="284" spans="2:8" ht="33.75" x14ac:dyDescent="0.25">
      <c r="B284" s="78" t="s">
        <v>267</v>
      </c>
      <c r="C284" s="79" t="s">
        <v>36</v>
      </c>
      <c r="D284" s="78" t="s">
        <v>31</v>
      </c>
      <c r="E284" s="78">
        <v>1</v>
      </c>
      <c r="F284" s="152"/>
      <c r="G284" s="153">
        <f t="shared" si="9"/>
        <v>0</v>
      </c>
      <c r="H284" s="133"/>
    </row>
    <row r="285" spans="2:8" ht="22.5" x14ac:dyDescent="0.25">
      <c r="B285" s="78" t="s">
        <v>268</v>
      </c>
      <c r="C285" s="79" t="s">
        <v>37</v>
      </c>
      <c r="D285" s="78" t="s">
        <v>19</v>
      </c>
      <c r="E285" s="78">
        <v>1</v>
      </c>
      <c r="F285" s="152"/>
      <c r="G285" s="153">
        <f t="shared" si="9"/>
        <v>0</v>
      </c>
      <c r="H285" s="133"/>
    </row>
    <row r="286" spans="2:8" ht="56.25" x14ac:dyDescent="0.25">
      <c r="B286" s="78" t="s">
        <v>269</v>
      </c>
      <c r="C286" s="79" t="s">
        <v>38</v>
      </c>
      <c r="D286" s="78" t="s">
        <v>31</v>
      </c>
      <c r="E286" s="78">
        <v>1</v>
      </c>
      <c r="F286" s="152"/>
      <c r="G286" s="153">
        <f t="shared" si="9"/>
        <v>0</v>
      </c>
      <c r="H286" s="133"/>
    </row>
    <row r="287" spans="2:8" ht="56.25" x14ac:dyDescent="0.25">
      <c r="B287" s="78" t="s">
        <v>270</v>
      </c>
      <c r="C287" s="79" t="s">
        <v>39</v>
      </c>
      <c r="D287" s="78" t="s">
        <v>40</v>
      </c>
      <c r="E287" s="78">
        <v>1</v>
      </c>
      <c r="F287" s="152"/>
      <c r="G287" s="153">
        <f t="shared" si="9"/>
        <v>0</v>
      </c>
      <c r="H287" s="133"/>
    </row>
    <row r="288" spans="2:8" ht="33.75" x14ac:dyDescent="0.25">
      <c r="B288" s="78" t="s">
        <v>271</v>
      </c>
      <c r="C288" s="79" t="s">
        <v>59</v>
      </c>
      <c r="D288" s="78" t="s">
        <v>31</v>
      </c>
      <c r="E288" s="78">
        <v>1</v>
      </c>
      <c r="F288" s="152"/>
      <c r="G288" s="153">
        <f t="shared" si="9"/>
        <v>0</v>
      </c>
      <c r="H288" s="133"/>
    </row>
    <row r="289" spans="2:8" ht="33.75" x14ac:dyDescent="0.25">
      <c r="B289" s="78" t="s">
        <v>272</v>
      </c>
      <c r="C289" s="79" t="s">
        <v>42</v>
      </c>
      <c r="D289" s="78" t="s">
        <v>40</v>
      </c>
      <c r="E289" s="78">
        <v>1</v>
      </c>
      <c r="F289" s="152"/>
      <c r="G289" s="153">
        <f t="shared" si="9"/>
        <v>0</v>
      </c>
      <c r="H289" s="133"/>
    </row>
    <row r="290" spans="2:8" ht="33.75" x14ac:dyDescent="0.25">
      <c r="B290" s="78" t="s">
        <v>273</v>
      </c>
      <c r="C290" s="79" t="s">
        <v>43</v>
      </c>
      <c r="D290" s="78" t="s">
        <v>31</v>
      </c>
      <c r="E290" s="78">
        <v>1</v>
      </c>
      <c r="F290" s="152"/>
      <c r="G290" s="153">
        <f t="shared" si="9"/>
        <v>0</v>
      </c>
      <c r="H290" s="133"/>
    </row>
    <row r="291" spans="2:8" ht="33.75" x14ac:dyDescent="0.25">
      <c r="B291" s="78" t="s">
        <v>274</v>
      </c>
      <c r="C291" s="79" t="s">
        <v>44</v>
      </c>
      <c r="D291" s="78" t="s">
        <v>31</v>
      </c>
      <c r="E291" s="78">
        <v>1</v>
      </c>
      <c r="F291" s="152"/>
      <c r="G291" s="153">
        <f t="shared" si="9"/>
        <v>0</v>
      </c>
      <c r="H291" s="133"/>
    </row>
    <row r="292" spans="2:8" ht="22.5" x14ac:dyDescent="0.25">
      <c r="B292" s="78" t="s">
        <v>275</v>
      </c>
      <c r="C292" s="79" t="s">
        <v>45</v>
      </c>
      <c r="D292" s="78" t="s">
        <v>31</v>
      </c>
      <c r="E292" s="78">
        <v>1</v>
      </c>
      <c r="F292" s="152"/>
      <c r="G292" s="153">
        <f t="shared" si="9"/>
        <v>0</v>
      </c>
      <c r="H292" s="133"/>
    </row>
    <row r="293" spans="2:8" ht="33.75" x14ac:dyDescent="0.25">
      <c r="B293" s="78" t="s">
        <v>276</v>
      </c>
      <c r="C293" s="79" t="s">
        <v>46</v>
      </c>
      <c r="D293" s="78" t="s">
        <v>19</v>
      </c>
      <c r="E293" s="78">
        <v>1</v>
      </c>
      <c r="F293" s="152"/>
      <c r="G293" s="153">
        <f t="shared" si="9"/>
        <v>0</v>
      </c>
      <c r="H293" s="133"/>
    </row>
    <row r="294" spans="2:8" ht="33.75" x14ac:dyDescent="0.25">
      <c r="B294" s="78" t="s">
        <v>277</v>
      </c>
      <c r="C294" s="79" t="s">
        <v>47</v>
      </c>
      <c r="D294" s="78" t="s">
        <v>19</v>
      </c>
      <c r="E294" s="78">
        <v>1</v>
      </c>
      <c r="F294" s="152"/>
      <c r="G294" s="153">
        <f t="shared" si="9"/>
        <v>0</v>
      </c>
      <c r="H294" s="133"/>
    </row>
    <row r="295" spans="2:8" ht="33.75" x14ac:dyDescent="0.25">
      <c r="B295" s="78" t="s">
        <v>278</v>
      </c>
      <c r="C295" s="79" t="s">
        <v>48</v>
      </c>
      <c r="D295" s="78" t="s">
        <v>19</v>
      </c>
      <c r="E295" s="78">
        <v>1</v>
      </c>
      <c r="F295" s="152"/>
      <c r="G295" s="153">
        <f t="shared" si="9"/>
        <v>0</v>
      </c>
      <c r="H295" s="133"/>
    </row>
    <row r="296" spans="2:8" ht="33.75" x14ac:dyDescent="0.25">
      <c r="B296" s="78" t="s">
        <v>279</v>
      </c>
      <c r="C296" s="79" t="s">
        <v>49</v>
      </c>
      <c r="D296" s="78" t="s">
        <v>19</v>
      </c>
      <c r="E296" s="78">
        <v>1</v>
      </c>
      <c r="F296" s="152"/>
      <c r="G296" s="153">
        <f t="shared" si="9"/>
        <v>0</v>
      </c>
      <c r="H296" s="133"/>
    </row>
    <row r="297" spans="2:8" ht="33.75" x14ac:dyDescent="0.25">
      <c r="B297" s="78" t="s">
        <v>280</v>
      </c>
      <c r="C297" s="79" t="s">
        <v>50</v>
      </c>
      <c r="D297" s="78" t="s">
        <v>19</v>
      </c>
      <c r="E297" s="78">
        <v>1</v>
      </c>
      <c r="F297" s="152"/>
      <c r="G297" s="153">
        <f t="shared" si="9"/>
        <v>0</v>
      </c>
      <c r="H297" s="133"/>
    </row>
    <row r="298" spans="2:8" ht="22.5" x14ac:dyDescent="0.25">
      <c r="B298" s="78" t="s">
        <v>281</v>
      </c>
      <c r="C298" s="79" t="s">
        <v>51</v>
      </c>
      <c r="D298" s="78" t="s">
        <v>19</v>
      </c>
      <c r="E298" s="78">
        <v>1</v>
      </c>
      <c r="F298" s="152"/>
      <c r="G298" s="153">
        <f t="shared" si="9"/>
        <v>0</v>
      </c>
      <c r="H298" s="133"/>
    </row>
    <row r="299" spans="2:8" ht="45" x14ac:dyDescent="0.25">
      <c r="B299" s="78" t="s">
        <v>282</v>
      </c>
      <c r="C299" s="79" t="s">
        <v>52</v>
      </c>
      <c r="D299" s="78" t="s">
        <v>19</v>
      </c>
      <c r="E299" s="78">
        <v>1</v>
      </c>
      <c r="F299" s="152"/>
      <c r="G299" s="153">
        <f t="shared" si="9"/>
        <v>0</v>
      </c>
      <c r="H299" s="133"/>
    </row>
    <row r="300" spans="2:8" ht="45" x14ac:dyDescent="0.25">
      <c r="B300" s="78" t="s">
        <v>283</v>
      </c>
      <c r="C300" s="79" t="s">
        <v>52</v>
      </c>
      <c r="D300" s="78" t="s">
        <v>19</v>
      </c>
      <c r="E300" s="78">
        <v>1</v>
      </c>
      <c r="F300" s="152"/>
      <c r="G300" s="153">
        <f t="shared" si="9"/>
        <v>0</v>
      </c>
      <c r="H300" s="133"/>
    </row>
    <row r="301" spans="2:8" ht="33.75" x14ac:dyDescent="0.25">
      <c r="B301" s="78" t="s">
        <v>284</v>
      </c>
      <c r="C301" s="79" t="s">
        <v>54</v>
      </c>
      <c r="D301" s="78" t="s">
        <v>31</v>
      </c>
      <c r="E301" s="78">
        <v>1</v>
      </c>
      <c r="F301" s="152"/>
      <c r="G301" s="153">
        <f t="shared" si="9"/>
        <v>0</v>
      </c>
      <c r="H301" s="133"/>
    </row>
    <row r="302" spans="2:8" ht="33.75" x14ac:dyDescent="0.25">
      <c r="B302" s="78" t="s">
        <v>285</v>
      </c>
      <c r="C302" s="79" t="s">
        <v>55</v>
      </c>
      <c r="D302" s="78" t="s">
        <v>31</v>
      </c>
      <c r="E302" s="78">
        <v>1</v>
      </c>
      <c r="F302" s="152"/>
      <c r="G302" s="153">
        <f t="shared" si="9"/>
        <v>0</v>
      </c>
      <c r="H302" s="133"/>
    </row>
    <row r="303" spans="2:8" ht="22.5" x14ac:dyDescent="0.25">
      <c r="B303" s="78" t="s">
        <v>286</v>
      </c>
      <c r="C303" s="79" t="s">
        <v>56</v>
      </c>
      <c r="D303" s="78" t="s">
        <v>19</v>
      </c>
      <c r="E303" s="78">
        <v>1</v>
      </c>
      <c r="F303" s="152"/>
      <c r="G303" s="153">
        <f t="shared" si="9"/>
        <v>0</v>
      </c>
      <c r="H303" s="133"/>
    </row>
    <row r="304" spans="2:8" ht="18" customHeight="1" x14ac:dyDescent="0.25">
      <c r="B304" s="77"/>
      <c r="C304" s="76"/>
      <c r="D304" s="77"/>
      <c r="E304" s="77"/>
      <c r="F304" s="145" t="s">
        <v>57</v>
      </c>
      <c r="G304" s="143">
        <f>SUM(G58:G86)</f>
        <v>0</v>
      </c>
    </row>
    <row r="305" spans="2:8" ht="6.75" customHeight="1" thickBot="1" x14ac:dyDescent="0.3">
      <c r="B305" s="33"/>
      <c r="C305" s="34"/>
      <c r="D305" s="35"/>
      <c r="E305" s="36"/>
      <c r="F305" s="37"/>
      <c r="G305" s="38"/>
    </row>
    <row r="306" spans="2:8" ht="23.25" customHeight="1" thickBot="1" x14ac:dyDescent="0.3">
      <c r="B306" s="39"/>
      <c r="C306" s="40" t="s">
        <v>60</v>
      </c>
      <c r="D306" s="41"/>
      <c r="E306" s="41"/>
      <c r="F306" s="42"/>
      <c r="G306" s="43">
        <f>+G56+G304+G273+G242+G211+G180+G149+G118+G87</f>
        <v>0</v>
      </c>
    </row>
    <row r="307" spans="2:8" ht="23.25" customHeight="1" x14ac:dyDescent="0.25">
      <c r="B307" s="44"/>
      <c r="C307" s="45" t="s">
        <v>61</v>
      </c>
      <c r="D307" s="46"/>
      <c r="E307" s="47"/>
      <c r="F307" s="48">
        <v>0.24</v>
      </c>
      <c r="G307" s="49">
        <f>ROUND($G$306*F307,0)</f>
        <v>0</v>
      </c>
    </row>
    <row r="308" spans="2:8" ht="23.25" customHeight="1" x14ac:dyDescent="0.25">
      <c r="B308" s="50"/>
      <c r="C308" s="51" t="s">
        <v>62</v>
      </c>
      <c r="D308" s="52"/>
      <c r="E308" s="53"/>
      <c r="F308" s="54">
        <v>0.06</v>
      </c>
      <c r="G308" s="32">
        <f>ROUND($G$306*F308,0)</f>
        <v>0</v>
      </c>
    </row>
    <row r="309" spans="2:8" ht="23.25" customHeight="1" thickBot="1" x14ac:dyDescent="0.3">
      <c r="B309" s="55"/>
      <c r="C309" s="56" t="s">
        <v>63</v>
      </c>
      <c r="D309" s="57"/>
      <c r="E309" s="58"/>
      <c r="F309" s="59">
        <v>0.19</v>
      </c>
      <c r="G309" s="60">
        <f>ROUND($G$308*F309,0)</f>
        <v>0</v>
      </c>
    </row>
    <row r="310" spans="2:8" ht="23.25" customHeight="1" thickBot="1" x14ac:dyDescent="0.3">
      <c r="B310" s="61"/>
      <c r="C310" s="62" t="s">
        <v>64</v>
      </c>
      <c r="D310" s="63"/>
      <c r="E310" s="63"/>
      <c r="F310" s="64"/>
      <c r="G310" s="65">
        <f>SUM(G307:G309)</f>
        <v>0</v>
      </c>
    </row>
    <row r="311" spans="2:8" ht="23.25" customHeight="1" thickBot="1" x14ac:dyDescent="0.3">
      <c r="B311" s="93" t="s">
        <v>65</v>
      </c>
      <c r="C311" s="94"/>
      <c r="D311" s="94"/>
      <c r="E311" s="94"/>
      <c r="F311" s="95"/>
      <c r="G311" s="66">
        <f>+G306+G310</f>
        <v>0</v>
      </c>
    </row>
    <row r="312" spans="2:8" ht="21.75" customHeight="1" thickBot="1" x14ac:dyDescent="0.25">
      <c r="B312" s="67"/>
      <c r="C312" s="67"/>
      <c r="D312" s="67"/>
      <c r="E312" s="67"/>
      <c r="F312" s="68"/>
      <c r="G312" s="67"/>
    </row>
    <row r="313" spans="2:8" ht="21.75" customHeight="1" thickBot="1" x14ac:dyDescent="0.3">
      <c r="B313" s="96" t="s">
        <v>66</v>
      </c>
      <c r="C313" s="97"/>
      <c r="D313" s="97"/>
      <c r="E313" s="97"/>
      <c r="F313" s="97"/>
      <c r="G313" s="69">
        <f>+G21</f>
        <v>0</v>
      </c>
    </row>
    <row r="314" spans="2:8" ht="25.5" customHeight="1" x14ac:dyDescent="0.25">
      <c r="B314" s="96" t="s">
        <v>67</v>
      </c>
      <c r="C314" s="97"/>
      <c r="D314" s="97"/>
      <c r="E314" s="97"/>
      <c r="F314" s="97"/>
      <c r="G314" s="69">
        <f>G311</f>
        <v>0</v>
      </c>
    </row>
    <row r="315" spans="2:8" ht="14.25" customHeight="1" thickBot="1" x14ac:dyDescent="0.3">
      <c r="B315" s="33"/>
      <c r="C315" s="34"/>
      <c r="D315" s="35"/>
      <c r="E315" s="36"/>
      <c r="F315" s="37"/>
      <c r="G315" s="38"/>
    </row>
    <row r="316" spans="2:8" ht="31.5" customHeight="1" thickBot="1" x14ac:dyDescent="0.3">
      <c r="B316" s="93" t="s">
        <v>68</v>
      </c>
      <c r="C316" s="94"/>
      <c r="D316" s="94"/>
      <c r="E316" s="94"/>
      <c r="F316" s="98"/>
      <c r="G316" s="70">
        <f>+G313+G314</f>
        <v>0</v>
      </c>
      <c r="H316" s="10"/>
    </row>
    <row r="317" spans="2:8" x14ac:dyDescent="0.25">
      <c r="B317" s="35"/>
      <c r="C317" s="34"/>
      <c r="D317" s="35"/>
      <c r="E317" s="35"/>
      <c r="F317" s="71"/>
      <c r="G317" s="72"/>
    </row>
    <row r="318" spans="2:8" ht="148.5" customHeight="1" x14ac:dyDescent="0.25">
      <c r="B318" s="73" t="s">
        <v>69</v>
      </c>
      <c r="C318" s="86" t="s">
        <v>287</v>
      </c>
      <c r="D318" s="87"/>
      <c r="E318" s="87"/>
      <c r="F318" s="87"/>
      <c r="G318" s="88"/>
    </row>
    <row r="319" spans="2:8" ht="95.25" customHeight="1" x14ac:dyDescent="0.25">
      <c r="B319" s="74" t="s">
        <v>70</v>
      </c>
      <c r="C319" s="99" t="s">
        <v>288</v>
      </c>
      <c r="D319" s="100"/>
      <c r="E319" s="100"/>
      <c r="F319" s="100"/>
      <c r="G319" s="101"/>
    </row>
    <row r="320" spans="2:8" ht="48" customHeight="1" x14ac:dyDescent="0.25">
      <c r="B320" s="75" t="s">
        <v>71</v>
      </c>
      <c r="C320" s="102" t="s">
        <v>289</v>
      </c>
      <c r="D320" s="103"/>
      <c r="E320" s="103"/>
      <c r="F320" s="103"/>
      <c r="G320" s="104"/>
    </row>
    <row r="321" spans="2:7" ht="48" customHeight="1" x14ac:dyDescent="0.2">
      <c r="B321" s="154" t="s">
        <v>72</v>
      </c>
      <c r="C321" s="157" t="s">
        <v>292</v>
      </c>
      <c r="D321" s="158"/>
      <c r="E321" s="158"/>
      <c r="F321" s="158"/>
      <c r="G321" s="159"/>
    </row>
    <row r="322" spans="2:7" ht="79.5" customHeight="1" x14ac:dyDescent="0.25">
      <c r="B322" s="154" t="s">
        <v>73</v>
      </c>
      <c r="C322" s="102" t="s">
        <v>293</v>
      </c>
      <c r="D322" s="155"/>
      <c r="E322" s="155"/>
      <c r="F322" s="155"/>
      <c r="G322" s="156"/>
    </row>
    <row r="323" spans="2:7" ht="59.25" customHeight="1" x14ac:dyDescent="0.25">
      <c r="B323" s="154" t="s">
        <v>290</v>
      </c>
      <c r="C323" s="102" t="s">
        <v>294</v>
      </c>
      <c r="D323" s="103"/>
      <c r="E323" s="103"/>
      <c r="F323" s="103"/>
      <c r="G323" s="104"/>
    </row>
    <row r="324" spans="2:7" ht="65.25" customHeight="1" x14ac:dyDescent="0.25">
      <c r="B324" s="154" t="s">
        <v>291</v>
      </c>
      <c r="C324" s="102" t="s">
        <v>295</v>
      </c>
      <c r="D324" s="103"/>
      <c r="E324" s="103"/>
      <c r="F324" s="103"/>
      <c r="G324" s="104"/>
    </row>
    <row r="325" spans="2:7" x14ac:dyDescent="0.25">
      <c r="B325" s="11"/>
    </row>
    <row r="326" spans="2:7" x14ac:dyDescent="0.25">
      <c r="B326" s="11"/>
      <c r="C326" s="92"/>
      <c r="D326" s="92"/>
      <c r="E326" s="92"/>
      <c r="F326" s="92"/>
      <c r="G326" s="92"/>
    </row>
  </sheetData>
  <protectedRanges>
    <protectedRange sqref="D11:G12" name="Rango1"/>
  </protectedRanges>
  <mergeCells count="38">
    <mergeCell ref="C321:G321"/>
    <mergeCell ref="C322:G322"/>
    <mergeCell ref="C274:G274"/>
    <mergeCell ref="C243:G243"/>
    <mergeCell ref="C212:G212"/>
    <mergeCell ref="C181:G181"/>
    <mergeCell ref="C150:G150"/>
    <mergeCell ref="C119:G119"/>
    <mergeCell ref="B21:F21"/>
    <mergeCell ref="D12:G12"/>
    <mergeCell ref="D11:G11"/>
    <mergeCell ref="B7:G7"/>
    <mergeCell ref="B9:C9"/>
    <mergeCell ref="B10:C10"/>
    <mergeCell ref="B11:C11"/>
    <mergeCell ref="B12:C12"/>
    <mergeCell ref="D10:G10"/>
    <mergeCell ref="C20:E20"/>
    <mergeCell ref="C19:E19"/>
    <mergeCell ref="C1:G1"/>
    <mergeCell ref="C2:G2"/>
    <mergeCell ref="C3:G3"/>
    <mergeCell ref="D9:G9"/>
    <mergeCell ref="B5:G5"/>
    <mergeCell ref="C318:G318"/>
    <mergeCell ref="B23:G23"/>
    <mergeCell ref="C326:G326"/>
    <mergeCell ref="B311:F311"/>
    <mergeCell ref="B314:F314"/>
    <mergeCell ref="B316:F316"/>
    <mergeCell ref="B56:F56"/>
    <mergeCell ref="C319:G319"/>
    <mergeCell ref="C320:G320"/>
    <mergeCell ref="C324:G324"/>
    <mergeCell ref="B313:F313"/>
    <mergeCell ref="C57:G57"/>
    <mergeCell ref="C323:G323"/>
    <mergeCell ref="C88:G88"/>
  </mergeCells>
  <phoneticPr fontId="3" type="noConversion"/>
  <printOptions horizontalCentered="1"/>
  <pageMargins left="0.35433070866141736" right="0.23622047244094491" top="0.74803149606299213" bottom="0.74803149606299213" header="0.31496062992125984" footer="0.31496062992125984"/>
  <pageSetup scale="65"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d1565fc4-c719-44f6-9e99-c8eb46a9d7d0"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9F915C4F93D7942BAE83CFCB6D875C4" ma:contentTypeVersion="14" ma:contentTypeDescription="Crear nuevo documento." ma:contentTypeScope="" ma:versionID="99fb8f282c441b08328ddf62945a2d9c">
  <xsd:schema xmlns:xsd="http://www.w3.org/2001/XMLSchema" xmlns:xs="http://www.w3.org/2001/XMLSchema" xmlns:p="http://schemas.microsoft.com/office/2006/metadata/properties" xmlns:ns3="d1565fc4-c719-44f6-9e99-c8eb46a9d7d0" xmlns:ns4="ba7e48bb-c4d2-48ec-851f-9927a27fbcb5" targetNamespace="http://schemas.microsoft.com/office/2006/metadata/properties" ma:root="true" ma:fieldsID="4133eb067c8ec6cc2e1728bbe754f40d" ns3:_="" ns4:_="">
    <xsd:import namespace="d1565fc4-c719-44f6-9e99-c8eb46a9d7d0"/>
    <xsd:import namespace="ba7e48bb-c4d2-48ec-851f-9927a27fbcb5"/>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DateTaken" minOccurs="0"/>
                <xsd:element ref="ns3:MediaLengthInSeconds" minOccurs="0"/>
                <xsd:element ref="ns3:_activity"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1565fc4-c719-44f6-9e99-c8eb46a9d7d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_activity" ma:index="19" nillable="true" ma:displayName="_activity" ma:hidden="true" ma:internalName="_activity">
      <xsd:simpleType>
        <xsd:restriction base="dms:Note"/>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a7e48bb-c4d2-48ec-851f-9927a27fbcb5"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SharingHintHash" ma:index="16"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9C82199-E749-411D-9CA7-142EA8197CE9}">
  <ds:schemaRefs>
    <ds:schemaRef ds:uri="http://schemas.microsoft.com/office/2006/metadata/properties"/>
    <ds:schemaRef ds:uri="http://schemas.microsoft.com/office/infopath/2007/PartnerControls"/>
    <ds:schemaRef ds:uri="d1565fc4-c719-44f6-9e99-c8eb46a9d7d0"/>
  </ds:schemaRefs>
</ds:datastoreItem>
</file>

<file path=customXml/itemProps2.xml><?xml version="1.0" encoding="utf-8"?>
<ds:datastoreItem xmlns:ds="http://schemas.openxmlformats.org/officeDocument/2006/customXml" ds:itemID="{059C140A-C6B4-4A40-BA3D-DED3082E083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1565fc4-c719-44f6-9e99-c8eb46a9d7d0"/>
    <ds:schemaRef ds:uri="ba7e48bb-c4d2-48ec-851f-9927a27fbcb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75B2F-BD90-4273-8FA7-B9A90C43842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Propuesta Economica</vt:lpstr>
      <vt:lpstr>'Propuesta Economica'!Área_de_impresión</vt:lpstr>
      <vt:lpstr>'Propuesta Economica'!Títulos_a_imprimir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MERCHAN</dc:creator>
  <cp:keywords/>
  <dc:description/>
  <cp:lastModifiedBy>Monica Jaqueline Durango Castro</cp:lastModifiedBy>
  <cp:revision/>
  <dcterms:created xsi:type="dcterms:W3CDTF">2021-03-02T16:21:44Z</dcterms:created>
  <dcterms:modified xsi:type="dcterms:W3CDTF">2026-08-20T22:10:12Z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0x010100E9F915C4F93D7942BAE83CFCB6D875C4</vt:lpwstr>
  </property>
</Properties>
</file>