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JUAN CARLOS HENAO\OneDrive - Alpha Coms\Documentos\JUAN\ALCALDÍA NORCASIA 2026 II\PROCESOS CONTRACTUALES SEGUNDO SEMESTRE\LOGÍSTICA TURISMO\CARGAR AL DRIVE\"/>
    </mc:Choice>
  </mc:AlternateContent>
  <xr:revisionPtr revIDLastSave="0" documentId="13_ncr:1_{5AE6170A-CA3A-45F2-A600-0D0E412D048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DE RIESGOS" sheetId="6" r:id="rId1"/>
    <sheet name="Hoj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3" i="6" l="1"/>
  <c r="R13" i="6" s="1"/>
  <c r="K13" i="6"/>
  <c r="L13" i="6" s="1"/>
  <c r="Q12" i="6"/>
  <c r="R12" i="6" s="1"/>
  <c r="K12" i="6"/>
  <c r="L12" i="6" s="1"/>
  <c r="Q11" i="6"/>
  <c r="R11" i="6" s="1"/>
  <c r="K11" i="6"/>
  <c r="L11" i="6" s="1"/>
  <c r="Q10" i="6"/>
  <c r="R10" i="6" s="1"/>
  <c r="K10" i="6"/>
  <c r="L10" i="6" s="1"/>
  <c r="Q9" i="6"/>
  <c r="R9" i="6" s="1"/>
  <c r="K9" i="6"/>
  <c r="L9" i="6" s="1"/>
  <c r="Q8" i="6"/>
  <c r="R8" i="6" s="1"/>
  <c r="K8" i="6"/>
  <c r="L8" i="6" s="1"/>
  <c r="Q7" i="6"/>
  <c r="R7" i="6" s="1"/>
  <c r="K7" i="6"/>
  <c r="L7" i="6" s="1"/>
  <c r="Q6" i="6"/>
  <c r="R6" i="6" s="1"/>
  <c r="K6" i="6"/>
  <c r="L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00000000-0006-0000-0000-000001000000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00000000-0006-0000-0000-000002000000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0000000-0006-0000-0000-000003000000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00000000-0006-0000-0000-000004000000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00000000-0006-0000-0000-000005000000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00000000-0006-0000-0000-000006000000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00000000-0006-0000-0000-000007000000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00000000-0006-0000-0000-000008000000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00000000-0006-0000-0000-000009000000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00000000-0006-0000-0000-00000A000000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<sst xmlns="http://schemas.openxmlformats.org/spreadsheetml/2006/main" count="207" uniqueCount="118">
  <si>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</si>
  <si>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</si>
  <si>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</si>
  <si>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</si>
  <si>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</si>
  <si>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</si>
  <si>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</si>
  <si>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</si>
  <si>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</si>
  <si>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</si>
  <si>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</si>
  <si>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</si>
  <si>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</si>
  <si>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</si>
  <si>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</si>
  <si>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</si>
  <si>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</si>
  <si>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</si>
  <si>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</si>
  <si>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</si>
  <si>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</si>
  <si>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</si>
  <si>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</si>
  <si>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</si>
  <si>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</si>
  <si>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</si>
  <si>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</si>
  <si>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*  En todo caso, las dependencias donde nace la necesidad es responsable de analizar la contratación a realizar y ajustar la presente matriz de riesgos de acuerdo con su contexto. </t>
  </si>
  <si>
    <r>
      <rPr>
        <b/>
        <sz val="11"/>
        <color indexed="8"/>
        <rFont val="Tempus Sans ITC"/>
        <family val="5"/>
      </rPr>
      <t xml:space="preserve">Antes de imprimir este documento… piense en el medio ambiente!  </t>
    </r>
    <r>
      <rPr>
        <b/>
        <sz val="12"/>
        <color theme="1"/>
        <rFont val="Aptos Narrow"/>
        <family val="2"/>
        <scheme val="minor"/>
      </rPr>
      <t xml:space="preserve">
</t>
    </r>
    <r>
      <rPr>
        <b/>
        <sz val="6"/>
        <color indexed="8"/>
        <rFont val="Calibri"/>
        <family val="2"/>
      </rPr>
      <t xml:space="preserve"> </t>
    </r>
    <r>
      <rPr>
        <b/>
        <sz val="12"/>
        <color theme="1"/>
        <rFont val="Aptos Narrow"/>
        <family val="2"/>
        <scheme val="minor"/>
      </rPr>
      <t xml:space="preserve">
</t>
    </r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</si>
  <si>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</si>
  <si>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</si>
  <si>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</si>
  <si>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</si>
  <si>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</si>
  <si>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</si>
  <si>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</si>
  <si>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</si>
  <si>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</si>
  <si>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</si>
  <si>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</si>
  <si>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</si>
  <si>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</si>
  <si>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</si>
  <si>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</si>
  <si>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</si>
  <si>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</si>
  <si>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</si>
  <si>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</si>
  <si>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</si>
  <si>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</si>
  <si>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</si>
  <si>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</si>
  <si>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</si>
  <si>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</si>
  <si>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</si>
  <si>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</si>
  <si>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</si>
  <si>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</si>
  <si>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</si>
  <si>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</si>
  <si>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</si>
  <si>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</si>
  <si>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</si>
  <si>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</si>
  <si>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</si>
  <si>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</si>
  <si>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</si>
  <si>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</si>
  <si>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</si>
  <si>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</si>
  <si>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 xml:space="preserve">VERSIÓN </t>
  </si>
  <si>
    <t>FECHA</t>
  </si>
  <si>
    <t>CÓDIGO</t>
  </si>
  <si>
    <t>Contratista</t>
  </si>
  <si>
    <t>101.11.2</t>
  </si>
  <si>
    <t>Supervisor</t>
  </si>
  <si>
    <t>Contratista y supervisor</t>
  </si>
  <si>
    <t>Contratista y Supervisor</t>
  </si>
  <si>
    <t>MODALIDAD DE SELECCIÓN: MÍNIMA CUANTÍA</t>
  </si>
  <si>
    <t>MATRIZ DE RIESGOS PROCESO DE MÍNIMA CUANTÍA</t>
  </si>
  <si>
    <t>Al inicio del contrato</t>
  </si>
  <si>
    <t>Al término del contrato</t>
  </si>
  <si>
    <t xml:space="preserve">Supervisor </t>
  </si>
  <si>
    <t>Inspección durante la preparación y distribución de alimentos; revisión documental de certificados sanitarios y registros fotográficos.</t>
  </si>
  <si>
    <t>OBJETO: PRESTACIÓN DE SERVICIOS DE APOYO DE LOGÍSTICA INTEGRAL PARA LA CONMEMORACIÓN DEL DÍA INTERNACIONAL DEL TURISMO 2026, EN EL MUNICIPIO DE NORCASIA, CALDAS.</t>
  </si>
  <si>
    <t>Retraso en la entrega, instalación o montaje de los elementos logísticos requeridos para el evento, debido a deficiencias en la planeación, transporte, coordinación o disponibilidad de personal y equipos.</t>
  </si>
  <si>
    <t>Retraso en el inicio de las actividades, afectación de la programación y disminución de la calidad del evento.</t>
  </si>
  <si>
    <t>Elaboración de un cronograma de entrega y montaje; coordinación previa con el supervisor; disponibilidad anticipada de personal, equipos y materiales; verificación de los elementos antes del inicio de la actividad.</t>
  </si>
  <si>
    <t>El supervisor realizará seguimiento al cronograma, verificará el avance del montaje y dejará constancia de la disponibilidad de los elementos antes del inicio del evento.</t>
  </si>
  <si>
    <t>Entrega de bienes o elementos que no cumplan las especificaciones técnicas, cantidades o condiciones de calidad establecidas en el contrato.</t>
  </si>
  <si>
    <t>Imposibilidad de utilizar adecuadamente los elementos, afectación de la actividad y necesidad de realizar reemplazos o ajustes de manera inmediata.</t>
  </si>
  <si>
    <t>Verificación de cantidades, características, calidad y estado de los elementos al momento de la entrega; obligación de reemplazo o corrección por parte del contratista sin costo adicional cuando corresponda.</t>
  </si>
  <si>
    <t>Insuficiencia o inadecuada disponibilidad del personal requerido para montaje, atención, operación y desmontaje.</t>
  </si>
  <si>
    <t>Sobrecarga de trabajo, retrasos, deficiencias en la atención de los participantes y afectación de la operación logística.</t>
  </si>
  <si>
    <t>El contratista deberá garantizar personal suficiente, idóneo y capacitado, de acuerdo con las necesidades y programación del evento.</t>
  </si>
  <si>
    <t>Verificación por parte del supervisor de la presencia y disponibilidad del personal requerido durante las diferentes etapas del evento.</t>
  </si>
  <si>
    <t>Fallas técnicas o de funcionamiento de equipos, mobiliario o elementos logísticos durante el desarrollo de la actividad.</t>
  </si>
  <si>
    <t>Interrupción de actividades, afectación de la programación, incomodidad de los participantes y deterioro de la calidad del evento.</t>
  </si>
  <si>
    <t>Revisión y prueba previa de los equipos y elementos; utilización de elementos en adecuado estado; disponibilidad de recursos de contingencia y reemplazo oportuno de elementos defectuosos.</t>
  </si>
  <si>
    <t>Inspección durante el montaje y seguimiento permanente durante la ejecución del evento por parte del supervisor.</t>
  </si>
  <si>
    <t>Incumplimiento de las condiciones sanitarias en la preparación, manipulación, conservación, transporte o suministro de alimentos y bebidas, cuando estos hagan parte del servicio.</t>
  </si>
  <si>
    <t>Riesgo para la salud de los participantes, afectación de la actividad y posibles consecuencias administrativas o sanitarias para el contratista.</t>
  </si>
  <si>
    <t>Cumplimiento de la normativa sanitaria vigente; aplicación de buenas prácticas de manipulación; adecuada conservación, almacenamiento y transporte; personal capacitado para la manipulación de alimentos.</t>
  </si>
  <si>
    <t>Verificación visual y documental de las condiciones sanitarias y de manipulación, así como seguimiento durante la prestación del servicio.</t>
  </si>
  <si>
    <t>Accidentes o incidentes durante las actividades de montaje, operación o desmontaje, derivados de instalaciones inadecuadas, elementos inestables o prácticas inseguras.</t>
  </si>
  <si>
    <t>Lesiones a trabajadores, participantes o terceros; daños materiales; suspensión o afectación del evento y posibles responsabilidades legales.</t>
  </si>
  <si>
    <t>Implementación de medidas de Seguridad y Salud en el Trabajo; personal capacitado; inspección de estructuras y elementos; delimitación de áreas de trabajo y adopción de medidas preventivas.</t>
  </si>
  <si>
    <t>Supervisión durante el montaje, desarrollo y desmontaje; reporte inmediato de novedades e incidentes y verificación de las medidas de seguridad implementadas.</t>
  </si>
  <si>
    <t>Afectaciones derivadas de condiciones climáticas adversas que puedan interferir con las actividades logísticas, especialmente durante el montaje, desmontaje o desarrollo de componentes que puedan verse afectados por lluvia u otras condiciones ambientales.</t>
  </si>
  <si>
    <t>Retrasos, daños en elementos, afectación de la programación y posibles riesgos para participantes y personal.</t>
  </si>
  <si>
    <t>Seguimiento a las condiciones climáticas; adopción de medidas preventivas; protección de equipos y materiales; ajustes operativos cuando sean necesarios y técnicamente viables.</t>
  </si>
  <si>
    <t>Seguimiento de las condiciones durante las etapas de montaje y ejecución y adopción de medidas por parte del contratista en coordinación con el supervisor.</t>
  </si>
  <si>
    <t>Retraso en el desarrollo y culminación de las etapas precontractuales, que impida contar oportunamente con un contratista seleccionado y con el contrato perfeccionado y legalizado antes de la fecha prevista para la ejecución del evento. El riesgo puede materializarse por demoras en la elaboración, revisión y aprobación de los documentos precontractuales, observaciones durante el proceso de selección, dificultades en la evaluación de ofertas, requerimientos de subsanación, trámites administrativos internos o cualquier otra circunstancia que genere retrasos en el cronograma previsto para la contratación.</t>
  </si>
  <si>
    <t>Imposibilidad o limitación para disponer oportunamente de los bienes, servicios, personal y demás componentes logísticos requeridos para la realización de la conmemoración del Día Internacional del Turismo 2026; afectación de las actividades de preparación y montaje; retraso o eventual imposibilidad de realizar el evento en la fecha programada; afectación de los objetivos institucionales y riesgo de ineficiencia en la ejecución de los recursos públicos.</t>
  </si>
  <si>
    <t>Planificación anticipada del proceso contractual; elaboración y revisión oportuna de los estudios y documentos previos; establecimiento de un cronograma precontractual con fechas y responsables; seguimiento permanente al avance de cada etapa; atención oportuna de observaciones, requerimientos y subsanaciones; coordinación entre las dependencias responsables; priorización de los trámites administrativos relacionados con el proceso y adopción de medidas correctivas frente a cualquier desviación del cronograma.</t>
  </si>
  <si>
    <t>el supervisor o funcionario designado realizarán seguimiento periódico al cronograma del proceso, verificando el cumplimiento de los hitos y fechas previstas para cada etapa. Se dejará registro de las actuaciones adelantadas, observaciones, requerimientos y decisiones adoptadas. Ante cualquier retraso, se evaluará su impacto sobre la fecha del evento y se implementarán oportunamente las acciones necesarias para evitar que la situación afecte la ejecución contractual.</t>
  </si>
  <si>
    <t>Al inicio de la etapa precontractual</t>
  </si>
  <si>
    <t>A la firma del acta de inicio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</si>
</sst>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2"/>
      <color rgb="FFFA7D00"/>
      <name val="Aptos Narrow"/>
      <family val="2"/>
    </font>
    <font>
      <b/>
      <sz val="12"/>
      <color theme="0"/>
      <name val="Aptos Narrow"/>
      <scheme val="minor"/>
    </font>
    <font>
      <b/>
      <sz val="12"/>
      <color theme="1"/>
      <name val="Aptos Narrow"/>
      <scheme val="minor"/>
    </font>
    <font>
      <b/>
      <sz val="8"/>
      <color theme="1"/>
      <name val="Arial"/>
      <family val="2"/>
    </font>
    <font>
      <b/>
      <sz val="11"/>
      <color indexed="8"/>
      <name val="Tempus Sans ITC"/>
      <family val="5"/>
    </font>
    <font>
      <b/>
      <sz val="6"/>
      <color indexed="8"/>
      <name val="Calibri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ptos Narrow"/>
      <family val="2"/>
      <scheme val="minor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2"/>
      <color theme="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8" fillId="3" borderId="1" xfId="0" applyFont="1" applyFill="1" applyBorder="1" applyAlignment="1">
      <alignment horizontal="center" vertical="center" textRotation="90" wrapText="1" readingOrder="1"/>
    </xf>
    <xf numFmtId="0" fontId="8" fillId="3" borderId="1" xfId="0" applyFont="1" applyFill="1" applyBorder="1" applyAlignment="1">
      <alignment vertical="center" textRotation="90" readingOrder="1"/>
    </xf>
    <xf numFmtId="0" fontId="1" fillId="0" borderId="0" xfId="0" applyFont="1"/>
    <xf numFmtId="0" fontId="12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4" fillId="0" borderId="6" xfId="0" applyFont="1" applyBorder="1" applyAlignment="1">
      <alignment vertical="center" textRotation="90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vertical="center" textRotation="255" wrapText="1"/>
    </xf>
    <xf numFmtId="0" fontId="0" fillId="7" borderId="6" xfId="0" applyFill="1" applyBorder="1"/>
    <xf numFmtId="0" fontId="0" fillId="9" borderId="6" xfId="0" applyFill="1" applyBorder="1"/>
    <xf numFmtId="0" fontId="18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vertical="center" textRotation="255" wrapText="1"/>
    </xf>
    <xf numFmtId="0" fontId="18" fillId="0" borderId="9" xfId="0" applyFont="1" applyBorder="1" applyAlignment="1">
      <alignment vertical="center" textRotation="90"/>
    </xf>
    <xf numFmtId="49" fontId="18" fillId="0" borderId="9" xfId="0" applyNumberFormat="1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textRotation="90"/>
    </xf>
    <xf numFmtId="0" fontId="18" fillId="0" borderId="9" xfId="0" applyFont="1" applyBorder="1" applyAlignment="1">
      <alignment horizontal="center" vertical="center" textRotation="90" wrapText="1"/>
    </xf>
    <xf numFmtId="14" fontId="18" fillId="0" borderId="9" xfId="0" applyNumberFormat="1" applyFont="1" applyBorder="1" applyAlignment="1">
      <alignment vertical="center" wrapText="1"/>
    </xf>
    <xf numFmtId="14" fontId="18" fillId="0" borderId="9" xfId="0" applyNumberFormat="1" applyFont="1" applyBorder="1" applyAlignment="1" applyProtection="1">
      <alignment vertical="center" wrapText="1"/>
      <protection locked="0"/>
    </xf>
    <xf numFmtId="0" fontId="19" fillId="0" borderId="0" xfId="0" applyFont="1"/>
    <xf numFmtId="0" fontId="18" fillId="0" borderId="10" xfId="0" applyFont="1" applyBorder="1" applyAlignment="1">
      <alignment horizontal="center" vertical="center"/>
    </xf>
    <xf numFmtId="0" fontId="17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textRotation="90" wrapText="1" readingOrder="1"/>
    </xf>
    <xf numFmtId="49" fontId="18" fillId="0" borderId="9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8" fillId="0" borderId="6" xfId="0" applyFont="1" applyBorder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90"/>
    </xf>
    <xf numFmtId="0" fontId="18" fillId="0" borderId="14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textRotation="90" wrapText="1" readingOrder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 readingOrder="1"/>
    </xf>
    <xf numFmtId="0" fontId="23" fillId="2" borderId="5" xfId="0" applyFont="1" applyFill="1" applyBorder="1" applyAlignment="1">
      <alignment horizontal="center" vertical="center" textRotation="90" wrapText="1" readingOrder="1"/>
    </xf>
    <xf numFmtId="0" fontId="7" fillId="2" borderId="1" xfId="0" applyFont="1" applyFill="1" applyBorder="1" applyAlignment="1">
      <alignment horizontal="center" vertical="center" textRotation="90" wrapText="1" readingOrder="1"/>
    </xf>
    <xf numFmtId="0" fontId="20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8" fillId="3" borderId="1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textRotation="90" wrapText="1" readingOrder="1"/>
    </xf>
    <xf numFmtId="0" fontId="8" fillId="3" borderId="1" xfId="0" applyFont="1" applyFill="1" applyBorder="1" applyAlignment="1">
      <alignment horizontal="center" vertical="center" textRotation="90" wrapText="1" readingOrder="1"/>
    </xf>
    <xf numFmtId="0" fontId="8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textRotation="90" wrapText="1" readingOrder="1"/>
    </xf>
    <xf numFmtId="0" fontId="8" fillId="3" borderId="1" xfId="0" applyFont="1" applyFill="1" applyBorder="1" applyAlignment="1">
      <alignment vertical="center" textRotation="90" wrapText="1" readingOrder="1"/>
    </xf>
    <xf numFmtId="0" fontId="1" fillId="3" borderId="5" xfId="0" applyFont="1" applyFill="1" applyBorder="1" applyAlignment="1">
      <alignment horizontal="center" vertical="center" textRotation="90" wrapText="1" readingOrder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31400</xdr:colOff>
      <xdr:row>0</xdr:row>
      <xdr:rowOff>31401</xdr:rowOff>
    </xdr:from>
    <xdr:to>
      <xdr:col>6</xdr:col>
      <xdr:colOff>826896</xdr:colOff>
      <xdr:row>2</xdr:row>
      <xdr:rowOff>355879</xdr:rowOff>
    </xdr:to>
    <xdr:pic>
      <xdr:nvPicPr>
        <xdr:cNvPr id="8" name="1 Imagen" descr="Archivo:Escudo de Norcasia.svg - Wikipedia, la enciclopedia libre">
          <a:extLst>
            <a:ext uri="{FF2B5EF4-FFF2-40B4-BE49-F238E27FC236}">
              <a16:creationId xmlns:a16="http://schemas.microsoft.com/office/drawing/2014/main" id="{DFC91386-0605-4521-B03C-8FFAA9105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04834" y="31401"/>
          <a:ext cx="1549122" cy="10781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18"/>
  <sheetViews>
    <sheetView tabSelected="1" view="pageBreakPreview" topLeftCell="A13" zoomScaleNormal="80" zoomScaleSheetLayoutView="100" workbookViewId="0">
      <selection activeCell="S6" sqref="S6"/>
    </sheetView>
  </sheetViews>
  <sheetFormatPr baseColWidth="10" defaultColWidth="10.796875" defaultRowHeight="30" customHeight="1" x14ac:dyDescent="0.3"/>
  <cols>
    <col min="1" max="1" width="0.3984375" style="3" customWidth="1"/>
    <col min="2" max="2" width="4.19921875" style="3" customWidth="1"/>
    <col min="3" max="4" width="2.796875" style="3" customWidth="1"/>
    <col min="5" max="5" width="2.69921875" style="3" customWidth="1"/>
    <col min="6" max="6" width="3.296875" style="3" customWidth="1"/>
    <col min="7" max="7" width="19.296875" style="3" customWidth="1"/>
    <col min="8" max="8" width="14.3984375" style="4" customWidth="1"/>
    <col min="9" max="9" width="7.69921875" style="5" customWidth="1"/>
    <col min="10" max="10" width="6.69921875" style="3" customWidth="1"/>
    <col min="11" max="11" width="9.69921875" style="3" customWidth="1"/>
    <col min="12" max="12" width="14.69921875" style="3" customWidth="1"/>
    <col min="13" max="13" width="7.796875" style="3" customWidth="1"/>
    <col min="14" max="14" width="23.8984375" style="3" customWidth="1"/>
    <col min="15" max="15" width="8.69921875" style="3" customWidth="1"/>
    <col min="16" max="16" width="8.796875" style="3" customWidth="1"/>
    <col min="17" max="17" width="10.3984375" style="3" customWidth="1"/>
    <col min="18" max="18" width="10.69921875" style="3" customWidth="1"/>
    <col min="19" max="19" width="6.09765625" style="3" customWidth="1"/>
    <col min="20" max="20" width="4.69921875" style="3" customWidth="1"/>
    <col min="21" max="21" width="8.69921875" style="3" customWidth="1"/>
    <col min="22" max="22" width="10.19921875" style="3" customWidth="1"/>
    <col min="23" max="23" width="18.3984375" style="3" customWidth="1"/>
    <col min="24" max="24" width="11.796875" style="3" customWidth="1"/>
    <col min="25" max="16384" width="10.796875" style="3"/>
  </cols>
  <sheetData>
    <row r="1" spans="2:24" ht="30" customHeight="1" x14ac:dyDescent="0.3">
      <c r="B1" s="51"/>
      <c r="C1" s="51"/>
      <c r="D1" s="51"/>
      <c r="E1" s="51"/>
      <c r="F1" s="51"/>
      <c r="G1" s="51"/>
      <c r="H1" s="52" t="s">
        <v>79</v>
      </c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45" t="s">
        <v>70</v>
      </c>
      <c r="V1" s="45"/>
      <c r="W1" s="45"/>
      <c r="X1" s="32">
        <v>1</v>
      </c>
    </row>
    <row r="2" spans="2:24" ht="30" customHeight="1" x14ac:dyDescent="0.3">
      <c r="B2" s="51"/>
      <c r="C2" s="51"/>
      <c r="D2" s="51"/>
      <c r="E2" s="51"/>
      <c r="F2" s="51"/>
      <c r="G2" s="51"/>
      <c r="H2" s="53" t="s">
        <v>78</v>
      </c>
      <c r="I2" s="53"/>
      <c r="J2" s="53"/>
      <c r="K2" s="53"/>
      <c r="L2" s="53"/>
      <c r="M2" s="54" t="s">
        <v>84</v>
      </c>
      <c r="N2" s="53"/>
      <c r="O2" s="53"/>
      <c r="P2" s="53"/>
      <c r="Q2" s="53"/>
      <c r="R2" s="53"/>
      <c r="S2" s="53"/>
      <c r="T2" s="53"/>
      <c r="U2" s="45" t="s">
        <v>71</v>
      </c>
      <c r="V2" s="45"/>
      <c r="W2" s="45"/>
      <c r="X2" s="33">
        <v>45646</v>
      </c>
    </row>
    <row r="3" spans="2:24" ht="58.8" customHeight="1" x14ac:dyDescent="0.3">
      <c r="B3" s="51"/>
      <c r="C3" s="51"/>
      <c r="D3" s="51"/>
      <c r="E3" s="51"/>
      <c r="F3" s="51"/>
      <c r="G3" s="51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45" t="s">
        <v>72</v>
      </c>
      <c r="V3" s="45"/>
      <c r="W3" s="45"/>
      <c r="X3" s="32" t="s">
        <v>74</v>
      </c>
    </row>
    <row r="4" spans="2:24" ht="52.2" customHeight="1" x14ac:dyDescent="0.3">
      <c r="B4" s="46" t="s">
        <v>16</v>
      </c>
      <c r="C4" s="46" t="s">
        <v>0</v>
      </c>
      <c r="D4" s="46" t="s">
        <v>1</v>
      </c>
      <c r="E4" s="46" t="s">
        <v>2</v>
      </c>
      <c r="F4" s="46" t="s">
        <v>3</v>
      </c>
      <c r="G4" s="46" t="s">
        <v>4</v>
      </c>
      <c r="H4" s="49" t="s">
        <v>5</v>
      </c>
      <c r="I4" s="46" t="s">
        <v>6</v>
      </c>
      <c r="J4" s="46" t="s">
        <v>7</v>
      </c>
      <c r="K4" s="46" t="s">
        <v>17</v>
      </c>
      <c r="L4" s="46" t="s">
        <v>9</v>
      </c>
      <c r="M4" s="67" t="s">
        <v>18</v>
      </c>
      <c r="N4" s="69" t="s">
        <v>19</v>
      </c>
      <c r="O4" s="61" t="s">
        <v>20</v>
      </c>
      <c r="P4" s="62"/>
      <c r="Q4" s="62"/>
      <c r="R4" s="63"/>
      <c r="S4" s="64" t="s">
        <v>10</v>
      </c>
      <c r="T4" s="64" t="s">
        <v>11</v>
      </c>
      <c r="U4" s="64" t="s">
        <v>12</v>
      </c>
      <c r="V4" s="64" t="s">
        <v>13</v>
      </c>
      <c r="W4" s="66" t="s">
        <v>22</v>
      </c>
      <c r="X4" s="66"/>
    </row>
    <row r="5" spans="2:24" ht="121.2" customHeight="1" x14ac:dyDescent="0.3">
      <c r="B5" s="47"/>
      <c r="C5" s="47"/>
      <c r="D5" s="47"/>
      <c r="E5" s="47"/>
      <c r="F5" s="47"/>
      <c r="G5" s="48"/>
      <c r="H5" s="50"/>
      <c r="I5" s="47"/>
      <c r="J5" s="47"/>
      <c r="K5" s="47"/>
      <c r="L5" s="47"/>
      <c r="M5" s="68"/>
      <c r="N5" s="65"/>
      <c r="O5" s="2" t="s">
        <v>6</v>
      </c>
      <c r="P5" s="2" t="s">
        <v>7</v>
      </c>
      <c r="Q5" s="1" t="s">
        <v>17</v>
      </c>
      <c r="R5" s="2" t="s">
        <v>9</v>
      </c>
      <c r="S5" s="65"/>
      <c r="T5" s="65" t="s">
        <v>11</v>
      </c>
      <c r="U5" s="65" t="s">
        <v>21</v>
      </c>
      <c r="V5" s="65"/>
      <c r="W5" s="34" t="s">
        <v>14</v>
      </c>
      <c r="X5" s="1" t="s">
        <v>15</v>
      </c>
    </row>
    <row r="6" spans="2:24" s="29" customFormat="1" ht="84.6" x14ac:dyDescent="0.3">
      <c r="B6" s="21">
        <v>1</v>
      </c>
      <c r="C6" s="22" t="s">
        <v>29</v>
      </c>
      <c r="D6" s="22" t="s">
        <v>31</v>
      </c>
      <c r="E6" s="22" t="s">
        <v>25</v>
      </c>
      <c r="F6" s="22" t="s">
        <v>37</v>
      </c>
      <c r="G6" s="35" t="s">
        <v>85</v>
      </c>
      <c r="H6" s="24" t="s">
        <v>86</v>
      </c>
      <c r="I6" s="24">
        <v>2</v>
      </c>
      <c r="J6" s="24">
        <v>3</v>
      </c>
      <c r="K6" s="20">
        <f>I6+J6</f>
        <v>5</v>
      </c>
      <c r="L6" s="42" t="str">
        <f>IF(K6&gt;=8,"Riesgo Extremo",IF(K6&gt;=6,"Riesgo Alto", IF(K6=5,"Riesgo Medio",IF(K6&lt;=4,"Riesgo Bajo"))))</f>
        <v>Riesgo Medio</v>
      </c>
      <c r="M6" s="25" t="s">
        <v>73</v>
      </c>
      <c r="N6" s="35" t="s">
        <v>87</v>
      </c>
      <c r="O6" s="20">
        <v>2</v>
      </c>
      <c r="P6" s="20">
        <v>2</v>
      </c>
      <c r="Q6" s="20">
        <f>O6+P6</f>
        <v>4</v>
      </c>
      <c r="R6" s="36" t="str">
        <f>IF(Q6&gt;=8,"Riesgo Extremo",IF(Q6&gt;=6,"Riesgo Alto", IF(Q6=5,"Riesgo Medio",IF(Q6&lt;=4,"Riesgo Bajo"))))</f>
        <v>Riesgo Bajo</v>
      </c>
      <c r="S6" s="20" t="s">
        <v>43</v>
      </c>
      <c r="T6" s="26" t="s">
        <v>75</v>
      </c>
      <c r="U6" s="27" t="s">
        <v>80</v>
      </c>
      <c r="V6" s="28" t="s">
        <v>81</v>
      </c>
      <c r="W6" s="23" t="s">
        <v>88</v>
      </c>
      <c r="X6" s="24" t="s">
        <v>26</v>
      </c>
    </row>
    <row r="7" spans="2:24" ht="84.6" x14ac:dyDescent="0.3">
      <c r="B7" s="17">
        <v>2</v>
      </c>
      <c r="C7" s="12" t="s">
        <v>29</v>
      </c>
      <c r="D7" s="12" t="s">
        <v>31</v>
      </c>
      <c r="E7" s="12" t="s">
        <v>25</v>
      </c>
      <c r="F7" s="12" t="s">
        <v>37</v>
      </c>
      <c r="G7" s="35" t="s">
        <v>89</v>
      </c>
      <c r="H7" s="24" t="s">
        <v>90</v>
      </c>
      <c r="I7" s="13">
        <v>2</v>
      </c>
      <c r="J7" s="38">
        <v>4</v>
      </c>
      <c r="K7" s="41">
        <f t="shared" ref="K7:K12" si="0">I7+J7</f>
        <v>6</v>
      </c>
      <c r="L7" s="44" t="str">
        <f t="shared" ref="L7:L12" si="1">IF(K7&gt;=8,"Riesgo Extremo",IF(K7&gt;=6,"Riesgo Alto", IF(K7=5,"Riesgo Medio",IF(K7&lt;=4,"Riesgo Bajo"))))</f>
        <v>Riesgo Alto</v>
      </c>
      <c r="M7" s="25" t="s">
        <v>73</v>
      </c>
      <c r="N7" s="35" t="s">
        <v>91</v>
      </c>
      <c r="O7" s="14">
        <v>1</v>
      </c>
      <c r="P7" s="14">
        <v>2</v>
      </c>
      <c r="Q7" s="30">
        <f t="shared" ref="Q7:Q12" si="2">O7+P7</f>
        <v>3</v>
      </c>
      <c r="R7" s="37" t="str">
        <f t="shared" ref="R7:R12" si="3">IF(Q7&gt;=8,"Riesgo Extremo",IF(Q7&gt;=6,"Riesgo Alto", IF(Q7=5,"Riesgo Medio",IF(Q7&lt;=4,"Riesgo Bajo"))))</f>
        <v>Riesgo Bajo</v>
      </c>
      <c r="S7" s="14" t="s">
        <v>43</v>
      </c>
      <c r="T7" s="26" t="s">
        <v>82</v>
      </c>
      <c r="U7" s="27" t="s">
        <v>80</v>
      </c>
      <c r="V7" s="28" t="s">
        <v>81</v>
      </c>
      <c r="W7" s="35" t="s">
        <v>95</v>
      </c>
      <c r="X7" s="24" t="s">
        <v>26</v>
      </c>
    </row>
    <row r="8" spans="2:24" ht="85.8" x14ac:dyDescent="0.3">
      <c r="B8" s="17">
        <v>3</v>
      </c>
      <c r="C8" s="12" t="s">
        <v>30</v>
      </c>
      <c r="D8" s="12" t="s">
        <v>31</v>
      </c>
      <c r="E8" s="12" t="s">
        <v>25</v>
      </c>
      <c r="F8" s="12" t="s">
        <v>37</v>
      </c>
      <c r="G8" s="35" t="s">
        <v>92</v>
      </c>
      <c r="H8" s="24" t="s">
        <v>93</v>
      </c>
      <c r="I8" s="13">
        <v>2</v>
      </c>
      <c r="J8" s="38">
        <v>3</v>
      </c>
      <c r="K8" s="41">
        <f t="shared" si="0"/>
        <v>5</v>
      </c>
      <c r="L8" s="42" t="str">
        <f t="shared" si="1"/>
        <v>Riesgo Medio</v>
      </c>
      <c r="M8" s="39" t="s">
        <v>75</v>
      </c>
      <c r="N8" s="35" t="s">
        <v>94</v>
      </c>
      <c r="O8" s="14">
        <v>2</v>
      </c>
      <c r="P8" s="14">
        <v>1</v>
      </c>
      <c r="Q8" s="30">
        <f t="shared" si="2"/>
        <v>3</v>
      </c>
      <c r="R8" s="37" t="str">
        <f t="shared" si="3"/>
        <v>Riesgo Bajo</v>
      </c>
      <c r="S8" s="14" t="s">
        <v>43</v>
      </c>
      <c r="T8" s="16" t="s">
        <v>76</v>
      </c>
      <c r="U8" s="27" t="s">
        <v>80</v>
      </c>
      <c r="V8" s="28" t="s">
        <v>81</v>
      </c>
      <c r="W8" s="35" t="s">
        <v>83</v>
      </c>
      <c r="X8" s="24" t="s">
        <v>26</v>
      </c>
    </row>
    <row r="9" spans="2:24" ht="84.6" x14ac:dyDescent="0.3">
      <c r="B9" s="17">
        <v>4</v>
      </c>
      <c r="C9" s="12" t="s">
        <v>30</v>
      </c>
      <c r="D9" s="12" t="s">
        <v>31</v>
      </c>
      <c r="E9" s="12" t="s">
        <v>25</v>
      </c>
      <c r="F9" s="12" t="s">
        <v>37</v>
      </c>
      <c r="G9" s="35" t="s">
        <v>96</v>
      </c>
      <c r="H9" s="35" t="s">
        <v>97</v>
      </c>
      <c r="I9" s="13">
        <v>2</v>
      </c>
      <c r="J9" s="13">
        <v>3</v>
      </c>
      <c r="K9" s="40">
        <f t="shared" si="0"/>
        <v>5</v>
      </c>
      <c r="L9" s="43" t="str">
        <f t="shared" si="1"/>
        <v>Riesgo Medio</v>
      </c>
      <c r="M9" s="15" t="s">
        <v>73</v>
      </c>
      <c r="N9" s="35" t="s">
        <v>98</v>
      </c>
      <c r="O9" s="14">
        <v>1</v>
      </c>
      <c r="P9" s="14">
        <v>1</v>
      </c>
      <c r="Q9" s="30">
        <f t="shared" si="2"/>
        <v>2</v>
      </c>
      <c r="R9" s="37" t="str">
        <f t="shared" si="3"/>
        <v>Riesgo Bajo</v>
      </c>
      <c r="S9" s="14" t="s">
        <v>43</v>
      </c>
      <c r="T9" s="16" t="s">
        <v>82</v>
      </c>
      <c r="U9" s="27" t="s">
        <v>80</v>
      </c>
      <c r="V9" s="28" t="s">
        <v>81</v>
      </c>
      <c r="W9" s="35" t="s">
        <v>99</v>
      </c>
      <c r="X9" s="24" t="s">
        <v>26</v>
      </c>
    </row>
    <row r="10" spans="2:24" ht="87" x14ac:dyDescent="0.3">
      <c r="B10" s="17">
        <v>5</v>
      </c>
      <c r="C10" s="12" t="s">
        <v>30</v>
      </c>
      <c r="D10" s="12" t="s">
        <v>31</v>
      </c>
      <c r="E10" s="12" t="s">
        <v>25</v>
      </c>
      <c r="F10" s="12" t="s">
        <v>37</v>
      </c>
      <c r="G10" s="35" t="s">
        <v>100</v>
      </c>
      <c r="H10" s="35" t="s">
        <v>101</v>
      </c>
      <c r="I10" s="13">
        <v>2</v>
      </c>
      <c r="J10" s="13">
        <v>3</v>
      </c>
      <c r="K10" s="30">
        <f t="shared" si="0"/>
        <v>5</v>
      </c>
      <c r="L10" s="37" t="str">
        <f t="shared" si="1"/>
        <v>Riesgo Medio</v>
      </c>
      <c r="M10" s="15" t="s">
        <v>73</v>
      </c>
      <c r="N10" s="35" t="s">
        <v>102</v>
      </c>
      <c r="O10" s="14">
        <v>1</v>
      </c>
      <c r="P10" s="14">
        <v>1</v>
      </c>
      <c r="Q10" s="30">
        <f t="shared" si="2"/>
        <v>2</v>
      </c>
      <c r="R10" s="37" t="str">
        <f t="shared" si="3"/>
        <v>Riesgo Bajo</v>
      </c>
      <c r="S10" s="14" t="s">
        <v>43</v>
      </c>
      <c r="T10" s="15" t="s">
        <v>77</v>
      </c>
      <c r="U10" s="27" t="s">
        <v>80</v>
      </c>
      <c r="V10" s="28" t="s">
        <v>81</v>
      </c>
      <c r="W10" s="35" t="s">
        <v>103</v>
      </c>
      <c r="X10" s="24" t="s">
        <v>26</v>
      </c>
    </row>
    <row r="11" spans="2:24" ht="91.8" x14ac:dyDescent="0.3">
      <c r="B11" s="17">
        <v>6</v>
      </c>
      <c r="C11" s="12" t="s">
        <v>30</v>
      </c>
      <c r="D11" s="12" t="s">
        <v>31</v>
      </c>
      <c r="E11" s="12" t="s">
        <v>25</v>
      </c>
      <c r="F11" s="12" t="s">
        <v>37</v>
      </c>
      <c r="G11" s="35" t="s">
        <v>104</v>
      </c>
      <c r="H11" s="35" t="s">
        <v>105</v>
      </c>
      <c r="I11" s="13">
        <v>3</v>
      </c>
      <c r="J11" s="13">
        <v>2</v>
      </c>
      <c r="K11" s="30">
        <f t="shared" si="0"/>
        <v>5</v>
      </c>
      <c r="L11" s="37" t="str">
        <f t="shared" si="1"/>
        <v>Riesgo Medio</v>
      </c>
      <c r="M11" s="15" t="s">
        <v>77</v>
      </c>
      <c r="N11" s="35" t="s">
        <v>106</v>
      </c>
      <c r="O11" s="14">
        <v>2</v>
      </c>
      <c r="P11" s="14">
        <v>2</v>
      </c>
      <c r="Q11" s="30">
        <f t="shared" si="2"/>
        <v>4</v>
      </c>
      <c r="R11" s="37" t="str">
        <f t="shared" si="3"/>
        <v>Riesgo Bajo</v>
      </c>
      <c r="S11" s="14" t="s">
        <v>24</v>
      </c>
      <c r="T11" s="15" t="s">
        <v>77</v>
      </c>
      <c r="U11" s="27" t="s">
        <v>80</v>
      </c>
      <c r="V11" s="28" t="s">
        <v>81</v>
      </c>
      <c r="W11" s="35" t="s">
        <v>107</v>
      </c>
      <c r="X11" s="24" t="s">
        <v>26</v>
      </c>
    </row>
    <row r="12" spans="2:24" ht="102" x14ac:dyDescent="0.3">
      <c r="B12" s="17">
        <v>7</v>
      </c>
      <c r="C12" s="12" t="s">
        <v>30</v>
      </c>
      <c r="D12" s="12" t="s">
        <v>31</v>
      </c>
      <c r="E12" s="12" t="s">
        <v>25</v>
      </c>
      <c r="F12" s="12" t="s">
        <v>40</v>
      </c>
      <c r="G12" s="35" t="s">
        <v>108</v>
      </c>
      <c r="H12" s="24" t="s">
        <v>109</v>
      </c>
      <c r="I12" s="13">
        <v>2</v>
      </c>
      <c r="J12" s="13">
        <v>3</v>
      </c>
      <c r="K12" s="30">
        <f t="shared" si="0"/>
        <v>5</v>
      </c>
      <c r="L12" s="37" t="str">
        <f t="shared" si="1"/>
        <v>Riesgo Medio</v>
      </c>
      <c r="M12" s="15" t="s">
        <v>77</v>
      </c>
      <c r="N12" s="24" t="s">
        <v>110</v>
      </c>
      <c r="O12" s="14">
        <v>2</v>
      </c>
      <c r="P12" s="14">
        <v>2</v>
      </c>
      <c r="Q12" s="30">
        <f t="shared" si="2"/>
        <v>4</v>
      </c>
      <c r="R12" s="31" t="str">
        <f t="shared" si="3"/>
        <v>Riesgo Bajo</v>
      </c>
      <c r="S12" s="14" t="s">
        <v>43</v>
      </c>
      <c r="T12" s="15" t="s">
        <v>77</v>
      </c>
      <c r="U12" s="27" t="s">
        <v>80</v>
      </c>
      <c r="V12" s="28" t="s">
        <v>81</v>
      </c>
      <c r="W12" s="35" t="s">
        <v>111</v>
      </c>
      <c r="X12" s="24" t="s">
        <v>26</v>
      </c>
    </row>
    <row r="13" spans="2:24" ht="234.6" x14ac:dyDescent="0.3">
      <c r="B13" s="17">
        <v>8</v>
      </c>
      <c r="C13" s="12" t="s">
        <v>30</v>
      </c>
      <c r="D13" s="12" t="s">
        <v>31</v>
      </c>
      <c r="E13" s="12" t="s">
        <v>32</v>
      </c>
      <c r="F13" s="12" t="s">
        <v>37</v>
      </c>
      <c r="G13" s="35" t="s">
        <v>112</v>
      </c>
      <c r="H13" s="24" t="s">
        <v>113</v>
      </c>
      <c r="I13" s="13">
        <v>2</v>
      </c>
      <c r="J13" s="13">
        <v>4</v>
      </c>
      <c r="K13" s="30">
        <f t="shared" ref="K13" si="4">I13+J13</f>
        <v>6</v>
      </c>
      <c r="L13" s="37" t="str">
        <f t="shared" ref="L13" si="5">IF(K13&gt;=8,"Riesgo Extremo",IF(K13&gt;=6,"Riesgo Alto", IF(K13=5,"Riesgo Medio",IF(K13&lt;=4,"Riesgo Bajo"))))</f>
        <v>Riesgo Alto</v>
      </c>
      <c r="M13" s="15" t="s">
        <v>75</v>
      </c>
      <c r="N13" s="24" t="s">
        <v>114</v>
      </c>
      <c r="O13" s="14">
        <v>2</v>
      </c>
      <c r="P13" s="14">
        <v>2</v>
      </c>
      <c r="Q13" s="30">
        <f t="shared" ref="Q13" si="6">O13+P13</f>
        <v>4</v>
      </c>
      <c r="R13" s="31" t="str">
        <f t="shared" ref="R13" si="7">IF(Q13&gt;=8,"Riesgo Extremo",IF(Q13&gt;=6,"Riesgo Alto", IF(Q13=5,"Riesgo Medio",IF(Q13&lt;=4,"Riesgo Bajo"))))</f>
        <v>Riesgo Bajo</v>
      </c>
      <c r="S13" s="14" t="s">
        <v>43</v>
      </c>
      <c r="T13" s="15" t="s">
        <v>75</v>
      </c>
      <c r="U13" s="27" t="s">
        <v>116</v>
      </c>
      <c r="V13" s="28" t="s">
        <v>117</v>
      </c>
      <c r="W13" s="35" t="s">
        <v>115</v>
      </c>
      <c r="X13" s="24" t="s">
        <v>26</v>
      </c>
    </row>
    <row r="14" spans="2:24" ht="15.6" x14ac:dyDescent="0.3">
      <c r="B14" s="55" t="s">
        <v>27</v>
      </c>
      <c r="C14" s="56"/>
      <c r="D14" s="56"/>
      <c r="E14" s="56"/>
      <c r="F14" s="56"/>
      <c r="G14" s="56"/>
      <c r="H14" s="56"/>
      <c r="I14" s="56"/>
      <c r="J14" s="56"/>
      <c r="K14" s="56"/>
      <c r="L14" s="57"/>
      <c r="M14" s="56"/>
      <c r="N14" s="56"/>
      <c r="O14" s="56"/>
      <c r="P14" s="56"/>
      <c r="Q14" s="56"/>
      <c r="R14" s="57"/>
      <c r="S14" s="56"/>
      <c r="T14" s="56"/>
      <c r="U14" s="56"/>
      <c r="V14" s="56"/>
      <c r="W14" s="56"/>
      <c r="X14" s="58"/>
    </row>
    <row r="15" spans="2:24" ht="15.6" x14ac:dyDescent="0.3">
      <c r="B15" s="59" t="s">
        <v>28</v>
      </c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</row>
    <row r="16" spans="2:24" ht="15.6" x14ac:dyDescent="0.3"/>
    <row r="17" ht="15.6" x14ac:dyDescent="0.3"/>
    <row r="18" ht="15.6" x14ac:dyDescent="0.3"/>
  </sheetData>
  <mergeCells count="28">
    <mergeCell ref="B14:X14"/>
    <mergeCell ref="B15:X15"/>
    <mergeCell ref="O4:R4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  <mergeCell ref="U1:W1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B1:G3"/>
    <mergeCell ref="H1:T1"/>
    <mergeCell ref="H2:L3"/>
    <mergeCell ref="M2:T3"/>
  </mergeCells>
  <conditionalFormatting sqref="K6:K13 Q6:Q13">
    <cfRule type="cellIs" dxfId="8" priority="9" operator="lessThanOrEqual">
      <formula>4</formula>
    </cfRule>
    <cfRule type="cellIs" dxfId="7" priority="10" operator="equal">
      <formula>5</formula>
    </cfRule>
    <cfRule type="cellIs" dxfId="6" priority="11" operator="between">
      <formula>6</formula>
      <formula>7</formula>
    </cfRule>
    <cfRule type="cellIs" dxfId="5" priority="12" operator="between">
      <formula>8</formula>
      <formula>10</formula>
    </cfRule>
  </conditionalFormatting>
  <conditionalFormatting sqref="L6:L13 R6:R13">
    <cfRule type="containsText" dxfId="4" priority="13" operator="containsText" text="Riesgo Extremo">
      <formula>NOT(ISERROR(SEARCH("Riesgo Extremo",L6)))</formula>
    </cfRule>
    <cfRule type="containsText" dxfId="3" priority="14" operator="containsText" text="Riesgo Alto">
      <formula>NOT(ISERROR(SEARCH("Riesgo Alto",L6)))</formula>
    </cfRule>
    <cfRule type="containsText" dxfId="2" priority="15" operator="containsText" text="Riesgo Medio">
      <formula>NOT(ISERROR(SEARCH("Riesgo Medio",L6)))</formula>
    </cfRule>
    <cfRule type="containsText" dxfId="1" priority="16" operator="containsText" text="Riesgo Bajo">
      <formula>NOT(ISERROR(SEARCH("Riesgo Bajo",L6)))</formula>
    </cfRule>
  </conditionalFormatting>
  <pageMargins left="0.7" right="0.7" top="0.75" bottom="0.75" header="0.3" footer="0.3"/>
  <pageSetup scale="38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Hoja4!$J$2:$J$6</xm:f>
          </x14:formula1>
          <xm:sqref>X6:X13</xm:sqref>
        </x14:dataValidation>
        <x14:dataValidation type="list" allowBlank="1" showInputMessage="1" showErrorMessage="1" xr:uid="{00000000-0002-0000-0000-000001000000}">
          <x14:formula1>
            <xm:f>Hoja4!$I$2:$I$3</xm:f>
          </x14:formula1>
          <xm:sqref>S6:S13</xm:sqref>
        </x14:dataValidation>
        <x14:dataValidation type="list" allowBlank="1" showInputMessage="1" showErrorMessage="1" xr:uid="{00000000-0002-0000-0000-000002000000}">
          <x14:formula1>
            <xm:f>Hoja4!$F$2:$F$6</xm:f>
          </x14:formula1>
          <xm:sqref>J6:J13 P6:P13</xm:sqref>
        </x14:dataValidation>
        <x14:dataValidation type="list" allowBlank="1" showInputMessage="1" showErrorMessage="1" xr:uid="{00000000-0002-0000-0000-000003000000}">
          <x14:formula1>
            <xm:f>Hoja4!$E$2:$E$6</xm:f>
          </x14:formula1>
          <xm:sqref>I6:I13 O6:O13</xm:sqref>
        </x14:dataValidation>
        <x14:dataValidation type="list" allowBlank="1" showInputMessage="1" showErrorMessage="1" xr:uid="{00000000-0002-0000-0000-000004000000}">
          <x14:formula1>
            <xm:f>Hoja4!$D$2:$D$9</xm:f>
          </x14:formula1>
          <xm:sqref>F6:F13</xm:sqref>
        </x14:dataValidation>
        <x14:dataValidation type="list" allowBlank="1" showInputMessage="1" showErrorMessage="1" xr:uid="{00000000-0002-0000-0000-000005000000}">
          <x14:formula1>
            <xm:f>Hoja4!$C$2:$C$5</xm:f>
          </x14:formula1>
          <xm:sqref>E6:E13</xm:sqref>
        </x14:dataValidation>
        <x14:dataValidation type="list" allowBlank="1" showInputMessage="1" showErrorMessage="1" xr:uid="{00000000-0002-0000-0000-000006000000}">
          <x14:formula1>
            <xm:f>Hoja4!$B$2:$B$3</xm:f>
          </x14:formula1>
          <xm:sqref>D6:D13</xm:sqref>
        </x14:dataValidation>
        <x14:dataValidation type="list" allowBlank="1" showInputMessage="1" showErrorMessage="1" xr:uid="{00000000-0002-0000-0000-000007000000}">
          <x14:formula1>
            <xm:f>Hoja4!$A$2:$A$3</xm:f>
          </x14:formula1>
          <xm:sqref>C6:C13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85" zoomScaleNormal="85" workbookViewId="0">
      <selection activeCell="G20" sqref="G20"/>
    </sheetView>
  </sheetViews>
  <sheetFormatPr baseColWidth="10" defaultRowHeight="15.6" x14ac:dyDescent="0.3"/>
  <cols>
    <col min="1" max="1" width="21" customWidth="1"/>
    <col min="2" max="2" width="13.296875" customWidth="1"/>
    <col min="4" max="4" width="23.3984375" bestFit="1" customWidth="1"/>
    <col min="5" max="5" width="13.3984375" customWidth="1"/>
    <col min="6" max="6" width="14" bestFit="1" customWidth="1"/>
    <col min="7" max="7" width="18.3984375" bestFit="1" customWidth="1"/>
    <col min="8" max="8" width="13.3984375" bestFit="1" customWidth="1"/>
    <col min="10" max="10" width="12.19921875" customWidth="1"/>
  </cols>
  <sheetData>
    <row r="1" spans="1:10" x14ac:dyDescent="0.3">
      <c r="A1" s="6" t="s">
        <v>0</v>
      </c>
      <c r="B1" s="6" t="s">
        <v>1</v>
      </c>
      <c r="C1" s="7" t="s">
        <v>2</v>
      </c>
      <c r="D1" s="6" t="s">
        <v>3</v>
      </c>
      <c r="E1" s="6" t="s">
        <v>6</v>
      </c>
      <c r="F1" s="7" t="s">
        <v>7</v>
      </c>
      <c r="G1" s="6" t="s">
        <v>8</v>
      </c>
      <c r="H1" s="6" t="s">
        <v>9</v>
      </c>
      <c r="J1" s="6" t="s">
        <v>52</v>
      </c>
    </row>
    <row r="2" spans="1:10" x14ac:dyDescent="0.3">
      <c r="A2" s="6" t="s">
        <v>29</v>
      </c>
      <c r="B2" s="6" t="s">
        <v>31</v>
      </c>
      <c r="C2" s="7" t="s">
        <v>32</v>
      </c>
      <c r="D2" s="6" t="s">
        <v>35</v>
      </c>
      <c r="E2" s="6">
        <v>1</v>
      </c>
      <c r="F2" s="7">
        <v>1</v>
      </c>
      <c r="G2" s="19" t="s">
        <v>63</v>
      </c>
      <c r="H2" s="6" t="s">
        <v>51</v>
      </c>
      <c r="I2" s="7" t="s">
        <v>43</v>
      </c>
      <c r="J2" s="6" t="s">
        <v>53</v>
      </c>
    </row>
    <row r="3" spans="1:10" x14ac:dyDescent="0.3">
      <c r="A3" s="6" t="s">
        <v>30</v>
      </c>
      <c r="B3" s="6" t="s">
        <v>23</v>
      </c>
      <c r="C3" s="7" t="s">
        <v>33</v>
      </c>
      <c r="D3" s="6" t="s">
        <v>36</v>
      </c>
      <c r="E3" s="6">
        <v>2</v>
      </c>
      <c r="F3" s="7">
        <v>2</v>
      </c>
      <c r="G3" s="19" t="s">
        <v>64</v>
      </c>
      <c r="H3" s="6" t="s">
        <v>49</v>
      </c>
      <c r="I3" s="7" t="s">
        <v>24</v>
      </c>
      <c r="J3" s="6" t="s">
        <v>54</v>
      </c>
    </row>
    <row r="4" spans="1:10" x14ac:dyDescent="0.3">
      <c r="A4" s="6"/>
      <c r="B4" s="6"/>
      <c r="C4" s="7" t="s">
        <v>34</v>
      </c>
      <c r="D4" s="6" t="s">
        <v>37</v>
      </c>
      <c r="E4" s="6">
        <v>3</v>
      </c>
      <c r="F4" s="7">
        <v>3</v>
      </c>
      <c r="G4" s="19" t="s">
        <v>65</v>
      </c>
      <c r="H4" s="6" t="s">
        <v>48</v>
      </c>
      <c r="J4" s="6" t="s">
        <v>55</v>
      </c>
    </row>
    <row r="5" spans="1:10" x14ac:dyDescent="0.3">
      <c r="C5" s="7" t="s">
        <v>25</v>
      </c>
      <c r="D5" s="6" t="s">
        <v>38</v>
      </c>
      <c r="E5" s="6">
        <v>4</v>
      </c>
      <c r="F5" s="7">
        <v>4</v>
      </c>
      <c r="G5" s="18" t="s">
        <v>62</v>
      </c>
      <c r="H5" s="6" t="s">
        <v>46</v>
      </c>
      <c r="J5" s="6" t="s">
        <v>56</v>
      </c>
    </row>
    <row r="6" spans="1:10" x14ac:dyDescent="0.3">
      <c r="D6" s="6" t="s">
        <v>39</v>
      </c>
      <c r="E6" s="6">
        <v>5</v>
      </c>
      <c r="F6" s="7">
        <v>5</v>
      </c>
      <c r="G6" s="8" t="s">
        <v>60</v>
      </c>
      <c r="J6" s="6" t="s">
        <v>26</v>
      </c>
    </row>
    <row r="7" spans="1:10" x14ac:dyDescent="0.3">
      <c r="D7" s="6" t="s">
        <v>40</v>
      </c>
      <c r="G7" s="8" t="s">
        <v>61</v>
      </c>
    </row>
    <row r="8" spans="1:10" x14ac:dyDescent="0.3">
      <c r="D8" s="6" t="s">
        <v>41</v>
      </c>
      <c r="G8" s="9" t="s">
        <v>57</v>
      </c>
    </row>
    <row r="9" spans="1:10" x14ac:dyDescent="0.3">
      <c r="D9" s="6" t="s">
        <v>42</v>
      </c>
      <c r="G9" s="9" t="s">
        <v>58</v>
      </c>
    </row>
    <row r="10" spans="1:10" x14ac:dyDescent="0.3">
      <c r="G10" s="9" t="s">
        <v>59</v>
      </c>
    </row>
    <row r="13" spans="1:10" x14ac:dyDescent="0.3">
      <c r="A13" s="70" t="s">
        <v>44</v>
      </c>
      <c r="B13" s="71"/>
    </row>
    <row r="14" spans="1:10" x14ac:dyDescent="0.3">
      <c r="A14" s="6" t="s">
        <v>8</v>
      </c>
      <c r="B14" s="6" t="s">
        <v>9</v>
      </c>
    </row>
    <row r="15" spans="1:10" x14ac:dyDescent="0.3">
      <c r="A15" s="9" t="s">
        <v>45</v>
      </c>
      <c r="B15" s="9" t="s">
        <v>46</v>
      </c>
      <c r="D15" t="s">
        <v>66</v>
      </c>
    </row>
    <row r="16" spans="1:10" x14ac:dyDescent="0.3">
      <c r="A16" s="8" t="s">
        <v>47</v>
      </c>
      <c r="B16" s="8" t="s">
        <v>48</v>
      </c>
      <c r="D16" t="s">
        <v>67</v>
      </c>
    </row>
    <row r="17" spans="1:4" x14ac:dyDescent="0.3">
      <c r="A17" s="11">
        <v>5</v>
      </c>
      <c r="B17" s="11" t="s">
        <v>49</v>
      </c>
      <c r="D17" t="s">
        <v>68</v>
      </c>
    </row>
    <row r="18" spans="1:4" x14ac:dyDescent="0.3">
      <c r="A18" s="10" t="s">
        <v>50</v>
      </c>
      <c r="B18" s="10" t="s">
        <v>51</v>
      </c>
      <c r="D18" t="s">
        <v>69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Office</cp:lastModifiedBy>
  <cp:lastPrinted>2026-04-29T20:57:05Z</cp:lastPrinted>
  <dcterms:created xsi:type="dcterms:W3CDTF">2024-04-01T13:12:16Z</dcterms:created>
  <dcterms:modified xsi:type="dcterms:W3CDTF">2026-08-30T21:50:02Z</dcterms:modified>
</cp:coreProperties>
</file>