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cer\Desktop\DOTACION INSTANCIAS 2026\Instancias de Participacion comite tecnico\"/>
    </mc:Choice>
  </mc:AlternateContent>
  <bookViews>
    <workbookView xWindow="0" yWindow="0" windowWidth="20490" windowHeight="7050"/>
  </bookViews>
  <sheets>
    <sheet name="OFERTA ECONOMICA"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23" i="1" l="1"/>
  <c r="H123" i="1" s="1"/>
  <c r="G122" i="1"/>
  <c r="H122" i="1" s="1"/>
  <c r="G115" i="1" l="1"/>
  <c r="H115" i="1" s="1"/>
  <c r="G116" i="1"/>
  <c r="H116" i="1" s="1"/>
  <c r="G117" i="1"/>
  <c r="H117" i="1" s="1"/>
  <c r="G118" i="1"/>
  <c r="H118" i="1" s="1"/>
  <c r="G114" i="1"/>
  <c r="H114" i="1" s="1"/>
  <c r="G107" i="1"/>
  <c r="H107" i="1" s="1"/>
  <c r="G108" i="1"/>
  <c r="H108" i="1" s="1"/>
  <c r="G109" i="1"/>
  <c r="H109" i="1" s="1"/>
  <c r="G110" i="1"/>
  <c r="H110" i="1" s="1"/>
  <c r="G111" i="1"/>
  <c r="H111" i="1" s="1"/>
  <c r="G112" i="1"/>
  <c r="H112" i="1" s="1"/>
  <c r="G106" i="1"/>
  <c r="H106" i="1" s="1"/>
  <c r="G104" i="1"/>
  <c r="H104" i="1" s="1"/>
  <c r="G95" i="1"/>
  <c r="H95" i="1" s="1"/>
  <c r="G96" i="1"/>
  <c r="H96" i="1" s="1"/>
  <c r="G97" i="1"/>
  <c r="H97" i="1" s="1"/>
  <c r="G98" i="1"/>
  <c r="H98" i="1" s="1"/>
  <c r="G99" i="1"/>
  <c r="H99" i="1" s="1"/>
  <c r="G100" i="1"/>
  <c r="H100" i="1" s="1"/>
  <c r="G101" i="1"/>
  <c r="H101" i="1" s="1"/>
  <c r="G102" i="1"/>
  <c r="H102" i="1" s="1"/>
  <c r="G94" i="1"/>
  <c r="H94" i="1" s="1"/>
  <c r="G85" i="1"/>
  <c r="H85" i="1" s="1"/>
  <c r="G86" i="1"/>
  <c r="H86" i="1" s="1"/>
  <c r="G87" i="1"/>
  <c r="H87" i="1" s="1"/>
  <c r="G88" i="1"/>
  <c r="H88" i="1" s="1"/>
  <c r="G89" i="1"/>
  <c r="H89" i="1" s="1"/>
  <c r="G90" i="1"/>
  <c r="H90" i="1" s="1"/>
  <c r="G91" i="1"/>
  <c r="H91" i="1" s="1"/>
  <c r="G92" i="1"/>
  <c r="H92" i="1" s="1"/>
  <c r="G84" i="1"/>
  <c r="H84" i="1" s="1"/>
  <c r="G78" i="1"/>
  <c r="H78" i="1" s="1"/>
  <c r="G79" i="1"/>
  <c r="H79" i="1" s="1"/>
  <c r="G80" i="1"/>
  <c r="H80" i="1" s="1"/>
  <c r="G81" i="1"/>
  <c r="H81" i="1" s="1"/>
  <c r="G82" i="1"/>
  <c r="H82" i="1" s="1"/>
  <c r="G77" i="1"/>
  <c r="H77" i="1" s="1"/>
  <c r="G71" i="1"/>
  <c r="H71" i="1" s="1"/>
  <c r="G72" i="1"/>
  <c r="H72" i="1" s="1"/>
  <c r="G73" i="1"/>
  <c r="H73" i="1" s="1"/>
  <c r="G74" i="1"/>
  <c r="H74" i="1" s="1"/>
  <c r="G75" i="1"/>
  <c r="H75" i="1" s="1"/>
  <c r="G70" i="1"/>
  <c r="H70" i="1" s="1"/>
  <c r="G62" i="1"/>
  <c r="H62" i="1" s="1"/>
  <c r="G63" i="1"/>
  <c r="H63" i="1" s="1"/>
  <c r="G64" i="1"/>
  <c r="H64" i="1" s="1"/>
  <c r="G65" i="1"/>
  <c r="H65" i="1" s="1"/>
  <c r="G66" i="1"/>
  <c r="H66" i="1" s="1"/>
  <c r="G67" i="1"/>
  <c r="H67" i="1" s="1"/>
  <c r="G68" i="1"/>
  <c r="H68" i="1" s="1"/>
  <c r="G61" i="1"/>
  <c r="H61" i="1" s="1"/>
  <c r="G49" i="1"/>
  <c r="H49" i="1" s="1"/>
  <c r="G50" i="1"/>
  <c r="H50" i="1" s="1"/>
  <c r="G51" i="1"/>
  <c r="H51" i="1" s="1"/>
  <c r="G52" i="1"/>
  <c r="H52" i="1" s="1"/>
  <c r="G53" i="1"/>
  <c r="H53" i="1" s="1"/>
  <c r="G54" i="1"/>
  <c r="H54" i="1" s="1"/>
  <c r="G55" i="1"/>
  <c r="H55" i="1" s="1"/>
  <c r="G56" i="1"/>
  <c r="H56" i="1" s="1"/>
  <c r="G57" i="1"/>
  <c r="H57" i="1" s="1"/>
  <c r="G58" i="1"/>
  <c r="H58" i="1" s="1"/>
  <c r="G59" i="1"/>
  <c r="H59" i="1" s="1"/>
  <c r="G48" i="1"/>
  <c r="H48" i="1" s="1"/>
  <c r="G43" i="1"/>
  <c r="H43" i="1" s="1"/>
  <c r="G44" i="1"/>
  <c r="H44" i="1" s="1"/>
  <c r="G45" i="1"/>
  <c r="H45" i="1" s="1"/>
  <c r="G46" i="1"/>
  <c r="H46" i="1" s="1"/>
  <c r="G42" i="1"/>
  <c r="H42" i="1" s="1"/>
  <c r="G39" i="1"/>
  <c r="H39" i="1" s="1"/>
  <c r="G40" i="1"/>
  <c r="H40" i="1" s="1"/>
  <c r="G38" i="1"/>
  <c r="H38" i="1" s="1"/>
  <c r="G34" i="1"/>
  <c r="H34" i="1" s="1"/>
  <c r="G35" i="1"/>
  <c r="H35" i="1" s="1"/>
  <c r="G36" i="1"/>
  <c r="H36" i="1" s="1"/>
  <c r="G27" i="1"/>
  <c r="H27" i="1" s="1"/>
  <c r="G28" i="1"/>
  <c r="H28" i="1" s="1"/>
  <c r="G29" i="1"/>
  <c r="H29" i="1" s="1"/>
  <c r="G30" i="1"/>
  <c r="H30" i="1" s="1"/>
  <c r="G31" i="1"/>
  <c r="H31" i="1" s="1"/>
  <c r="G26" i="1"/>
  <c r="H26" i="1" s="1"/>
  <c r="G24" i="1"/>
  <c r="H24" i="1" s="1"/>
  <c r="G23" i="1"/>
  <c r="H23" i="1" s="1"/>
  <c r="G12" i="1"/>
  <c r="G13" i="1"/>
  <c r="G14" i="1"/>
  <c r="G15" i="1"/>
  <c r="G16" i="1"/>
  <c r="G17" i="1"/>
  <c r="G18" i="1"/>
  <c r="G19" i="1"/>
  <c r="G20" i="1"/>
  <c r="G21" i="1"/>
  <c r="G11" i="1"/>
  <c r="G120" i="1"/>
  <c r="H120" i="1" s="1"/>
  <c r="G33" i="1"/>
  <c r="H33" i="1" s="1"/>
  <c r="H21" i="1" l="1"/>
  <c r="H20" i="1"/>
  <c r="H19" i="1"/>
  <c r="H18" i="1"/>
  <c r="H17" i="1"/>
  <c r="H16" i="1"/>
  <c r="H15" i="1"/>
  <c r="H14" i="1"/>
  <c r="H13" i="1"/>
  <c r="H12" i="1"/>
  <c r="H11" i="1"/>
  <c r="H124" i="1" l="1"/>
</calcChain>
</file>

<file path=xl/comments1.xml><?xml version="1.0" encoding="utf-8"?>
<comments xmlns="http://schemas.openxmlformats.org/spreadsheetml/2006/main">
  <authors>
    <author>Andrés Martínez</author>
  </authors>
  <commentList>
    <comment ref="B33" authorId="0" shapeId="0">
      <text>
        <r>
          <rPr>
            <b/>
            <sz val="10"/>
            <color rgb="FF000000"/>
            <rFont val="Tahoma"/>
            <family val="2"/>
          </rPr>
          <t>Andrés Martínez:</t>
        </r>
        <r>
          <rPr>
            <sz val="10"/>
            <color rgb="FF000000"/>
            <rFont val="Tahoma"/>
            <family val="2"/>
          </rPr>
          <t xml:space="preserve">Por qué está en amarillo? Es un ítem no ofertable? - lo que esta en amarrillo son items no ofertables.  </t>
        </r>
      </text>
    </comment>
  </commentList>
</comments>
</file>

<file path=xl/sharedStrings.xml><?xml version="1.0" encoding="utf-8"?>
<sst xmlns="http://schemas.openxmlformats.org/spreadsheetml/2006/main" count="320" uniqueCount="181">
  <si>
    <t>FORMATO OFERTA ECONÓMICA</t>
  </si>
  <si>
    <t>ÍTEM</t>
  </si>
  <si>
    <t>MATERIALES E INSUMOS</t>
  </si>
  <si>
    <t>DESCRIPCIÓN</t>
  </si>
  <si>
    <t xml:space="preserve">CANTIDAD </t>
  </si>
  <si>
    <t>Unidad de medida</t>
  </si>
  <si>
    <t>PALENQUEROS</t>
  </si>
  <si>
    <t>VIDEO BEAM</t>
  </si>
  <si>
    <t xml:space="preserve">UNIDAD </t>
  </si>
  <si>
    <t>BANNER BLACKOUT</t>
  </si>
  <si>
    <t>Banner Blackout para proyección (TELON)</t>
  </si>
  <si>
    <t>IMPRESORA</t>
  </si>
  <si>
    <t>Impresora Multifuncional, impresión color, copia, escaneo e impresión, voltaje 110 V</t>
  </si>
  <si>
    <t>RESMA DE PAPEL</t>
  </si>
  <si>
    <t>Tamaño Carta</t>
  </si>
  <si>
    <t>Tamaño Oficio</t>
  </si>
  <si>
    <t>TABLERO ACRILICO</t>
  </si>
  <si>
    <t>Tablero Acrilico Cuadricula 120x160 + tripode</t>
  </si>
  <si>
    <t>MARCADORES</t>
  </si>
  <si>
    <t xml:space="preserve">Caja de Marcadores para tablero </t>
  </si>
  <si>
    <t>BORRADOR DE TABLERO</t>
  </si>
  <si>
    <t>Borrador para tablero</t>
  </si>
  <si>
    <t>Silla plástica sin brazos, fabricada en polipropileno de alta resistencia, ideal para uso en interiores y exteriores. Diseñada para ser ligera, apilable y de fácil mantenimiento, brindando comodidad y durabilidad
Especificaciones técnicas:
-Dimensiones:
Altura total: mínimo de 80 cm .
Ancho del asiento: mínimo  40 cm.
Largo: mínimo 45 cm.
Altura del asiento desde el suelo: mínimo 45 cm
-Material:
Fabricada en polipropileno virgen o reciclado de alta resistencia.
Protección contra rayos UV para evitar decoloración y deterioro.
Resistente a la humedad y cambios de temperatura.
-Capacidad de carga:
Soporta mínimo 100 kg .
-Estructura:
Diseño ergonómico con respaldo curvo para mayor comodidad.
Patas reforzadas con soportes adicionales para mayor estabilidad.</t>
  </si>
  <si>
    <t>MESA PLASTICA DE 4 PUESTOS</t>
  </si>
  <si>
    <t xml:space="preserve">Mesa plástica modelo Caribe de 4 puestos,  estructura resistente y su acabado en polipropileno
Especificaciones técnicas:
-Dimensiones:
Largo: mínimo 70 cm.
Ancho: mínimo 70 cm.
Alto: mínimo 72 cm.
-Material: Polipropileno 100% virgen de alta resistencia.
-Protección contra rayos UV, evitando decoloración y deterioro.
-Resistente a la humedad y cambios de temperatura.
-Capacidad de carga: Hasta 60 kg.
-Estructura: Superficie con textura antideslizante.
Diseño liviano y fácil de trasladar.
Peso total: 4.5 - 5 kg (aprox.).
Color: Blanco </t>
  </si>
  <si>
    <t>CARPAS 3X3 PLEGABLE</t>
  </si>
  <si>
    <t>Material: Lona OXFORD 600D (impermeable y resistente a rayos UV).
Estructura: Acero reforzado con tratamiento anticorrosivo.
Dimensiones: 3m x 3m (área amplia de cobertura).
Altura ajustable: Hasta 2.10m en los laterales y 3.21m en el centro.
Sistema de apertura: Tipo paraguas/acordeón (montaje rápido y sencillo).
Niveles de ajuste: 4 alturas configurables.</t>
  </si>
  <si>
    <t>GITANOS</t>
  </si>
  <si>
    <t>Campana extractora</t>
  </si>
  <si>
    <t>Campana Extractora para espacio de 4 mts de largo, por 1 metro 20  de ancho y 80 cm de alto, con sistemas de filtro interno y atrapa grasas, con ventilador axial, en acero quirurgico,  sistema de desfogue, debidamente instalada</t>
  </si>
  <si>
    <t>LGBTI</t>
  </si>
  <si>
    <t>MICROFONO</t>
  </si>
  <si>
    <t>Sistema de microfonos inalambricos con dos transmisores y un receptor, grabación interna de respaldo, conexión USB-C  lighthning y jack 3.5 mm</t>
  </si>
  <si>
    <t>UNIDAD</t>
  </si>
  <si>
    <t>PLANTA ELÉCTRICA</t>
  </si>
  <si>
    <t>Generador eléctrico a gasolina 2500W 110/220V 4T</t>
  </si>
  <si>
    <t>INTERCOMUNICADORES</t>
  </si>
  <si>
    <t>Radio intercomunicador Bf888s kit de 6</t>
  </si>
  <si>
    <t>KIT</t>
  </si>
  <si>
    <t>DRONE</t>
  </si>
  <si>
    <t>Drone Dji Neo 4 k UHD - video verticalFunción seguimiento gris</t>
  </si>
  <si>
    <t>COMPUTADOR PORTÁTIL CON SU RESPECTIVA LICENCIA</t>
  </si>
  <si>
    <t>AFRO</t>
  </si>
  <si>
    <t>PROFESIONAL PARA CAPACITACIÓN EN NARRATIVA VISUAL Y  FOTOGRAFIA CON ENFOQUE AFRO</t>
  </si>
  <si>
    <t xml:space="preserve">KIT DE FOTOGRAFÍA </t>
  </si>
  <si>
    <t>1) Soporte fotográfico: Mini tripie con patas flexibles y soporte universal para smartphones o cámara digital 2) Luz Led Portatil: Tecnología LED de bajo consumo y larga duración.
Intensidad de luz ajustable (mínimo 3 niveles). Temperatura de color regulable (cálida, neutra y fría). Alimentación mediante puerto USB, batería recargable o conexión directa a corriente. Diseño portátil, liviano y de fácil transporte. Compatibilidad con dispositivos móviles (incluye o permite soporte para celular). Estructura resistente para uso en interiores y exteriores. 3) Lentes: Kit Lentes Celular 3 En 1 Ojo De Pez Macro Angular Selfie.Incluye mini bolso 4) Estuche: Estuche organizador portátil color negro en material sintético resistente, con estructura semirrígida, cierre en cremallera y divisiones internas para el almacenamiento de los elementos del kit de fotografía móvil. Diseño liviano, con dimensiones aproximadas entre 18 y 25 cm</t>
  </si>
  <si>
    <t xml:space="preserve">PANEL PARA EXPOSICION FOTOGRAFICA </t>
  </si>
  <si>
    <t>FOTOGRAFÍAS</t>
  </si>
  <si>
    <t xml:space="preserve">Impresión de fotografías tomadas por los asistente del Laboratorio Afro de Fotografía. Tamaño 40x30 cms en Papel Mate de 230gr a full color. </t>
  </si>
  <si>
    <t>INDIGENAS</t>
  </si>
  <si>
    <t>REFRIGERIOS</t>
  </si>
  <si>
    <t>Refrigerio tipo Snaks:
 presupuesto 13 mil lo que se acomode al presupuesto</t>
  </si>
  <si>
    <t>ALQUILER DE SALÓN COMUNAL</t>
  </si>
  <si>
    <t>JUVENTUD</t>
  </si>
  <si>
    <t xml:space="preserve">COMPUTADOR PORTÁTIL CON SU RESPECTIVA LICENCIA </t>
  </si>
  <si>
    <t>CABINA ACTIVA SONIDO</t>
  </si>
  <si>
    <t xml:space="preserve">Cabina Activa AS 7000 Voltaje 120-230V No es recargable -, parlante 15 pulgadas driver 1 pulgada potencia 7000W PMPO/700W Amplificador clase AB equalizador efecto eco entrada para microfono 2, 1plug 1/4 de pulgada, entrada de linea RCA 3.5 mm estereo salida de potencia 8(OHMS) Speakon solo se puede conectar una cabina pasiva a un parlante </t>
  </si>
  <si>
    <t>ENTORNOS ESCOLARES</t>
  </si>
  <si>
    <t>GALON DE PINTURA</t>
  </si>
  <si>
    <t>Galón Vinilos tipo 1 colores primarios 24
3 negros - 3 blanco 3 verde - 2 morados</t>
  </si>
  <si>
    <t>AEROSOL</t>
  </si>
  <si>
    <t>Aerosoles 2 Amarillo Guanajuato, 2 Verde Pereira, 2 Naranja Porto Alegre, 2 Rojo Meta, 2 Violeta La Habana, 1 Morado San Francisco, 2 Azul Buenos Aires, 1 Azul Guayaquil, 1 Cafe Arizona, 2 Rosa Monterrey, 4 Blanco Universal, 4 Negro Diamante, 1 Verde Concepcion, 1 Naranja Cali, 1 Azul Ashuaia, Turquesa Caracas, 1 Verde Guadalajara, 1 Cafe Guatemala</t>
  </si>
  <si>
    <t>BOQUILLAS</t>
  </si>
  <si>
    <t>5 Boquillas Fat Cap - 
8 Boquillas  Level 1, 10 Skinny, 8 super Skinny</t>
  </si>
  <si>
    <t>BROCHAS</t>
  </si>
  <si>
    <t>RODILLOS</t>
  </si>
  <si>
    <t>PINCEL</t>
  </si>
  <si>
    <t>Refrigerio tipo Snaks:
Jugo Néctar en caja Tetrapak de 200 ml sin endulzantes artificiales,
sándwich de jamón y queso de 300gms, fruta individual (2 variedades).
Los productos deberán estar higiénicamente empacados de acuerdo las normas sanitarias vigentes.</t>
  </si>
  <si>
    <t>MUJERES</t>
  </si>
  <si>
    <t>SUDADERAS</t>
  </si>
  <si>
    <t xml:space="preserve">Color palo de rosa (incluye pantalón y saco con capota en algodón perchado de alto calibre).
Logo bordado al lado izquierdo, a la altura del pecho (10 cm).
(Se adjunta logo seleccionado). Tallas S-1, M 10, L 2, XL 2
(pendiente 2)
</t>
  </si>
  <si>
    <t>CHAQUETAS</t>
  </si>
  <si>
    <t>Color blanco, material náutica impermeable acolchada, con bolsillo interno y capota.
En la parte posterior inferior: “Consejo Local de Mujeres” junto con el logo de la Alcaldía Local.
Logo bordado al lado izquierdo, a la altura del pecho.. S 2, M 10, L 2, XL 2</t>
  </si>
  <si>
    <t>MALETAS</t>
  </si>
  <si>
    <t>Color morado degradé (se adjunta imagen del modelo y del color de referencia).
Ubicar Logo en el centro de la maleta
Se recomienda material resistente, con buenas costuras y agarraderas gruesas.</t>
  </si>
  <si>
    <t>CAMISETAS</t>
  </si>
  <si>
    <t>AGENDAS</t>
  </si>
  <si>
    <t>1 agenda institucional (con logos del CLM y Alcaldía Local, incluyendo ruta de atención y derechos de las mujeres; en lo posible incluir foto grupal)
1 esfero
1 botilito metálico de buena calidad</t>
  </si>
  <si>
    <t>ESFEROS</t>
  </si>
  <si>
    <t>Sistema de escritura mediante punta de bola (tinta a base de aceite).
Trazo medio (0.7 mm – 1.0 mm).
Tinta de secado rápido, resistente a manchas.
Colores: negro y/o azul.
Cuerpo en material plástico resistente.
Diseño ergonómico con zona de agarre.
Sistema retráctil o con tapa.
Longitud estándar aproximada de 14 cm.</t>
  </si>
  <si>
    <t>BOTILITOS BOTELLA PARA HIDRATACIÓN</t>
  </si>
  <si>
    <t>Capacidad mínima de 500 ml (ideal entre 500 ml y 750 ml).
Fabricado en plástico resistente (PET o polipropileno).
Material libre de BPA (BPA Free).
Tapa hermética tipo rosca o boquilla antiderrame.
Diseño reutilizable, liviano y ergonómico.
Fácil limpieza y mantenimiento.
Resistente a uso frecuente.</t>
  </si>
  <si>
    <t>ALMUERZO EN RESTAURANTE</t>
  </si>
  <si>
    <t>Se requiere la prestación del servicio de alimentación consistente en un almuerzo para las participantes de la instancia de mujeres, el cual deberá realizarse en un restaurante ubicado dentro de la localidad, que cuente con condiciones adecuadas de salubridad, atención y capacidad para la atención del grupo.
El servicio deberá incluir como mínimo: plato fuerte (proteína, acompañamiento, ensalada), bebida y, de ser posible, postre. El menú deberá garantizar calidad, adecuada manipulación de alimentos y opciones que contemplen necesidades alimentarias diversas</t>
  </si>
  <si>
    <t xml:space="preserve">SABIOS Y SABIAS </t>
  </si>
  <si>
    <t>CHAQUETA CON MANGAS REMOVIBLES</t>
  </si>
  <si>
    <t>Chaqueta de color gris
Material: tela resistente (recomendado
dril, poliéster, poliéster o lona ligera,
lavable y duradera, diseño: con mangas que se puedan retirar, cierre frontal,
bolsillos: dos bolsillos al frente Tallas por enviar</t>
  </si>
  <si>
    <t>De color negra, de tamaño 50 cm de alto - 35 de largo y 20 cm de ancho, de material resistente al peso, con dos divisiones en tafeta abullonado en espuma calibre 100, una cremallera en nylon gruesa, embones para dar durabilidad, bolsillo frontal con
cremallera y dos bolsillos laterales en malla, las tirantas con chapa para graduar de 6 cm de ancha, abullonadas con
espuma y malla en la parte de atrás del morral igual que las tirantas.</t>
  </si>
  <si>
    <t xml:space="preserve">PENDON </t>
  </si>
  <si>
    <t>Pendón tipo araña, con la información del consejo, garantizando el soporte de este - Adicional, con banner 13 onz impresión full color (diseños por
definir estructura enrollable metálica</t>
  </si>
  <si>
    <t xml:space="preserve">BARRAS FUTBOLERAS </t>
  </si>
  <si>
    <t>BOLIRANA</t>
  </si>
  <si>
    <t>Largo x Altura x Ancho
1.22 m x 1.5 m x 40 cm, Material madera y 6 fichas.</t>
  </si>
  <si>
    <t>BONOS DE PREMIACIÓN</t>
  </si>
  <si>
    <t>TAMBOR</t>
  </si>
  <si>
    <t>elaborado en materiales livianos y resistentes. Dimensiones aproximadas entre 10 a 14 pulgadas de diámetro y 20 a 30 cm de alto</t>
  </si>
  <si>
    <t>BOMBO</t>
  </si>
  <si>
    <t>Dimensiones aproximadas entre 18 a 24 pulgadas de diámetro y 30 a 40 cm de profundidad. Fabricado en materiales resistentes pero livianos, adecuado para uso en espacios abiertos. Debe incluir mazo básico para su ejecución.</t>
  </si>
  <si>
    <t>REDOBLANTE</t>
  </si>
  <si>
    <t>Dimensiones aproximadas entre 12 a 14 pulgadas de diámetro y 12 a 18 cm de profundidad. Debe ser liviano, funcional y de fácil uso, ideal para dinámicas grupales.</t>
  </si>
  <si>
    <t>SILBATO</t>
  </si>
  <si>
    <t>Dimensiones aproximadas entre 4 a 6 cm de longitud. Liviano, portátil y de fácil uso, con sonido claro al soplar, adecuado para coordinación de actividades.</t>
  </si>
  <si>
    <t>LIBERTAD RELIGIOSA</t>
  </si>
  <si>
    <t>CHAQUETAS IMPERMEABLES</t>
  </si>
  <si>
    <t>Chaqueta de color blanca con capota Material: tela resistente (recomendado dril, poliéster, poliéster o lona ligera, lavable y duradera, diseño: con mangas, cierre frontal (parece con velcro o cremallera), corte recto, bolsillos: dos bolsillos al frente, parte baja y uno interno con cremallera</t>
  </si>
  <si>
    <t>Bolso Impermeable De Ordenador Portátil Mochila De Viaje, Con una capacidad de 45 L, fabricado en lona resistente y reforzada,   con cierre de cremallera, compartimento para notebook y una altura de 44 cm, diseño a prueba de agua https://articulo.mercadolibre.com.co/MCO-865257635-bolso-impermeable-de-ordenador-portatil-mochila-de-viaje-_JM?searchVariation=174260040443#polycard_client=search-desktop&amp;searchVariation=174260040443&amp;search_layout=grid&amp;position=6&amp;type=item&amp;tracking_id=db613b78-9add-4c88-8855-ba6229941fe8 )</t>
  </si>
  <si>
    <t>GORRAS</t>
  </si>
  <si>
    <t>Elaboradas en material textil resistente (preferiblemente algodón o mezcla de algodón), livianas y cómodas para uso prolongado. Deberán contar con visera curva que brinde protección contra el sol y diseño tipo tradicional (mínimo 5 o 6 paneles).
Cada gorra deberá incluir sistema de ajuste en la parte posterior (tipo velcro, hebilla o broche plástico), que permita adaptarse a diferentes tamaños de cabeza.</t>
  </si>
  <si>
    <t>PENDONES</t>
  </si>
  <si>
    <t>Los carnets deberán estar elaborados en material resistente (preferiblemente PVC o similar), con impresión a color de buena calidad y legibilidad. Dimensiones aproximadas: 8,5 cm x 5,5 cm (tamaño tipo cédula). 
Cada carnet deberá incluir como mínimo la siguiente información: nombre de la actividad o instancia, nombre del participante (si aplica), y/o identificación institucional según lineamientos que se suministren. El diseño deberá ser claro, organizado y acorde a la imagen institucional. 
Adicionalmente, los carnets deberán entregarse con sistema de portación, el cual puede incluir porta carnet plástico transparente y/o cinta tipo lanyard para colgar al cuello.</t>
  </si>
  <si>
    <t>BANDERA</t>
  </si>
  <si>
    <t>Elaborada en tela resistente (preferiblemente poliéster o tela tipo bandera), liviana y de buena caída, apta para uso en interiores y/o exteriores. Deberá contar con impresión a color de alta calidad, con el logo del comité claramente visible, definido y acorde a los lineamientos gráficos que se suministren.
Dimensiones aproximadas: 1,50 metros de ancho por 1,00 metro de alto (o proporción similar, según requerimiento). Los bordes deberán estar reforzados con costura para mayor durabilidad.
La bandera deberá incluir sistema de sujeción, como ojales metálicos, cinta o refuerzo lateral que permita su instalación en asta, pared u otro soporte.</t>
  </si>
  <si>
    <t>CLONNA</t>
  </si>
  <si>
    <t>esferos de tinta negra de secado rápido, de sistema retráctil, que estén personalizados con el nombre de la instancia</t>
  </si>
  <si>
    <t>cachuchas de material transpirable, con 5 o 6 páneles, con ajuste en velcro, con logo de la instancia bordado en la parte frontal, color negro o azul oscuro</t>
  </si>
  <si>
    <t>BOTILITOS</t>
  </si>
  <si>
    <t>Botilitos con capacidad de 500 ML  a 700 ML, elaborados en material libre de BPA o en aluminio, con tapa antiderrame, y personalizados con el nombre de la instancia</t>
  </si>
  <si>
    <t>Agendas eco ambientales de tamaño A4 o media carta, cada una con 80 o 100 páginas cuadriculadas, elaboradas en material reciclado o ecológico, con encuadernado tipo cosido, con diseño de portada elaborado por Consejeras y Consejeros y aprobado por la Oficina de Prensa de la Alcaldía Local</t>
  </si>
  <si>
    <t>Camisetas cuyo material principal sea algodón, cuello tipo redondo, manga corta, tallas surtidas, y que contengan estampado del logo de la instancia</t>
  </si>
  <si>
    <t>CARTUCHERAS</t>
  </si>
  <si>
    <t>Cartucheras elaboradas en material tipo lona o poliéster, o material reciclado, cierre con cremallera, tamaño estándar escolar, con un compartimento, y que contenga el logo de la instancia bordado.</t>
  </si>
  <si>
    <t>PENDÓN</t>
  </si>
  <si>
    <t>Pendón tipo roll up, de 85 CM por 200 CM, con estructura base metálica con sistema retráctil y que incluya tubo, base y maletín de transporte, impresión full color y que incluya logo de la instancia y textos que se definan posteriormente.</t>
  </si>
  <si>
    <t>MOCHILAS</t>
  </si>
  <si>
    <t>Mochilas o tulas elaboradas en material reciclado o reutilizable, que incluya el logo y el nombre de la instancia bordado.</t>
  </si>
  <si>
    <t>CARNET</t>
  </si>
  <si>
    <t>Carnets elaborados en PVC o cartulina plastificada, y que incluya porta-carnet y cordón. El diseño del Carnet debe ser aprobado por la Oficina de Prensa de la Alcaldía Local</t>
  </si>
  <si>
    <t>JAL</t>
  </si>
  <si>
    <t>Chaqueta Táctica Ranger Softshell</t>
  </si>
  <si>
    <t xml:space="preserve">Chaqueta negra elaborada en mezcla de poliéster y algodón con tela tipo tiburón, ofrece alta resistencia al desgaste, además de propiedades impermeables y térmicas que la hacen ideal para climas fríos o húmedos.
Cuenta con diseño ergonómico de ajuste cómodo, cierre frontal completo y capucha integrada ajustable. Incorpora múltiples bolsillos con cremallera (frontales y en mangas), lo que facilita el almacenamiento seguro de objetos personales. Sus puños ajustables permiten un mejor aislamiento y adaptación al usuario.
Características principales:
Material: Poliéster y algodón
Tipo de tela: Tipo tiburón
Propiedades: Impermeable y térmica
Color: Negro
Diseño con múltiples bolsillos y capucha ajustable.
Debe contener el logo bordado de la Junta Administradora Local de Puente Aranda </t>
  </si>
  <si>
    <t>CAL</t>
  </si>
  <si>
    <t>Chaqueta de color verde con capota Material: tela resistente (recomendado dril, poliéster, poliéster o lona ligera, lavable y duradera, diseño: con mangas, cierre frontal (parece con velcro o cremallera), corte recto, bolsillos: dos bolsillos al frente, parte baja y uno interno con cremallera</t>
  </si>
  <si>
    <t>Elaboradas en material textil resistente (preferiblemente algodón o mezcla de algodón), livianas y cómodas para uso prolongado. Deberán contar con visera curva que brinde protección contra el sol y diseño tipo tradicional (mínimo 5 o 6 paneles). Color verde
Cada gorra deberá incluir sistema de ajuste en la parte posterior (tipo velcro, hebilla o broche plástico), que permita adaptarse a diferentes tamaños de cabeza.</t>
  </si>
  <si>
    <t>Valor refencia SIN IVA</t>
  </si>
  <si>
    <t>IVA 19%</t>
  </si>
  <si>
    <t>Valor unitario referencia IVA INCLUIDO</t>
  </si>
  <si>
    <t xml:space="preserve">INSTALACION </t>
  </si>
  <si>
    <t>Procesador INTEL CELERON N4500
Memoria RAM 8GB DDR4
Disco Solido 512GB SSD
PANTALLA 14" HD
PANTALLA 15.6" HD
Licencia office a un año</t>
  </si>
  <si>
    <t>Paneles individuales para eventoss, de 2 metros de altura x 1 de ancho. Color blanco. Incluye transporte e instalación</t>
  </si>
  <si>
    <t xml:space="preserve">JORNADA DE SENSIBILIZACIÓN Y FIRMA DE PACTO HISTÓRICO CON PRESENTACIONES ARTÍSTICAS DE LA COMUNIDAD INDÍGENA - BOLSA DE MONTO AGOTABLE (IVA INCLUIDO) - ITEM NO OFERTABLE* </t>
  </si>
  <si>
    <t>JORNADA (incluye 2 presentaciones de 20 a 30 minutos cada una)</t>
  </si>
  <si>
    <t>JORNADA DE 8 HORAS</t>
  </si>
  <si>
    <t>VICTIMAS DE CONFLICTO ARMADO</t>
  </si>
  <si>
    <t>TULA</t>
  </si>
  <si>
    <t>Tula tipo morral elaborada en lona impermeable/poliéster de alta resistencia, con sistema de cierre en cordón ajustable, costuras reforzadas y capacidad adecuada para contener agenda, esfero y botilito. Material liviano, resistente al uso continuo y de fácil limpieza.</t>
  </si>
  <si>
    <t>Instalacion de campana extractora BOLSA DE MONTO AGOTABLE (IVA INCLUIDO)</t>
  </si>
  <si>
    <t xml:space="preserve">Brocha en Cerda de 1 Pulgada </t>
  </si>
  <si>
    <t xml:space="preserve">Brocha en Cerda de 5 Pulgadas </t>
  </si>
  <si>
    <t>Rodillo Acabado Fino 9 Pulgadas</t>
  </si>
  <si>
    <t xml:space="preserve">Rodillo de Felpa 3 pulgadas </t>
  </si>
  <si>
    <t xml:space="preserve">Pincel Punta redonda # 2, 1 paquete X6 </t>
  </si>
  <si>
    <t>Pincel Punta redonda # 4, 1 paquete x6-</t>
  </si>
  <si>
    <t xml:space="preserve">Punta redonda # 1, 1 paquete x 6 </t>
  </si>
  <si>
    <t>Pincel Punta plana # 12  1, paquete x 6-</t>
  </si>
  <si>
    <t>Camisetas tipo polo  En algodón, cuello tipo V, color lila pastel de alto calibre.
Logo bordado al lado izquierdo, a la altura del pecho. S 1,  M 10, L 2, XL 1</t>
  </si>
  <si>
    <t>1 agenda institucional (con logos del CLM y Alcaldía Local, incluyendo ruta de atención y derechos de las mujeres; en lo posible incluir foto grupal)</t>
  </si>
  <si>
    <t>camisetas blancas elaboradas en tela de algodón, destinadas a las personas participantes de la actividad.
Las camisetas deberán ser de color blanco, confeccionadas en algodón o mezcla con alto contenido de algodón (mínimo 80%), con textura suave, transpirable y cómoda para uso prolongado. Deberán contar con cuello redondo reforzado, costuras resistentes y buen acabado en mangas y dobladillos</t>
  </si>
  <si>
    <t>Mini Proyector Portátil Bluetooth Wifi 720p Hd Inalámbrico N, Tecnología de Proyección: LED. Resolución: 1280x720p HD. Bluetooth. Rueda de enfoque.</t>
  </si>
  <si>
    <t>Coordinador(a) general del proyecto</t>
  </si>
  <si>
    <t xml:space="preserve">TALENTO HUMANO </t>
  </si>
  <si>
    <t xml:space="preserve">Instalación, adecuaciones y puesta en funcionamiento de la campana - casa gitana *BOLSA DE MONTO AGOTABLE (IVA INCLUIDO)* Ítem no ofertable </t>
  </si>
  <si>
    <t>VALORES REFERENCIA ESTUDIO DE MERCADO FDLPA</t>
  </si>
  <si>
    <t>VALORES A OFERTAR</t>
  </si>
  <si>
    <t>VALOR TOTAL ESTUDIO MERCADO FDLPA</t>
  </si>
  <si>
    <t>Valor Unitario Ofertado SIN IVA</t>
  </si>
  <si>
    <t>Valor unitario ofertado CON IVA</t>
  </si>
  <si>
    <t>VALOR TOTAL OFERTA ECONOMICA</t>
  </si>
  <si>
    <t>Nota 1: Cuando uno de los items catalogado como *ITEM NO OFERTABLE* sea ofertado por un valor inferior o superior en este formato de propuesta económica al establecido por la entidad, se rechazará la propuesta económica del oferente. En este sentido, los items catalogados como *ITEM NO OFERTABLE* deben ser diligenciados con el valor de referencia propuesto por la entidad.</t>
  </si>
  <si>
    <t xml:space="preserve">CONSEJO DE PLANEACIÓN LOCAL </t>
  </si>
  <si>
    <t>Refrigerio tipo snack, compuesto como mínimo por: jugo néctar en caja Tetrapak de 200 ml, sin endulzantes artificiales; sándwich de jamón y queso de aproximadamente 450 g; dos (2) porciones de fruta fresca de diferentes variedades. Los productos deberán ser preparados, manipulados, transportados y entregados en empaques individuales que garanticen el cumplimiento de las condiciones de calidad, inocuidad y las normas sanitarias vigentes</t>
  </si>
  <si>
    <t>Se requiere la prestación del servicio de alimentación consistente en un almuerzo para los participantes de la instancia, el cual deberá realizarse en un restaurante ubicado dentro de la localidad, que cuente con condiciones adecuadas de salubridad, atención y capacidad para la atención del grupo. El servicio deberá incluir como mínimo: plato fuerte (proteína, acompañamiento, ensalada), bebida y, de ser posible, postre. El menú deberá garantizar calidad, adecuada manipulación de alimentos y opciones que contemplen necesidades alimentarias diversas</t>
  </si>
  <si>
    <t>Servicio integral para el desarrollo de una jornada comunitaria en salón comunal ubicado en la localidad de Puente Aranda, con capacidad mínima para ciento cincuenta (150) asistentes, que incluya el uso exclusivo del espacio durante ocho (8) horas, mobiliario suficiente, mesas de apoyo, sistema de sonido, ayudas audiovisuales cuando sean requeridas para el desarrollo de la metodología, acceso a energía eléctrica, iluminación, ventilación, servicios sanitarios, aseo antes, durante y después de la jornada y demás condiciones técnicas, logísticas y operativas necesarias para garantizar el adecuado desarrollo de la actividad.</t>
  </si>
  <si>
    <r>
      <t xml:space="preserve"> La realización de una jornada participativa que culmine en la firma de un pacto por la no discriminación, que incluye presentaciones artísticas brindadas por miembros de la comunidad indígena con una duración máxima de 20 a 30 minutos cada una. BOLSA DE MONTO AGOTABLE (IVA INCLUIDO) -</t>
    </r>
    <r>
      <rPr>
        <b/>
        <sz val="8"/>
        <color rgb="FF000000"/>
        <rFont val="Calibri"/>
        <family val="2"/>
        <scheme val="minor"/>
      </rPr>
      <t xml:space="preserve"> Ítem no ofertable </t>
    </r>
  </si>
  <si>
    <r>
      <t>Bonos de compra en almacenes de grandes superficies, cuyo valor corresponderá al saldo disponible una vez realizada la adquisición de los demás bienes y servicios contemplados en el proceso. Los bonos estarán destinados a incentivar la participación y reconocimiento de los asistentes o participantes en las actividades programadas. El monto total asignado para este concepto se definirá conforme a la disponibilidad presupuestal remanente.</t>
    </r>
    <r>
      <rPr>
        <b/>
        <sz val="8"/>
        <color theme="1"/>
        <rFont val="Calibri"/>
        <family val="2"/>
        <scheme val="minor"/>
      </rPr>
      <t xml:space="preserve"> ITEM NO OFERTABLE* </t>
    </r>
  </si>
  <si>
    <t xml:space="preserve">Profesional encargado de liderar, coordinar y supervisar la ejecución técnica, administrativa, logística y operativa del contrato orientado al fortalecimiento de las organizaciones sociales e instancias de participación ciudadana de la localidad de Puente Aranda. álculo de honorarios según el Memorando No. 20254000408633 del 27 de octubre de 2025, “Valor de honorarios para contratos de prestación de servicios profesionales y de apoyo a la gestión para la vigencia 2026” - Ítem no ofertable </t>
  </si>
  <si>
    <t xml:space="preserve">PROFESIONAL  - fotógrafo profesional con mínimo 2 años de experiencia, perteneciente a la Comunidad Afrocolombiana, Raizal y/o Palenquera, para la impartición de una jornada de capacitación de 8 horas en narrativa visual y fotografía con enfoque afro. Cálculo de honorarios según el Memorando No. 20254000408633 del 27 de octubre de 2025, “Valor de honorarios para contratos de prestación de servicios profesionales y de apoyo a la gestión para la vigencia 2026” - Ítem no ofertable </t>
  </si>
  <si>
    <t>SILLAS PLASTICA SIN BRAZOS</t>
  </si>
  <si>
    <t>SILLAS PLASTICAS COLOR NEGRO (OSCURO)</t>
  </si>
  <si>
    <t>1 POR 3 MESES</t>
  </si>
  <si>
    <t>PROFESIONAL</t>
  </si>
  <si>
    <t>Video Beam con tecnología de proyección digital, brillo de aproximadamente 3.800 a 4.000 lúmenes, resolución nativa SVGA (800 × 600), relación de contraste de hasta 22.000:1, conectividad mediante HDMI y VGA, entrada USB, sistema de corrección de imagen, lámpara de larga duración, diseño compacto y ligero con un peso aproximado de 2,2 kg, adecuado para presentaciones, reuniones, actividades académicas y proyección de contenido audiovisual.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</si>
</sst>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20">
    <font>
      <sz val="11"/>
      <color theme="1"/>
      <name val="Calibri"/>
      <family val="2"/>
      <scheme val="minor"/>
    </font>
    <font>
      <sz val="12"/>
      <color theme="1"/>
      <name val="Garamond"/>
      <family val="1"/>
    </font>
    <font>
      <sz val="12"/>
      <name val="Aptos Narrow"/>
    </font>
    <font>
      <b/>
      <sz val="12"/>
      <color theme="1"/>
      <name val="Garamond"/>
      <family val="1"/>
    </font>
    <font>
      <b/>
      <sz val="8"/>
      <color theme="1"/>
      <name val="Calibri"/>
      <family val="2"/>
      <scheme val="minor"/>
    </font>
    <font>
      <sz val="8"/>
      <color rgb="FF000000"/>
      <name val="Calibri"/>
      <family val="2"/>
      <scheme val="minor"/>
    </font>
    <font>
      <sz val="8"/>
      <color theme="1"/>
      <name val="Calibri"/>
      <family val="2"/>
      <scheme val="minor"/>
    </font>
    <font>
      <sz val="9"/>
      <color theme="1"/>
      <name val="Calibri"/>
      <family val="2"/>
      <scheme val="minor"/>
    </font>
    <font>
      <b/>
      <sz val="8"/>
      <color rgb="FF000000"/>
      <name val="Calibri"/>
      <family val="2"/>
      <scheme val="minor"/>
    </font>
    <font>
      <sz val="12"/>
      <color rgb="FF000000"/>
      <name val="Garamond"/>
      <family val="1"/>
    </font>
    <font>
      <b/>
      <sz val="8"/>
      <name val="Calibri"/>
      <family val="2"/>
      <scheme val="minor"/>
    </font>
    <font>
      <sz val="8"/>
      <name val="Calibri"/>
      <family val="2"/>
      <scheme val="minor"/>
    </font>
    <font>
      <b/>
      <sz val="11"/>
      <color theme="1"/>
      <name val="Calibri"/>
      <family val="2"/>
      <scheme val="minor"/>
    </font>
    <font>
      <sz val="11"/>
      <color theme="1"/>
      <name val="Garamond"/>
      <family val="1"/>
    </font>
    <font>
      <b/>
      <sz val="12"/>
      <name val="Aptos Narrow"/>
    </font>
    <font>
      <b/>
      <sz val="9"/>
      <name val="Calibri"/>
      <family val="2"/>
      <scheme val="minor"/>
    </font>
    <font>
      <sz val="9"/>
      <color theme="0"/>
      <name val="Calibri"/>
      <family val="2"/>
      <scheme val="minor"/>
    </font>
    <font>
      <b/>
      <sz val="18"/>
      <color theme="1"/>
      <name val="Garamond"/>
      <family val="1"/>
    </font>
    <font>
      <sz val="10"/>
      <color rgb="FF000000"/>
      <name val="Tahoma"/>
      <family val="2"/>
    </font>
    <font>
      <b/>
      <sz val="10"/>
      <color rgb="FF000000"/>
      <name val="Tahoma"/>
      <family val="2"/>
    </font>
  </fonts>
  <fills count="10">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bgColor rgb="FFD0D0D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3">
    <xf numFmtId="0" fontId="0" fillId="0" borderId="0" xfId="0"/>
    <xf numFmtId="0" fontId="4" fillId="0" borderId="1" xfId="0" applyFont="1" applyBorder="1" applyAlignment="1">
      <alignment horizontal="center" vertical="center"/>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8" fillId="0" borderId="1" xfId="0" applyFont="1" applyBorder="1" applyAlignment="1">
      <alignment horizontal="center" vertical="center"/>
    </xf>
    <xf numFmtId="0" fontId="5" fillId="3" borderId="1" xfId="0" applyFont="1" applyFill="1" applyBorder="1" applyAlignment="1">
      <alignment horizontal="left" vertical="center" wrapText="1"/>
    </xf>
    <xf numFmtId="0" fontId="0" fillId="0" borderId="0" xfId="0" applyAlignment="1">
      <alignment wrapText="1"/>
    </xf>
    <xf numFmtId="0" fontId="6" fillId="0" borderId="1" xfId="0" applyFont="1" applyBorder="1" applyAlignment="1">
      <alignment horizontal="center" vertical="center" wrapText="1"/>
    </xf>
    <xf numFmtId="0" fontId="5" fillId="4"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8"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10" fillId="0" borderId="1" xfId="0" applyFont="1" applyBorder="1" applyAlignment="1">
      <alignment horizontal="center" vertical="center"/>
    </xf>
    <xf numFmtId="0" fontId="6"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0" fillId="0" borderId="0" xfId="0" applyAlignment="1">
      <alignment horizontal="center" vertical="center" wrapText="1"/>
    </xf>
    <xf numFmtId="164" fontId="4" fillId="0" borderId="1" xfId="0" applyNumberFormat="1" applyFont="1" applyBorder="1"/>
    <xf numFmtId="164" fontId="0" fillId="0" borderId="0" xfId="0" applyNumberFormat="1"/>
    <xf numFmtId="164" fontId="0" fillId="0" borderId="1" xfId="0" applyNumberFormat="1" applyBorder="1" applyAlignment="1">
      <alignment horizontal="center" vertical="center"/>
    </xf>
    <xf numFmtId="164" fontId="0" fillId="0" borderId="1" xfId="0" applyNumberFormat="1" applyBorder="1" applyAlignment="1">
      <alignment vertical="center"/>
    </xf>
    <xf numFmtId="164" fontId="12"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2" fillId="0" borderId="0" xfId="0" applyFont="1"/>
    <xf numFmtId="3" fontId="6" fillId="0" borderId="1" xfId="0" applyNumberFormat="1" applyFont="1" applyBorder="1" applyAlignment="1">
      <alignment horizontal="center" vertical="center"/>
    </xf>
    <xf numFmtId="164" fontId="6" fillId="0" borderId="1" xfId="0" applyNumberFormat="1" applyFont="1" applyBorder="1" applyAlignment="1">
      <alignment horizontal="center" vertical="center"/>
    </xf>
    <xf numFmtId="3" fontId="0" fillId="0" borderId="1" xfId="0" applyNumberFormat="1" applyBorder="1" applyAlignment="1">
      <alignment horizontal="center" vertical="center"/>
    </xf>
    <xf numFmtId="0" fontId="9" fillId="0" borderId="0" xfId="0" applyFont="1" applyAlignment="1">
      <alignment vertical="center" wrapText="1"/>
    </xf>
    <xf numFmtId="0" fontId="3" fillId="0" borderId="0" xfId="0" applyFont="1" applyAlignment="1">
      <alignment horizontal="center" vertical="center" wrapText="1"/>
    </xf>
    <xf numFmtId="0" fontId="1" fillId="0" borderId="0" xfId="0" applyFont="1" applyAlignment="1">
      <alignment wrapText="1"/>
    </xf>
    <xf numFmtId="0" fontId="0" fillId="0" borderId="1" xfId="0" applyBorder="1"/>
    <xf numFmtId="164" fontId="0" fillId="3" borderId="1" xfId="0" applyNumberFormat="1" applyFill="1" applyBorder="1"/>
    <xf numFmtId="0" fontId="6" fillId="4" borderId="1" xfId="0" applyFont="1" applyFill="1" applyBorder="1" applyAlignment="1">
      <alignment horizontal="left" wrapText="1"/>
    </xf>
    <xf numFmtId="0" fontId="6" fillId="0" borderId="1" xfId="0" applyFont="1" applyBorder="1" applyAlignment="1">
      <alignment horizontal="center"/>
    </xf>
    <xf numFmtId="0" fontId="11" fillId="0" borderId="1" xfId="0" applyFont="1" applyBorder="1" applyAlignment="1">
      <alignment horizontal="center" vertical="center"/>
    </xf>
    <xf numFmtId="0" fontId="9" fillId="9" borderId="0" xfId="0" applyFont="1" applyFill="1" applyAlignment="1">
      <alignment vertical="center"/>
    </xf>
    <xf numFmtId="0" fontId="13" fillId="4" borderId="1" xfId="0" applyFont="1" applyFill="1" applyBorder="1" applyAlignment="1">
      <alignment horizontal="center" vertical="center" wrapText="1"/>
    </xf>
    <xf numFmtId="0" fontId="9" fillId="0" borderId="0" xfId="0" applyFont="1" applyAlignment="1">
      <alignment horizontal="center" vertical="center" wrapText="1"/>
    </xf>
    <xf numFmtId="164" fontId="12" fillId="8" borderId="1" xfId="0" applyNumberFormat="1" applyFont="1" applyFill="1" applyBorder="1" applyAlignment="1">
      <alignment horizontal="center" vertical="center" wrapText="1"/>
    </xf>
    <xf numFmtId="0" fontId="6" fillId="0" borderId="1" xfId="0" applyFont="1" applyBorder="1" applyAlignment="1">
      <alignment horizontal="left" wrapText="1"/>
    </xf>
    <xf numFmtId="0" fontId="5" fillId="0" borderId="1" xfId="0" applyFont="1" applyBorder="1" applyAlignment="1">
      <alignment horizontal="center" vertical="center" wrapText="1"/>
    </xf>
    <xf numFmtId="0" fontId="11" fillId="4" borderId="1"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 xfId="0" applyFont="1" applyFill="1" applyBorder="1" applyAlignment="1">
      <alignment horizontal="center" vertical="center"/>
    </xf>
    <xf numFmtId="0" fontId="14" fillId="7" borderId="7" xfId="0" applyFont="1" applyFill="1" applyBorder="1" applyAlignment="1">
      <alignment horizontal="center" vertical="center"/>
    </xf>
    <xf numFmtId="0" fontId="14" fillId="7" borderId="8" xfId="0" applyFont="1" applyFill="1" applyBorder="1" applyAlignment="1">
      <alignment horizontal="center" vertical="center"/>
    </xf>
    <xf numFmtId="0" fontId="4" fillId="2" borderId="2" xfId="0" applyFont="1" applyFill="1" applyBorder="1" applyAlignment="1">
      <alignment horizontal="center" vertical="center"/>
    </xf>
    <xf numFmtId="0" fontId="16" fillId="5" borderId="1"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6" fillId="5" borderId="1" xfId="0" applyFont="1" applyFill="1" applyBorder="1" applyAlignment="1">
      <alignment horizontal="center" vertical="center"/>
    </xf>
    <xf numFmtId="0" fontId="16" fillId="5" borderId="11" xfId="0" applyFont="1" applyFill="1" applyBorder="1" applyAlignment="1">
      <alignment horizontal="center" vertical="center"/>
    </xf>
    <xf numFmtId="164" fontId="16" fillId="5" borderId="1" xfId="0" applyNumberFormat="1" applyFont="1" applyFill="1" applyBorder="1" applyAlignment="1">
      <alignment horizontal="center" vertical="center" wrapText="1"/>
    </xf>
    <xf numFmtId="164" fontId="16" fillId="5" borderId="11" xfId="0" applyNumberFormat="1" applyFont="1" applyFill="1" applyBorder="1" applyAlignment="1">
      <alignment horizontal="center" vertical="center" wrapText="1"/>
    </xf>
    <xf numFmtId="164" fontId="15" fillId="8" borderId="9" xfId="0" applyNumberFormat="1" applyFont="1" applyFill="1" applyBorder="1" applyAlignment="1">
      <alignment horizontal="center" vertical="center" wrapText="1"/>
    </xf>
    <xf numFmtId="164" fontId="15" fillId="8" borderId="10"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4" fillId="2" borderId="1" xfId="0" applyFont="1" applyFill="1" applyBorder="1" applyAlignment="1">
      <alignment horizontal="center"/>
    </xf>
    <xf numFmtId="0" fontId="16" fillId="5" borderId="9"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12" xfId="0" applyFont="1" applyBorder="1" applyAlignment="1">
      <alignment horizontal="left" vertical="center" wrapText="1"/>
    </xf>
    <xf numFmtId="0" fontId="3" fillId="0" borderId="6" xfId="0" applyFont="1" applyBorder="1" applyAlignment="1">
      <alignment horizontal="left" vertical="center" wrapText="1"/>
    </xf>
    <xf numFmtId="0" fontId="3" fillId="0" borderId="0" xfId="0" applyFont="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1" fillId="0" borderId="4" xfId="0" applyFont="1" applyBorder="1" applyAlignment="1">
      <alignment horizontal="center" vertical="center" wrapText="1"/>
    </xf>
    <xf numFmtId="0" fontId="2" fillId="0" borderId="5" xfId="0" applyFont="1" applyBorder="1"/>
    <xf numFmtId="0" fontId="2" fillId="0" borderId="6" xfId="0" applyFont="1" applyBorder="1"/>
    <xf numFmtId="0" fontId="0" fillId="0" borderId="0" xfId="0"/>
    <xf numFmtId="0" fontId="2" fillId="0" borderId="0" xfId="0" applyFont="1"/>
    <xf numFmtId="0" fontId="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4" fillId="6" borderId="7" xfId="0" applyFont="1" applyFill="1" applyBorder="1" applyAlignment="1">
      <alignment horizontal="center" vertical="center"/>
    </xf>
    <xf numFmtId="0" fontId="14" fillId="6" borderId="8" xfId="0" applyFont="1" applyFill="1" applyBorder="1" applyAlignment="1">
      <alignment horizontal="center" vertical="center"/>
    </xf>
    <xf numFmtId="0" fontId="15" fillId="8" borderId="1" xfId="0" applyFont="1" applyFill="1" applyBorder="1" applyAlignment="1">
      <alignment horizontal="center" vertical="center" wrapText="1"/>
    </xf>
    <xf numFmtId="0" fontId="15" fillId="8" borderId="11" xfId="0" applyFont="1" applyFill="1" applyBorder="1" applyAlignment="1">
      <alignment horizontal="center" vertical="center" wrapText="1"/>
    </xf>
    <xf numFmtId="0" fontId="12" fillId="5" borderId="2" xfId="0" applyFont="1" applyFill="1" applyBorder="1" applyAlignment="1">
      <alignment horizontal="center" vertical="center"/>
    </xf>
    <xf numFmtId="0" fontId="12" fillId="5" borderId="1" xfId="0" applyFont="1" applyFill="1" applyBorder="1" applyAlignment="1">
      <alignment horizontal="center" vertical="center"/>
    </xf>
    <xf numFmtId="3" fontId="16" fillId="5" borderId="1" xfId="0" applyNumberFormat="1" applyFont="1" applyFill="1" applyBorder="1" applyAlignment="1">
      <alignment horizontal="center" vertical="center" wrapText="1"/>
    </xf>
    <xf numFmtId="3" fontId="16" fillId="5" borderId="11" xfId="0" applyNumberFormat="1" applyFont="1" applyFill="1" applyBorder="1" applyAlignment="1">
      <alignment horizontal="center" vertical="center" wrapText="1"/>
    </xf>
    <xf numFmtId="3" fontId="7" fillId="0" borderId="1" xfId="0" applyNumberFormat="1" applyFont="1" applyBorder="1" applyAlignment="1">
      <alignment horizontal="center" vertical="center"/>
    </xf>
    <xf numFmtId="3" fontId="0" fillId="0" borderId="0" xfId="0" applyNumberFormat="1"/>
    <xf numFmtId="3" fontId="9" fillId="0" borderId="0" xfId="0" applyNumberFormat="1"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419100</xdr:colOff>
      <xdr:row>0</xdr:row>
      <xdr:rowOff>57150</xdr:rowOff>
    </xdr:from>
    <xdr:ext cx="2981325" cy="7524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19100" y="57150"/>
          <a:ext cx="2981325" cy="75247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37"/>
  <sheetViews>
    <sheetView tabSelected="1" zoomScale="85" zoomScaleNormal="85" workbookViewId="0">
      <pane ySplit="9" topLeftCell="A124" activePane="bottomLeft" state="frozen"/>
      <selection pane="bottomLeft" activeCell="F11" sqref="F11"/>
    </sheetView>
  </sheetViews>
  <sheetFormatPr baseColWidth="10" defaultRowHeight="15"/>
  <cols>
    <col min="1" max="1" width="6.28515625" customWidth="1"/>
    <col min="2" max="2" width="21.42578125" style="19" customWidth="1"/>
    <col min="3" max="3" width="46.42578125" style="7" customWidth="1"/>
    <col min="4" max="4" width="10.140625" style="27" customWidth="1"/>
    <col min="5" max="5" width="20.42578125" customWidth="1"/>
    <col min="6" max="6" width="15.28515625" style="91" customWidth="1"/>
    <col min="7" max="7" width="17.42578125" style="21" customWidth="1"/>
    <col min="8" max="8" width="20" style="21" customWidth="1"/>
    <col min="9" max="9" width="28.28515625" style="21" customWidth="1"/>
    <col min="10" max="10" width="25.7109375" customWidth="1"/>
  </cols>
  <sheetData>
    <row r="1" spans="1:10" ht="15" customHeight="1">
      <c r="A1" s="74"/>
      <c r="B1" s="75"/>
      <c r="C1" s="75"/>
      <c r="D1" s="80" t="s">
        <v>0</v>
      </c>
      <c r="E1" s="80"/>
      <c r="F1" s="80"/>
      <c r="G1" s="80"/>
      <c r="H1" s="80"/>
      <c r="I1" s="80"/>
      <c r="J1" s="80"/>
    </row>
    <row r="2" spans="1:10" ht="15" customHeight="1">
      <c r="A2" s="76"/>
      <c r="B2" s="77"/>
      <c r="C2" s="78"/>
      <c r="D2" s="80"/>
      <c r="E2" s="80"/>
      <c r="F2" s="80"/>
      <c r="G2" s="80"/>
      <c r="H2" s="80"/>
      <c r="I2" s="80"/>
      <c r="J2" s="80"/>
    </row>
    <row r="3" spans="1:10" ht="9.75" customHeight="1">
      <c r="A3" s="76"/>
      <c r="B3" s="77"/>
      <c r="C3" s="78"/>
      <c r="D3" s="80"/>
      <c r="E3" s="80"/>
      <c r="F3" s="80"/>
      <c r="G3" s="80"/>
      <c r="H3" s="80"/>
      <c r="I3" s="80"/>
      <c r="J3" s="80"/>
    </row>
    <row r="4" spans="1:10" ht="15" customHeight="1">
      <c r="A4" s="76"/>
      <c r="B4" s="77"/>
      <c r="C4" s="78"/>
      <c r="D4" s="80"/>
      <c r="E4" s="80"/>
      <c r="F4" s="80"/>
      <c r="G4" s="80"/>
      <c r="H4" s="80"/>
      <c r="I4" s="80"/>
      <c r="J4" s="80"/>
    </row>
    <row r="5" spans="1:10" ht="4.5" customHeight="1">
      <c r="A5" s="76"/>
      <c r="B5" s="77"/>
      <c r="C5" s="78"/>
      <c r="D5" s="80"/>
      <c r="E5" s="80"/>
      <c r="F5" s="80"/>
      <c r="G5" s="80"/>
      <c r="H5" s="80"/>
      <c r="I5" s="80"/>
      <c r="J5" s="80"/>
    </row>
    <row r="6" spans="1:10" ht="19.5" customHeight="1" thickBot="1">
      <c r="A6" s="76"/>
      <c r="B6" s="78"/>
      <c r="C6" s="78"/>
      <c r="D6" s="81"/>
      <c r="E6" s="81"/>
      <c r="F6" s="81"/>
      <c r="G6" s="81"/>
      <c r="H6" s="81"/>
      <c r="I6" s="81"/>
      <c r="J6" s="81"/>
    </row>
    <row r="7" spans="1:10" ht="28.5" customHeight="1">
      <c r="A7" s="82" t="s">
        <v>161</v>
      </c>
      <c r="B7" s="83"/>
      <c r="C7" s="83"/>
      <c r="D7" s="83"/>
      <c r="E7" s="83"/>
      <c r="F7" s="83"/>
      <c r="G7" s="83"/>
      <c r="H7" s="83"/>
      <c r="I7" s="50" t="s">
        <v>162</v>
      </c>
      <c r="J7" s="51"/>
    </row>
    <row r="8" spans="1:10" ht="15.75" customHeight="1">
      <c r="A8" s="63" t="s">
        <v>1</v>
      </c>
      <c r="B8" s="53" t="s">
        <v>2</v>
      </c>
      <c r="C8" s="53" t="s">
        <v>3</v>
      </c>
      <c r="D8" s="55" t="s">
        <v>4</v>
      </c>
      <c r="E8" s="53" t="s">
        <v>5</v>
      </c>
      <c r="F8" s="88" t="s">
        <v>133</v>
      </c>
      <c r="G8" s="57" t="s">
        <v>134</v>
      </c>
      <c r="H8" s="57" t="s">
        <v>135</v>
      </c>
      <c r="I8" s="59" t="s">
        <v>164</v>
      </c>
      <c r="J8" s="84" t="s">
        <v>165</v>
      </c>
    </row>
    <row r="9" spans="1:10" ht="36" customHeight="1" thickBot="1">
      <c r="A9" s="64"/>
      <c r="B9" s="54"/>
      <c r="C9" s="54"/>
      <c r="D9" s="56"/>
      <c r="E9" s="54"/>
      <c r="F9" s="89"/>
      <c r="G9" s="58"/>
      <c r="H9" s="58"/>
      <c r="I9" s="60"/>
      <c r="J9" s="85"/>
    </row>
    <row r="10" spans="1:10">
      <c r="A10" s="52" t="s">
        <v>6</v>
      </c>
      <c r="B10" s="52"/>
      <c r="C10" s="52"/>
      <c r="D10" s="52"/>
      <c r="E10" s="52"/>
      <c r="F10" s="52"/>
      <c r="G10" s="52"/>
      <c r="H10" s="52"/>
      <c r="I10" s="52"/>
      <c r="J10" s="52"/>
    </row>
    <row r="11" spans="1:10" ht="90">
      <c r="A11" s="4">
        <v>1</v>
      </c>
      <c r="B11" s="44" t="s">
        <v>7</v>
      </c>
      <c r="C11" s="3" t="s">
        <v>180</v>
      </c>
      <c r="D11" s="1">
        <v>1</v>
      </c>
      <c r="E11" s="4" t="s">
        <v>8</v>
      </c>
      <c r="F11" s="30">
        <v>1682347.6666666667</v>
      </c>
      <c r="G11" s="22">
        <f>F11*19%</f>
        <v>319646.0566666667</v>
      </c>
      <c r="H11" s="22">
        <f t="shared" ref="H11:H21" si="0">F11+G11</f>
        <v>2001993.7233333334</v>
      </c>
      <c r="I11" s="35"/>
      <c r="J11" s="34"/>
    </row>
    <row r="12" spans="1:10" ht="24" customHeight="1">
      <c r="A12" s="4">
        <v>2</v>
      </c>
      <c r="B12" s="44" t="s">
        <v>9</v>
      </c>
      <c r="C12" s="3" t="s">
        <v>10</v>
      </c>
      <c r="D12" s="1">
        <v>1</v>
      </c>
      <c r="E12" s="4" t="s">
        <v>8</v>
      </c>
      <c r="F12" s="30">
        <v>252017</v>
      </c>
      <c r="G12" s="22">
        <f t="shared" ref="G12:G21" si="1">F12*19%</f>
        <v>47883.23</v>
      </c>
      <c r="H12" s="22">
        <f t="shared" si="0"/>
        <v>299900.23</v>
      </c>
      <c r="I12" s="35"/>
      <c r="J12" s="34"/>
    </row>
    <row r="13" spans="1:10" ht="22.5">
      <c r="A13" s="4">
        <v>3</v>
      </c>
      <c r="B13" s="8" t="s">
        <v>11</v>
      </c>
      <c r="C13" s="3" t="s">
        <v>12</v>
      </c>
      <c r="D13" s="1">
        <v>1</v>
      </c>
      <c r="E13" s="4" t="s">
        <v>8</v>
      </c>
      <c r="F13" s="30">
        <v>1024874</v>
      </c>
      <c r="G13" s="22">
        <f t="shared" si="1"/>
        <v>194726.06</v>
      </c>
      <c r="H13" s="22">
        <f t="shared" si="0"/>
        <v>1219600.06</v>
      </c>
      <c r="I13" s="35"/>
      <c r="J13" s="34"/>
    </row>
    <row r="14" spans="1:10">
      <c r="A14" s="4">
        <v>4</v>
      </c>
      <c r="B14" s="8" t="s">
        <v>13</v>
      </c>
      <c r="C14" s="3" t="s">
        <v>14</v>
      </c>
      <c r="D14" s="1">
        <v>1</v>
      </c>
      <c r="E14" s="4" t="s">
        <v>8</v>
      </c>
      <c r="F14" s="30">
        <v>15028</v>
      </c>
      <c r="G14" s="22">
        <f t="shared" si="1"/>
        <v>2855.32</v>
      </c>
      <c r="H14" s="22">
        <f t="shared" si="0"/>
        <v>17883.32</v>
      </c>
      <c r="I14" s="35"/>
      <c r="J14" s="34"/>
    </row>
    <row r="15" spans="1:10">
      <c r="A15" s="4">
        <v>5</v>
      </c>
      <c r="B15" s="8" t="s">
        <v>13</v>
      </c>
      <c r="C15" s="3" t="s">
        <v>15</v>
      </c>
      <c r="D15" s="1">
        <v>1</v>
      </c>
      <c r="E15" s="4" t="s">
        <v>8</v>
      </c>
      <c r="F15" s="30">
        <v>19971.833333333332</v>
      </c>
      <c r="G15" s="22">
        <f t="shared" si="1"/>
        <v>3794.6483333333331</v>
      </c>
      <c r="H15" s="22">
        <f t="shared" si="0"/>
        <v>23766.481666666667</v>
      </c>
      <c r="I15" s="35"/>
      <c r="J15" s="34"/>
    </row>
    <row r="16" spans="1:10" ht="26.25" customHeight="1">
      <c r="A16" s="4">
        <v>6</v>
      </c>
      <c r="B16" s="8" t="s">
        <v>16</v>
      </c>
      <c r="C16" s="3" t="s">
        <v>17</v>
      </c>
      <c r="D16" s="1">
        <v>1</v>
      </c>
      <c r="E16" s="4" t="s">
        <v>8</v>
      </c>
      <c r="F16" s="30">
        <v>456666.66666666669</v>
      </c>
      <c r="G16" s="22">
        <f t="shared" si="1"/>
        <v>86766.666666666672</v>
      </c>
      <c r="H16" s="22">
        <f t="shared" si="0"/>
        <v>543433.33333333337</v>
      </c>
      <c r="I16" s="35"/>
      <c r="J16" s="34"/>
    </row>
    <row r="17" spans="1:10">
      <c r="A17" s="4">
        <v>7</v>
      </c>
      <c r="B17" s="8" t="s">
        <v>18</v>
      </c>
      <c r="C17" s="3" t="s">
        <v>19</v>
      </c>
      <c r="D17" s="1">
        <v>1</v>
      </c>
      <c r="E17" s="4" t="s">
        <v>8</v>
      </c>
      <c r="F17" s="30">
        <v>50504.333333333336</v>
      </c>
      <c r="G17" s="22">
        <f t="shared" si="1"/>
        <v>9595.8233333333337</v>
      </c>
      <c r="H17" s="22">
        <f t="shared" si="0"/>
        <v>60100.156666666669</v>
      </c>
      <c r="I17" s="35"/>
      <c r="J17" s="34"/>
    </row>
    <row r="18" spans="1:10">
      <c r="A18" s="4">
        <v>8</v>
      </c>
      <c r="B18" s="8" t="s">
        <v>20</v>
      </c>
      <c r="C18" s="3" t="s">
        <v>21</v>
      </c>
      <c r="D18" s="1">
        <v>1</v>
      </c>
      <c r="E18" s="4" t="s">
        <v>8</v>
      </c>
      <c r="F18" s="30">
        <v>4369.7</v>
      </c>
      <c r="G18" s="22">
        <f t="shared" si="1"/>
        <v>830.24299999999994</v>
      </c>
      <c r="H18" s="22">
        <f t="shared" si="0"/>
        <v>5199.9429999999993</v>
      </c>
      <c r="I18" s="35"/>
      <c r="J18" s="34"/>
    </row>
    <row r="19" spans="1:10" ht="225">
      <c r="A19" s="4">
        <v>9</v>
      </c>
      <c r="B19" s="8" t="s">
        <v>176</v>
      </c>
      <c r="C19" s="2" t="s">
        <v>22</v>
      </c>
      <c r="D19" s="1">
        <v>1</v>
      </c>
      <c r="E19" s="4" t="s">
        <v>8</v>
      </c>
      <c r="F19" s="30">
        <v>36187.666666666664</v>
      </c>
      <c r="G19" s="22">
        <f t="shared" si="1"/>
        <v>6875.6566666666658</v>
      </c>
      <c r="H19" s="22">
        <f t="shared" si="0"/>
        <v>43063.323333333334</v>
      </c>
      <c r="I19" s="35"/>
      <c r="J19" s="34"/>
    </row>
    <row r="20" spans="1:10" ht="168.75">
      <c r="A20" s="4">
        <v>10</v>
      </c>
      <c r="B20" s="8" t="s">
        <v>23</v>
      </c>
      <c r="C20" s="3" t="s">
        <v>24</v>
      </c>
      <c r="D20" s="1">
        <v>1</v>
      </c>
      <c r="E20" s="4" t="s">
        <v>8</v>
      </c>
      <c r="F20" s="30">
        <v>102029.5</v>
      </c>
      <c r="G20" s="22">
        <f t="shared" si="1"/>
        <v>19385.605</v>
      </c>
      <c r="H20" s="22">
        <f t="shared" si="0"/>
        <v>121415.105</v>
      </c>
      <c r="I20" s="35"/>
      <c r="J20" s="34"/>
    </row>
    <row r="21" spans="1:10" ht="101.25">
      <c r="A21" s="4">
        <v>11</v>
      </c>
      <c r="B21" s="8" t="s">
        <v>25</v>
      </c>
      <c r="C21" s="3" t="s">
        <v>26</v>
      </c>
      <c r="D21" s="1">
        <v>1</v>
      </c>
      <c r="E21" s="4" t="s">
        <v>8</v>
      </c>
      <c r="F21" s="30">
        <v>431344</v>
      </c>
      <c r="G21" s="22">
        <f t="shared" si="1"/>
        <v>81955.360000000001</v>
      </c>
      <c r="H21" s="22">
        <f t="shared" si="0"/>
        <v>513299.36</v>
      </c>
      <c r="I21" s="35"/>
      <c r="J21" s="34"/>
    </row>
    <row r="22" spans="1:10">
      <c r="A22" s="62" t="s">
        <v>27</v>
      </c>
      <c r="B22" s="62"/>
      <c r="C22" s="62"/>
      <c r="D22" s="62"/>
      <c r="E22" s="62"/>
      <c r="F22" s="62"/>
      <c r="G22" s="62"/>
      <c r="H22" s="62"/>
      <c r="I22" s="62"/>
      <c r="J22" s="62"/>
    </row>
    <row r="23" spans="1:10" ht="45">
      <c r="A23" s="37">
        <v>12</v>
      </c>
      <c r="B23" s="44" t="s">
        <v>28</v>
      </c>
      <c r="C23" s="3" t="s">
        <v>29</v>
      </c>
      <c r="D23" s="1">
        <v>1</v>
      </c>
      <c r="E23" s="4" t="s">
        <v>8</v>
      </c>
      <c r="F23" s="30">
        <v>7593333.333333333</v>
      </c>
      <c r="G23" s="22">
        <f>F23*19%</f>
        <v>1442733.3333333333</v>
      </c>
      <c r="H23" s="22">
        <f>F23+G23</f>
        <v>9036066.666666666</v>
      </c>
      <c r="I23" s="20"/>
      <c r="J23" s="34"/>
    </row>
    <row r="24" spans="1:10" ht="66.75" customHeight="1">
      <c r="A24" s="11">
        <v>13</v>
      </c>
      <c r="B24" s="13" t="s">
        <v>145</v>
      </c>
      <c r="C24" s="15" t="s">
        <v>160</v>
      </c>
      <c r="D24" s="10">
        <v>1</v>
      </c>
      <c r="E24" s="11" t="s">
        <v>136</v>
      </c>
      <c r="F24" s="30">
        <v>1600000</v>
      </c>
      <c r="G24" s="22">
        <f>F24*19%</f>
        <v>304000</v>
      </c>
      <c r="H24" s="22">
        <f>F24+G24</f>
        <v>1904000</v>
      </c>
      <c r="I24" s="35"/>
      <c r="J24" s="34"/>
    </row>
    <row r="25" spans="1:10">
      <c r="A25" s="62" t="s">
        <v>30</v>
      </c>
      <c r="B25" s="62"/>
      <c r="C25" s="62"/>
      <c r="D25" s="62"/>
      <c r="E25" s="62"/>
      <c r="F25" s="62"/>
      <c r="G25" s="62"/>
      <c r="H25" s="62"/>
      <c r="I25" s="62"/>
      <c r="J25" s="62"/>
    </row>
    <row r="26" spans="1:10" ht="33.75">
      <c r="A26" s="4">
        <v>14</v>
      </c>
      <c r="B26" s="44" t="s">
        <v>31</v>
      </c>
      <c r="C26" s="3" t="s">
        <v>32</v>
      </c>
      <c r="D26" s="1">
        <v>1</v>
      </c>
      <c r="E26" s="4" t="s">
        <v>33</v>
      </c>
      <c r="F26" s="30">
        <v>1495742.3333333333</v>
      </c>
      <c r="G26" s="22">
        <f>F26*19%</f>
        <v>284191.04333333333</v>
      </c>
      <c r="H26" s="22">
        <f>F26+G26</f>
        <v>1779933.3766666665</v>
      </c>
      <c r="I26" s="35"/>
      <c r="J26" s="34"/>
    </row>
    <row r="27" spans="1:10" ht="33" customHeight="1">
      <c r="A27" s="4">
        <v>15</v>
      </c>
      <c r="B27" s="44" t="s">
        <v>34</v>
      </c>
      <c r="C27" s="2" t="s">
        <v>35</v>
      </c>
      <c r="D27" s="5">
        <v>1</v>
      </c>
      <c r="E27" s="4" t="s">
        <v>33</v>
      </c>
      <c r="F27" s="30">
        <v>1296582.6666666667</v>
      </c>
      <c r="G27" s="22">
        <f t="shared" ref="G27:G31" si="2">F27*19%</f>
        <v>246350.70666666669</v>
      </c>
      <c r="H27" s="22">
        <f t="shared" ref="H27:H31" si="3">F27+G27</f>
        <v>1542933.3733333335</v>
      </c>
      <c r="I27" s="35"/>
      <c r="J27" s="34"/>
    </row>
    <row r="28" spans="1:10">
      <c r="A28" s="4">
        <v>16</v>
      </c>
      <c r="B28" s="44" t="s">
        <v>36</v>
      </c>
      <c r="C28" s="2" t="s">
        <v>37</v>
      </c>
      <c r="D28" s="5">
        <v>1</v>
      </c>
      <c r="E28" s="4" t="s">
        <v>38</v>
      </c>
      <c r="F28" s="30">
        <v>369355.66666666669</v>
      </c>
      <c r="G28" s="22">
        <f t="shared" si="2"/>
        <v>70177.576666666675</v>
      </c>
      <c r="H28" s="22">
        <f t="shared" si="3"/>
        <v>439533.24333333335</v>
      </c>
      <c r="I28" s="35"/>
      <c r="J28" s="34"/>
    </row>
    <row r="29" spans="1:10" ht="45" customHeight="1">
      <c r="A29" s="4">
        <v>17</v>
      </c>
      <c r="B29" s="44" t="s">
        <v>39</v>
      </c>
      <c r="C29" s="2" t="s">
        <v>40</v>
      </c>
      <c r="D29" s="5">
        <v>1</v>
      </c>
      <c r="E29" s="4" t="s">
        <v>33</v>
      </c>
      <c r="F29" s="30">
        <v>943389.66666666663</v>
      </c>
      <c r="G29" s="22">
        <f t="shared" si="2"/>
        <v>179244.03666666665</v>
      </c>
      <c r="H29" s="22">
        <f t="shared" si="3"/>
        <v>1122633.7033333334</v>
      </c>
      <c r="I29" s="35"/>
      <c r="J29" s="34"/>
    </row>
    <row r="30" spans="1:10" ht="67.5">
      <c r="A30" s="4">
        <v>18</v>
      </c>
      <c r="B30" s="44" t="s">
        <v>41</v>
      </c>
      <c r="C30" s="2" t="s">
        <v>137</v>
      </c>
      <c r="D30" s="5">
        <v>1</v>
      </c>
      <c r="E30" s="4" t="s">
        <v>33</v>
      </c>
      <c r="F30" s="30">
        <v>2339447.3333333335</v>
      </c>
      <c r="G30" s="22">
        <f t="shared" si="2"/>
        <v>444494.99333333335</v>
      </c>
      <c r="H30" s="22">
        <f t="shared" si="3"/>
        <v>2783942.3266666667</v>
      </c>
      <c r="I30" s="35"/>
      <c r="J30" s="34"/>
    </row>
    <row r="31" spans="1:10" ht="225">
      <c r="A31" s="4">
        <v>19</v>
      </c>
      <c r="B31" s="44" t="s">
        <v>177</v>
      </c>
      <c r="C31" s="2" t="s">
        <v>22</v>
      </c>
      <c r="D31" s="5">
        <v>1</v>
      </c>
      <c r="E31" s="4" t="s">
        <v>33</v>
      </c>
      <c r="F31" s="30">
        <v>35347.333333333336</v>
      </c>
      <c r="G31" s="22">
        <f t="shared" si="2"/>
        <v>6715.9933333333338</v>
      </c>
      <c r="H31" s="22">
        <f t="shared" si="3"/>
        <v>42063.326666666668</v>
      </c>
      <c r="I31" s="35"/>
      <c r="J31" s="34"/>
    </row>
    <row r="32" spans="1:10">
      <c r="A32" s="62" t="s">
        <v>42</v>
      </c>
      <c r="B32" s="62"/>
      <c r="C32" s="62"/>
      <c r="D32" s="62"/>
      <c r="E32" s="62"/>
      <c r="F32" s="62"/>
      <c r="G32" s="62"/>
      <c r="H32" s="62"/>
      <c r="I32" s="62"/>
      <c r="J32" s="62"/>
    </row>
    <row r="33" spans="1:10" ht="101.25">
      <c r="A33" s="11">
        <v>20</v>
      </c>
      <c r="B33" s="17" t="s">
        <v>43</v>
      </c>
      <c r="C33" s="15" t="s">
        <v>175</v>
      </c>
      <c r="D33" s="10">
        <v>1</v>
      </c>
      <c r="E33" s="11" t="s">
        <v>141</v>
      </c>
      <c r="F33" s="28">
        <v>173980</v>
      </c>
      <c r="G33" s="29">
        <f>F33*19%</f>
        <v>33056.199999999997</v>
      </c>
      <c r="H33" s="22">
        <f>F33+G33</f>
        <v>207036.2</v>
      </c>
      <c r="I33" s="35"/>
      <c r="J33" s="34"/>
    </row>
    <row r="34" spans="1:10" ht="138" customHeight="1">
      <c r="A34" s="4">
        <v>21</v>
      </c>
      <c r="B34" s="44" t="s">
        <v>44</v>
      </c>
      <c r="C34" s="3" t="s">
        <v>45</v>
      </c>
      <c r="D34" s="1">
        <v>1</v>
      </c>
      <c r="E34" s="4" t="s">
        <v>33</v>
      </c>
      <c r="F34" s="30">
        <v>209999</v>
      </c>
      <c r="G34" s="29">
        <f t="shared" ref="G34:G36" si="4">F34*19%</f>
        <v>39899.81</v>
      </c>
      <c r="H34" s="22">
        <f t="shared" ref="H34:H36" si="5">F34+G34</f>
        <v>249898.81</v>
      </c>
      <c r="I34" s="35"/>
      <c r="J34" s="34"/>
    </row>
    <row r="35" spans="1:10" ht="43.5" customHeight="1">
      <c r="A35" s="4">
        <v>22</v>
      </c>
      <c r="B35" s="44" t="s">
        <v>46</v>
      </c>
      <c r="C35" s="3" t="s">
        <v>138</v>
      </c>
      <c r="D35" s="1">
        <v>1</v>
      </c>
      <c r="E35" s="4" t="s">
        <v>33</v>
      </c>
      <c r="F35" s="30">
        <v>691470.58825000003</v>
      </c>
      <c r="G35" s="29">
        <f t="shared" si="4"/>
        <v>131379.41176750002</v>
      </c>
      <c r="H35" s="22">
        <f t="shared" si="5"/>
        <v>822850.00001750002</v>
      </c>
      <c r="I35" s="35"/>
      <c r="J35" s="34"/>
    </row>
    <row r="36" spans="1:10" ht="33.75">
      <c r="A36" s="4">
        <v>23</v>
      </c>
      <c r="B36" s="44" t="s">
        <v>47</v>
      </c>
      <c r="C36" s="3" t="s">
        <v>48</v>
      </c>
      <c r="D36" s="1">
        <v>1</v>
      </c>
      <c r="E36" s="4" t="s">
        <v>33</v>
      </c>
      <c r="F36" s="30">
        <v>17966.666666666668</v>
      </c>
      <c r="G36" s="29">
        <f t="shared" si="4"/>
        <v>3413.666666666667</v>
      </c>
      <c r="H36" s="22">
        <f t="shared" si="5"/>
        <v>21380.333333333336</v>
      </c>
      <c r="I36" s="35"/>
      <c r="J36" s="34"/>
    </row>
    <row r="37" spans="1:10">
      <c r="A37" s="62" t="s">
        <v>49</v>
      </c>
      <c r="B37" s="62"/>
      <c r="C37" s="62"/>
      <c r="D37" s="62"/>
      <c r="E37" s="62"/>
      <c r="F37" s="62"/>
      <c r="G37" s="62"/>
      <c r="H37" s="62"/>
      <c r="I37" s="62"/>
      <c r="J37" s="62"/>
    </row>
    <row r="38" spans="1:10" ht="22.5">
      <c r="A38" s="4">
        <v>24</v>
      </c>
      <c r="B38" s="44" t="s">
        <v>50</v>
      </c>
      <c r="C38" s="2" t="s">
        <v>51</v>
      </c>
      <c r="D38" s="5">
        <v>1</v>
      </c>
      <c r="E38" s="4" t="s">
        <v>33</v>
      </c>
      <c r="F38" s="30">
        <v>12589.623333333335</v>
      </c>
      <c r="G38" s="22">
        <f>F38*19%</f>
        <v>2392.0284333333339</v>
      </c>
      <c r="H38" s="22">
        <f>F38+G38</f>
        <v>14981.65176666667</v>
      </c>
      <c r="I38" s="35"/>
      <c r="J38" s="34"/>
    </row>
    <row r="39" spans="1:10" ht="129" customHeight="1">
      <c r="A39" s="11">
        <v>25</v>
      </c>
      <c r="B39" s="17" t="s">
        <v>139</v>
      </c>
      <c r="C39" s="9" t="s">
        <v>172</v>
      </c>
      <c r="D39" s="12">
        <v>1</v>
      </c>
      <c r="E39" s="13" t="s">
        <v>140</v>
      </c>
      <c r="F39" s="30">
        <v>3000000</v>
      </c>
      <c r="G39" s="22">
        <f t="shared" ref="G39:G40" si="6">F39*19%</f>
        <v>570000</v>
      </c>
      <c r="H39" s="22">
        <f t="shared" ref="H39:H40" si="7">F39+G39</f>
        <v>3570000</v>
      </c>
      <c r="I39" s="35"/>
      <c r="J39" s="34"/>
    </row>
    <row r="40" spans="1:10" ht="132" customHeight="1">
      <c r="A40" s="4">
        <v>26</v>
      </c>
      <c r="B40" s="44" t="s">
        <v>52</v>
      </c>
      <c r="C40" s="6" t="s">
        <v>171</v>
      </c>
      <c r="D40" s="5">
        <v>1</v>
      </c>
      <c r="E40" s="8" t="s">
        <v>141</v>
      </c>
      <c r="F40" s="30">
        <v>417366.66666666669</v>
      </c>
      <c r="G40" s="22">
        <f t="shared" si="6"/>
        <v>79299.666666666672</v>
      </c>
      <c r="H40" s="22">
        <f t="shared" si="7"/>
        <v>496666.33333333337</v>
      </c>
      <c r="I40" s="35"/>
      <c r="J40" s="34"/>
    </row>
    <row r="41" spans="1:10">
      <c r="A41" s="62" t="s">
        <v>53</v>
      </c>
      <c r="B41" s="62"/>
      <c r="C41" s="62"/>
      <c r="D41" s="62"/>
      <c r="E41" s="62"/>
      <c r="F41" s="62"/>
      <c r="G41" s="62"/>
      <c r="H41" s="62"/>
      <c r="I41" s="62"/>
      <c r="J41" s="62"/>
    </row>
    <row r="42" spans="1:10" ht="67.5">
      <c r="A42" s="4">
        <v>27</v>
      </c>
      <c r="B42" s="44" t="s">
        <v>54</v>
      </c>
      <c r="C42" s="2" t="s">
        <v>137</v>
      </c>
      <c r="D42" s="5">
        <v>1</v>
      </c>
      <c r="E42" s="4" t="s">
        <v>33</v>
      </c>
      <c r="F42" s="30">
        <v>2339447.3333333335</v>
      </c>
      <c r="G42" s="22">
        <f>F42*19%</f>
        <v>444494.99333333335</v>
      </c>
      <c r="H42" s="22">
        <f>F42+G42</f>
        <v>2783942.3266666667</v>
      </c>
      <c r="I42" s="35"/>
      <c r="J42" s="34"/>
    </row>
    <row r="43" spans="1:10" ht="33.75">
      <c r="A43" s="4">
        <v>28</v>
      </c>
      <c r="B43" s="44" t="s">
        <v>31</v>
      </c>
      <c r="C43" s="3" t="s">
        <v>32</v>
      </c>
      <c r="D43" s="1">
        <v>1</v>
      </c>
      <c r="E43" s="4" t="s">
        <v>33</v>
      </c>
      <c r="F43" s="30">
        <v>1495742.3333333333</v>
      </c>
      <c r="G43" s="22">
        <f t="shared" ref="G43:G46" si="8">F43*19%</f>
        <v>284191.04333333333</v>
      </c>
      <c r="H43" s="22">
        <f t="shared" ref="H43:H46" si="9">F43+G43</f>
        <v>1779933.3766666665</v>
      </c>
      <c r="I43" s="35"/>
      <c r="J43" s="34"/>
    </row>
    <row r="44" spans="1:10" ht="90">
      <c r="A44" s="4">
        <v>29</v>
      </c>
      <c r="B44" s="44" t="s">
        <v>7</v>
      </c>
      <c r="C44" s="3" t="s">
        <v>180</v>
      </c>
      <c r="D44" s="1">
        <v>1</v>
      </c>
      <c r="E44" s="4" t="s">
        <v>33</v>
      </c>
      <c r="F44" s="30">
        <v>1682347.6666666667</v>
      </c>
      <c r="G44" s="22">
        <f t="shared" si="8"/>
        <v>319646.0566666667</v>
      </c>
      <c r="H44" s="22">
        <f t="shared" si="9"/>
        <v>2001993.7233333334</v>
      </c>
      <c r="I44" s="35"/>
      <c r="J44" s="34"/>
    </row>
    <row r="45" spans="1:10">
      <c r="A45" s="4">
        <v>30</v>
      </c>
      <c r="B45" s="44" t="s">
        <v>9</v>
      </c>
      <c r="C45" s="3" t="s">
        <v>10</v>
      </c>
      <c r="D45" s="1">
        <v>1</v>
      </c>
      <c r="E45" s="4" t="s">
        <v>33</v>
      </c>
      <c r="F45" s="30">
        <v>252017</v>
      </c>
      <c r="G45" s="22">
        <f t="shared" si="8"/>
        <v>47883.23</v>
      </c>
      <c r="H45" s="22">
        <f t="shared" si="9"/>
        <v>299900.23</v>
      </c>
      <c r="I45" s="35"/>
      <c r="J45" s="34"/>
    </row>
    <row r="46" spans="1:10" ht="67.5">
      <c r="A46" s="4">
        <v>31</v>
      </c>
      <c r="B46" s="44" t="s">
        <v>55</v>
      </c>
      <c r="C46" s="3" t="s">
        <v>56</v>
      </c>
      <c r="D46" s="1">
        <v>1</v>
      </c>
      <c r="E46" s="4" t="s">
        <v>33</v>
      </c>
      <c r="F46" s="30">
        <v>624089.79999999993</v>
      </c>
      <c r="G46" s="22">
        <f t="shared" si="8"/>
        <v>118577.06199999999</v>
      </c>
      <c r="H46" s="22">
        <f t="shared" si="9"/>
        <v>742666.86199999996</v>
      </c>
      <c r="I46" s="35"/>
      <c r="J46" s="34"/>
    </row>
    <row r="47" spans="1:10">
      <c r="A47" s="62" t="s">
        <v>57</v>
      </c>
      <c r="B47" s="62"/>
      <c r="C47" s="62"/>
      <c r="D47" s="62"/>
      <c r="E47" s="62"/>
      <c r="F47" s="62"/>
      <c r="G47" s="62"/>
      <c r="H47" s="62"/>
      <c r="I47" s="62"/>
      <c r="J47" s="62"/>
    </row>
    <row r="48" spans="1:10" ht="22.5">
      <c r="A48" s="38">
        <v>32</v>
      </c>
      <c r="B48" s="18" t="s">
        <v>58</v>
      </c>
      <c r="C48" s="16" t="s">
        <v>59</v>
      </c>
      <c r="D48" s="14">
        <v>1</v>
      </c>
      <c r="E48" s="4" t="s">
        <v>33</v>
      </c>
      <c r="F48" s="90">
        <v>66981.166666666672</v>
      </c>
      <c r="G48" s="22">
        <f>F48*19%</f>
        <v>12726.421666666667</v>
      </c>
      <c r="H48" s="22">
        <f>F48+G48</f>
        <v>79707.588333333333</v>
      </c>
      <c r="I48" s="35"/>
      <c r="J48" s="34"/>
    </row>
    <row r="49" spans="1:10" ht="67.5">
      <c r="A49" s="38">
        <v>33</v>
      </c>
      <c r="B49" s="18" t="s">
        <v>60</v>
      </c>
      <c r="C49" s="16" t="s">
        <v>61</v>
      </c>
      <c r="D49" s="14">
        <v>1</v>
      </c>
      <c r="E49" s="4" t="s">
        <v>33</v>
      </c>
      <c r="F49" s="90">
        <v>30753.333333333332</v>
      </c>
      <c r="G49" s="22">
        <f t="shared" ref="G49:G59" si="10">F49*19%</f>
        <v>5843.1333333333332</v>
      </c>
      <c r="H49" s="22">
        <f t="shared" ref="H49:H59" si="11">F49+G49</f>
        <v>36596.466666666667</v>
      </c>
      <c r="I49" s="35"/>
      <c r="J49" s="34"/>
    </row>
    <row r="50" spans="1:10" ht="22.5">
      <c r="A50" s="38">
        <v>34</v>
      </c>
      <c r="B50" s="18" t="s">
        <v>62</v>
      </c>
      <c r="C50" s="16" t="s">
        <v>63</v>
      </c>
      <c r="D50" s="14">
        <v>1</v>
      </c>
      <c r="E50" s="4" t="s">
        <v>33</v>
      </c>
      <c r="F50" s="90">
        <v>1353.8666666666666</v>
      </c>
      <c r="G50" s="22">
        <f t="shared" si="10"/>
        <v>257.23466666666667</v>
      </c>
      <c r="H50" s="22">
        <f t="shared" si="11"/>
        <v>1611.1013333333333</v>
      </c>
      <c r="I50" s="35"/>
      <c r="J50" s="34"/>
    </row>
    <row r="51" spans="1:10">
      <c r="A51" s="61">
        <v>35</v>
      </c>
      <c r="B51" s="79" t="s">
        <v>64</v>
      </c>
      <c r="C51" s="16" t="s">
        <v>146</v>
      </c>
      <c r="D51" s="14">
        <v>1</v>
      </c>
      <c r="E51" s="4" t="s">
        <v>33</v>
      </c>
      <c r="F51" s="90">
        <v>4398</v>
      </c>
      <c r="G51" s="22">
        <f t="shared" si="10"/>
        <v>835.62</v>
      </c>
      <c r="H51" s="22">
        <f t="shared" si="11"/>
        <v>5233.62</v>
      </c>
      <c r="I51" s="35"/>
      <c r="J51" s="34"/>
    </row>
    <row r="52" spans="1:10">
      <c r="A52" s="61"/>
      <c r="B52" s="79"/>
      <c r="C52" s="3" t="s">
        <v>147</v>
      </c>
      <c r="D52" s="1">
        <v>1</v>
      </c>
      <c r="E52" s="4" t="s">
        <v>33</v>
      </c>
      <c r="F52" s="90">
        <v>34929.666666666664</v>
      </c>
      <c r="G52" s="22">
        <f t="shared" si="10"/>
        <v>6636.6366666666663</v>
      </c>
      <c r="H52" s="22">
        <f t="shared" si="11"/>
        <v>41566.30333333333</v>
      </c>
      <c r="I52" s="35"/>
      <c r="J52" s="34"/>
    </row>
    <row r="53" spans="1:10">
      <c r="A53" s="61">
        <v>36</v>
      </c>
      <c r="B53" s="79" t="s">
        <v>65</v>
      </c>
      <c r="C53" s="3" t="s">
        <v>149</v>
      </c>
      <c r="D53" s="1">
        <v>1</v>
      </c>
      <c r="E53" s="4" t="s">
        <v>33</v>
      </c>
      <c r="F53" s="90">
        <v>6778.666666666667</v>
      </c>
      <c r="G53" s="22">
        <f t="shared" si="10"/>
        <v>1287.9466666666667</v>
      </c>
      <c r="H53" s="22">
        <f t="shared" si="11"/>
        <v>8066.6133333333337</v>
      </c>
      <c r="I53" s="35"/>
      <c r="J53" s="34"/>
    </row>
    <row r="54" spans="1:10">
      <c r="A54" s="61"/>
      <c r="B54" s="79"/>
      <c r="C54" s="3" t="s">
        <v>148</v>
      </c>
      <c r="D54" s="1">
        <v>1</v>
      </c>
      <c r="E54" s="4" t="s">
        <v>33</v>
      </c>
      <c r="F54" s="90">
        <v>14201.666666666666</v>
      </c>
      <c r="G54" s="22">
        <f t="shared" si="10"/>
        <v>2698.3166666666666</v>
      </c>
      <c r="H54" s="22">
        <f t="shared" si="11"/>
        <v>16899.983333333334</v>
      </c>
      <c r="I54" s="35"/>
      <c r="J54" s="34"/>
    </row>
    <row r="55" spans="1:10">
      <c r="A55" s="61">
        <v>37</v>
      </c>
      <c r="B55" s="79" t="s">
        <v>66</v>
      </c>
      <c r="C55" s="3" t="s">
        <v>150</v>
      </c>
      <c r="D55" s="1">
        <v>1</v>
      </c>
      <c r="E55" s="4" t="s">
        <v>33</v>
      </c>
      <c r="F55" s="90">
        <v>4244.666666666667</v>
      </c>
      <c r="G55" s="22">
        <f t="shared" si="10"/>
        <v>806.48666666666668</v>
      </c>
      <c r="H55" s="22">
        <f t="shared" si="11"/>
        <v>5051.1533333333336</v>
      </c>
      <c r="I55" s="35"/>
      <c r="J55" s="34"/>
    </row>
    <row r="56" spans="1:10">
      <c r="A56" s="61"/>
      <c r="B56" s="79"/>
      <c r="C56" s="3" t="s">
        <v>151</v>
      </c>
      <c r="D56" s="1">
        <v>1</v>
      </c>
      <c r="E56" s="4" t="s">
        <v>33</v>
      </c>
      <c r="F56" s="90">
        <v>4646</v>
      </c>
      <c r="G56" s="22">
        <f t="shared" si="10"/>
        <v>882.74</v>
      </c>
      <c r="H56" s="22">
        <f t="shared" si="11"/>
        <v>5528.74</v>
      </c>
      <c r="I56" s="35"/>
      <c r="J56" s="34"/>
    </row>
    <row r="57" spans="1:10">
      <c r="A57" s="61"/>
      <c r="B57" s="79"/>
      <c r="C57" s="3" t="s">
        <v>153</v>
      </c>
      <c r="D57" s="1">
        <v>1</v>
      </c>
      <c r="E57" s="4" t="s">
        <v>33</v>
      </c>
      <c r="F57" s="90">
        <v>12201.666666666666</v>
      </c>
      <c r="G57" s="22">
        <f t="shared" si="10"/>
        <v>2318.3166666666666</v>
      </c>
      <c r="H57" s="22">
        <f t="shared" si="11"/>
        <v>14519.983333333334</v>
      </c>
      <c r="I57" s="35"/>
      <c r="J57" s="34"/>
    </row>
    <row r="58" spans="1:10">
      <c r="A58" s="61"/>
      <c r="B58" s="79"/>
      <c r="C58" s="2" t="s">
        <v>152</v>
      </c>
      <c r="D58" s="5">
        <v>1</v>
      </c>
      <c r="E58" s="4" t="s">
        <v>33</v>
      </c>
      <c r="F58" s="90">
        <v>3446.3333333333335</v>
      </c>
      <c r="G58" s="22">
        <f t="shared" si="10"/>
        <v>654.8033333333334</v>
      </c>
      <c r="H58" s="22">
        <f t="shared" si="11"/>
        <v>4101.1366666666672</v>
      </c>
      <c r="I58" s="35"/>
      <c r="J58" s="34"/>
    </row>
    <row r="59" spans="1:10" ht="78.75">
      <c r="A59" s="4">
        <v>38</v>
      </c>
      <c r="B59" s="44" t="s">
        <v>50</v>
      </c>
      <c r="C59" s="2" t="s">
        <v>67</v>
      </c>
      <c r="D59" s="5">
        <v>1</v>
      </c>
      <c r="E59" s="4" t="s">
        <v>33</v>
      </c>
      <c r="F59" s="90">
        <v>22166.5</v>
      </c>
      <c r="G59" s="22">
        <f t="shared" si="10"/>
        <v>4211.6350000000002</v>
      </c>
      <c r="H59" s="22">
        <f t="shared" si="11"/>
        <v>26378.135000000002</v>
      </c>
      <c r="I59" s="35"/>
      <c r="J59" s="34"/>
    </row>
    <row r="60" spans="1:10">
      <c r="A60" s="62" t="s">
        <v>68</v>
      </c>
      <c r="B60" s="62"/>
      <c r="C60" s="62"/>
      <c r="D60" s="62"/>
      <c r="E60" s="62"/>
      <c r="F60" s="62"/>
      <c r="G60" s="62"/>
      <c r="H60" s="62"/>
      <c r="I60" s="62"/>
      <c r="J60" s="62"/>
    </row>
    <row r="61" spans="1:10" ht="67.5">
      <c r="A61" s="38">
        <v>39</v>
      </c>
      <c r="B61" s="18" t="s">
        <v>69</v>
      </c>
      <c r="C61" s="16" t="s">
        <v>70</v>
      </c>
      <c r="D61" s="14">
        <v>1</v>
      </c>
      <c r="E61" s="4" t="s">
        <v>33</v>
      </c>
      <c r="F61" s="90">
        <v>83193.19666666667</v>
      </c>
      <c r="G61" s="22">
        <f>F61*19%</f>
        <v>15806.707366666667</v>
      </c>
      <c r="H61" s="22">
        <f>F61+G61</f>
        <v>98999.90403333334</v>
      </c>
      <c r="I61" s="35"/>
      <c r="J61" s="34"/>
    </row>
    <row r="62" spans="1:10" ht="67.5">
      <c r="A62" s="38">
        <v>40</v>
      </c>
      <c r="B62" s="18" t="s">
        <v>71</v>
      </c>
      <c r="C62" s="16" t="s">
        <v>72</v>
      </c>
      <c r="D62" s="14">
        <v>1</v>
      </c>
      <c r="E62" s="4" t="s">
        <v>33</v>
      </c>
      <c r="F62" s="90">
        <v>102347.34000000001</v>
      </c>
      <c r="G62" s="22">
        <f t="shared" ref="G62:G68" si="12">F62*19%</f>
        <v>19445.994600000002</v>
      </c>
      <c r="H62" s="22">
        <f t="shared" ref="H62:H68" si="13">F62+G62</f>
        <v>121793.33460000002</v>
      </c>
      <c r="I62" s="35"/>
      <c r="J62" s="34"/>
    </row>
    <row r="63" spans="1:10" ht="56.25">
      <c r="A63" s="38">
        <v>41</v>
      </c>
      <c r="B63" s="18" t="s">
        <v>73</v>
      </c>
      <c r="C63" s="16" t="s">
        <v>74</v>
      </c>
      <c r="D63" s="14">
        <v>1</v>
      </c>
      <c r="E63" s="4" t="s">
        <v>33</v>
      </c>
      <c r="F63" s="90">
        <v>93319.323333333319</v>
      </c>
      <c r="G63" s="22">
        <f t="shared" si="12"/>
        <v>17730.671433333329</v>
      </c>
      <c r="H63" s="22">
        <f t="shared" si="13"/>
        <v>111049.99476666664</v>
      </c>
      <c r="I63" s="35"/>
      <c r="J63" s="34"/>
    </row>
    <row r="64" spans="1:10" ht="45">
      <c r="A64" s="38">
        <v>42</v>
      </c>
      <c r="B64" s="18" t="s">
        <v>75</v>
      </c>
      <c r="C64" s="16" t="s">
        <v>154</v>
      </c>
      <c r="D64" s="14">
        <v>1</v>
      </c>
      <c r="E64" s="4" t="s">
        <v>33</v>
      </c>
      <c r="F64" s="90">
        <v>19621.803333333333</v>
      </c>
      <c r="G64" s="22">
        <f t="shared" si="12"/>
        <v>3728.1426333333334</v>
      </c>
      <c r="H64" s="22">
        <f t="shared" si="13"/>
        <v>23349.945966666666</v>
      </c>
      <c r="I64" s="35"/>
      <c r="J64" s="34"/>
    </row>
    <row r="65" spans="1:10" ht="33.75">
      <c r="A65" s="38">
        <v>43</v>
      </c>
      <c r="B65" s="18" t="s">
        <v>76</v>
      </c>
      <c r="C65" s="16" t="s">
        <v>155</v>
      </c>
      <c r="D65" s="14">
        <v>1</v>
      </c>
      <c r="E65" s="4" t="s">
        <v>33</v>
      </c>
      <c r="F65" s="90">
        <v>28193.136666666669</v>
      </c>
      <c r="G65" s="22">
        <f t="shared" si="12"/>
        <v>5356.6959666666671</v>
      </c>
      <c r="H65" s="22">
        <f t="shared" si="13"/>
        <v>33549.832633333339</v>
      </c>
      <c r="I65" s="35"/>
      <c r="J65" s="34"/>
    </row>
    <row r="66" spans="1:10" ht="101.25">
      <c r="A66" s="38">
        <v>44</v>
      </c>
      <c r="B66" s="18" t="s">
        <v>78</v>
      </c>
      <c r="C66" s="16" t="s">
        <v>79</v>
      </c>
      <c r="D66" s="14">
        <v>1</v>
      </c>
      <c r="E66" s="4" t="s">
        <v>33</v>
      </c>
      <c r="F66" s="90">
        <v>4621.7533333333331</v>
      </c>
      <c r="G66" s="22">
        <f t="shared" si="12"/>
        <v>878.13313333333326</v>
      </c>
      <c r="H66" s="22">
        <f t="shared" si="13"/>
        <v>5499.8864666666668</v>
      </c>
      <c r="I66" s="35"/>
      <c r="J66" s="34"/>
    </row>
    <row r="67" spans="1:10" ht="78.75">
      <c r="A67" s="38">
        <v>45</v>
      </c>
      <c r="B67" s="18" t="s">
        <v>80</v>
      </c>
      <c r="C67" s="16" t="s">
        <v>81</v>
      </c>
      <c r="D67" s="14">
        <v>1</v>
      </c>
      <c r="E67" s="4" t="s">
        <v>33</v>
      </c>
      <c r="F67" s="90">
        <v>23366.916666666668</v>
      </c>
      <c r="G67" s="22">
        <f t="shared" si="12"/>
        <v>4439.7141666666666</v>
      </c>
      <c r="H67" s="22">
        <f t="shared" si="13"/>
        <v>27806.630833333336</v>
      </c>
      <c r="I67" s="35"/>
      <c r="J67" s="34"/>
    </row>
    <row r="68" spans="1:10" ht="123.75">
      <c r="A68" s="38">
        <v>46</v>
      </c>
      <c r="B68" s="18" t="s">
        <v>82</v>
      </c>
      <c r="C68" s="16" t="s">
        <v>83</v>
      </c>
      <c r="D68" s="14">
        <v>1</v>
      </c>
      <c r="E68" s="4" t="s">
        <v>33</v>
      </c>
      <c r="F68" s="90">
        <v>50966.333333333299</v>
      </c>
      <c r="G68" s="22">
        <f t="shared" si="12"/>
        <v>9683.6033333333271</v>
      </c>
      <c r="H68" s="22">
        <f t="shared" si="13"/>
        <v>60649.936666666625</v>
      </c>
      <c r="I68" s="35"/>
      <c r="J68" s="34"/>
    </row>
    <row r="69" spans="1:10">
      <c r="A69" s="62" t="s">
        <v>84</v>
      </c>
      <c r="B69" s="62"/>
      <c r="C69" s="62"/>
      <c r="D69" s="62"/>
      <c r="E69" s="62"/>
      <c r="F69" s="62"/>
      <c r="G69" s="62"/>
      <c r="H69" s="62"/>
      <c r="I69" s="62"/>
      <c r="J69" s="62"/>
    </row>
    <row r="70" spans="1:10" ht="67.5">
      <c r="A70" s="4">
        <v>47</v>
      </c>
      <c r="B70" s="44" t="s">
        <v>85</v>
      </c>
      <c r="C70" s="2" t="s">
        <v>86</v>
      </c>
      <c r="D70" s="5">
        <v>1</v>
      </c>
      <c r="E70" s="4" t="s">
        <v>33</v>
      </c>
      <c r="F70" s="30">
        <v>115014.006666667</v>
      </c>
      <c r="G70" s="22">
        <f>F70*19%</f>
        <v>21852.661266666732</v>
      </c>
      <c r="H70" s="22">
        <f>F70+G70</f>
        <v>136866.66793333372</v>
      </c>
      <c r="I70" s="35"/>
      <c r="J70" s="34"/>
    </row>
    <row r="71" spans="1:10" ht="33.75">
      <c r="A71" s="4">
        <v>48</v>
      </c>
      <c r="B71" s="44" t="s">
        <v>76</v>
      </c>
      <c r="C71" s="3" t="s">
        <v>155</v>
      </c>
      <c r="D71" s="5">
        <v>1</v>
      </c>
      <c r="E71" s="4" t="s">
        <v>33</v>
      </c>
      <c r="F71" s="30">
        <v>28193.136666666669</v>
      </c>
      <c r="G71" s="22">
        <f t="shared" ref="G71:G75" si="14">F71*19%</f>
        <v>5356.6959666666671</v>
      </c>
      <c r="H71" s="22">
        <f t="shared" ref="H71:H75" si="15">F71+G71</f>
        <v>33549.832633333339</v>
      </c>
      <c r="I71" s="35"/>
      <c r="J71" s="34"/>
    </row>
    <row r="72" spans="1:10" ht="101.25">
      <c r="A72" s="4">
        <v>49</v>
      </c>
      <c r="B72" s="44" t="s">
        <v>78</v>
      </c>
      <c r="C72" s="3" t="s">
        <v>79</v>
      </c>
      <c r="D72" s="1">
        <v>1</v>
      </c>
      <c r="E72" s="4" t="s">
        <v>33</v>
      </c>
      <c r="F72" s="30">
        <v>4621.7533333333331</v>
      </c>
      <c r="G72" s="22">
        <f t="shared" si="14"/>
        <v>878.13313333333326</v>
      </c>
      <c r="H72" s="22">
        <f t="shared" si="15"/>
        <v>5499.8864666666668</v>
      </c>
      <c r="I72" s="35"/>
      <c r="J72" s="34"/>
    </row>
    <row r="73" spans="1:10" ht="90">
      <c r="A73" s="4">
        <v>50</v>
      </c>
      <c r="B73" s="44" t="s">
        <v>73</v>
      </c>
      <c r="C73" s="3" t="s">
        <v>87</v>
      </c>
      <c r="D73" s="1">
        <v>1</v>
      </c>
      <c r="E73" s="4" t="s">
        <v>33</v>
      </c>
      <c r="F73" s="30">
        <v>98319.323333333319</v>
      </c>
      <c r="G73" s="22">
        <f t="shared" si="14"/>
        <v>18680.671433333329</v>
      </c>
      <c r="H73" s="22">
        <f t="shared" si="15"/>
        <v>116999.99476666664</v>
      </c>
      <c r="I73" s="35"/>
      <c r="J73" s="34"/>
    </row>
    <row r="74" spans="1:10" ht="67.5">
      <c r="A74" s="4">
        <v>51</v>
      </c>
      <c r="B74" s="44" t="s">
        <v>41</v>
      </c>
      <c r="C74" s="2" t="s">
        <v>137</v>
      </c>
      <c r="D74" s="5">
        <v>1</v>
      </c>
      <c r="E74" s="4" t="s">
        <v>33</v>
      </c>
      <c r="F74" s="30">
        <v>2339447.3333333335</v>
      </c>
      <c r="G74" s="22">
        <f t="shared" si="14"/>
        <v>444494.99333333335</v>
      </c>
      <c r="H74" s="22">
        <f t="shared" si="15"/>
        <v>2783942.3266666667</v>
      </c>
      <c r="I74" s="35"/>
      <c r="J74" s="34"/>
    </row>
    <row r="75" spans="1:10" ht="45">
      <c r="A75" s="4">
        <v>52</v>
      </c>
      <c r="B75" s="44" t="s">
        <v>88</v>
      </c>
      <c r="C75" s="2" t="s">
        <v>89</v>
      </c>
      <c r="D75" s="5">
        <v>1</v>
      </c>
      <c r="E75" s="4" t="s">
        <v>33</v>
      </c>
      <c r="F75" s="30">
        <v>141316.52666666667</v>
      </c>
      <c r="G75" s="22">
        <f t="shared" si="14"/>
        <v>26850.140066666667</v>
      </c>
      <c r="H75" s="22">
        <f t="shared" si="15"/>
        <v>168166.66673333335</v>
      </c>
      <c r="I75" s="35"/>
      <c r="J75" s="34"/>
    </row>
    <row r="76" spans="1:10">
      <c r="A76" s="62" t="s">
        <v>90</v>
      </c>
      <c r="B76" s="62"/>
      <c r="C76" s="62"/>
      <c r="D76" s="62"/>
      <c r="E76" s="62"/>
      <c r="F76" s="62"/>
      <c r="G76" s="62"/>
      <c r="H76" s="62"/>
      <c r="I76" s="62"/>
      <c r="J76" s="62"/>
    </row>
    <row r="77" spans="1:10" ht="22.5">
      <c r="A77" s="38">
        <v>53</v>
      </c>
      <c r="B77" s="18" t="s">
        <v>91</v>
      </c>
      <c r="C77" s="2" t="s">
        <v>92</v>
      </c>
      <c r="D77" s="5">
        <v>1</v>
      </c>
      <c r="E77" s="4" t="s">
        <v>33</v>
      </c>
      <c r="F77" s="30">
        <v>336106.33333333331</v>
      </c>
      <c r="G77" s="22">
        <f>F77*19%</f>
        <v>63860.203333333331</v>
      </c>
      <c r="H77" s="22">
        <f>F77+G77</f>
        <v>399966.53666666662</v>
      </c>
      <c r="I77" s="35"/>
      <c r="J77" s="34"/>
    </row>
    <row r="78" spans="1:10" ht="90">
      <c r="A78" s="11">
        <v>54</v>
      </c>
      <c r="B78" s="45" t="s">
        <v>93</v>
      </c>
      <c r="C78" s="15" t="s">
        <v>173</v>
      </c>
      <c r="D78" s="10">
        <v>1</v>
      </c>
      <c r="E78" s="11" t="s">
        <v>33</v>
      </c>
      <c r="F78" s="30">
        <v>400000</v>
      </c>
      <c r="G78" s="22">
        <f t="shared" ref="G78:G82" si="16">F78*19%</f>
        <v>76000</v>
      </c>
      <c r="H78" s="22">
        <f t="shared" ref="H78:H82" si="17">F78+G78</f>
        <v>476000</v>
      </c>
      <c r="I78" s="35"/>
      <c r="J78" s="34"/>
    </row>
    <row r="79" spans="1:10" ht="33.75">
      <c r="A79" s="4">
        <v>55</v>
      </c>
      <c r="B79" s="18" t="s">
        <v>94</v>
      </c>
      <c r="C79" s="3" t="s">
        <v>95</v>
      </c>
      <c r="D79" s="1">
        <v>1</v>
      </c>
      <c r="E79" s="4" t="s">
        <v>33</v>
      </c>
      <c r="F79" s="30">
        <v>295728.33333333331</v>
      </c>
      <c r="G79" s="22">
        <f t="shared" si="16"/>
        <v>56188.383333333331</v>
      </c>
      <c r="H79" s="22">
        <f t="shared" si="17"/>
        <v>351916.71666666667</v>
      </c>
      <c r="I79" s="35"/>
      <c r="J79" s="34"/>
    </row>
    <row r="80" spans="1:10" ht="45">
      <c r="A80" s="4">
        <v>56</v>
      </c>
      <c r="B80" s="18" t="s">
        <v>96</v>
      </c>
      <c r="C80" s="3" t="s">
        <v>97</v>
      </c>
      <c r="D80" s="1">
        <v>1</v>
      </c>
      <c r="E80" s="4" t="s">
        <v>33</v>
      </c>
      <c r="F80" s="30">
        <v>363865.66666666669</v>
      </c>
      <c r="G80" s="22">
        <f t="shared" si="16"/>
        <v>69134.476666666669</v>
      </c>
      <c r="H80" s="22">
        <f t="shared" si="17"/>
        <v>433000.14333333337</v>
      </c>
      <c r="I80" s="35"/>
      <c r="J80" s="34"/>
    </row>
    <row r="81" spans="1:10" ht="33.75">
      <c r="A81" s="4">
        <v>57</v>
      </c>
      <c r="B81" s="18" t="s">
        <v>98</v>
      </c>
      <c r="C81" s="3" t="s">
        <v>99</v>
      </c>
      <c r="D81" s="1">
        <v>1</v>
      </c>
      <c r="E81" s="4" t="s">
        <v>33</v>
      </c>
      <c r="F81" s="30">
        <v>397450.66666666669</v>
      </c>
      <c r="G81" s="22">
        <f t="shared" si="16"/>
        <v>75515.626666666678</v>
      </c>
      <c r="H81" s="22">
        <f t="shared" si="17"/>
        <v>472966.29333333333</v>
      </c>
      <c r="I81" s="35"/>
      <c r="J81" s="34"/>
    </row>
    <row r="82" spans="1:10" ht="33.75">
      <c r="A82" s="4">
        <v>58</v>
      </c>
      <c r="B82" s="18" t="s">
        <v>100</v>
      </c>
      <c r="C82" s="3" t="s">
        <v>101</v>
      </c>
      <c r="D82" s="1">
        <v>1</v>
      </c>
      <c r="E82" s="4" t="s">
        <v>33</v>
      </c>
      <c r="F82" s="30">
        <v>8578.6333333333332</v>
      </c>
      <c r="G82" s="22">
        <f t="shared" si="16"/>
        <v>1629.9403333333332</v>
      </c>
      <c r="H82" s="22">
        <f t="shared" si="17"/>
        <v>10208.573666666667</v>
      </c>
      <c r="I82" s="35"/>
      <c r="J82" s="34"/>
    </row>
    <row r="83" spans="1:10">
      <c r="A83" s="62" t="s">
        <v>102</v>
      </c>
      <c r="B83" s="62"/>
      <c r="C83" s="62"/>
      <c r="D83" s="62"/>
      <c r="E83" s="62"/>
      <c r="F83" s="62"/>
      <c r="G83" s="62"/>
      <c r="H83" s="62"/>
      <c r="I83" s="62"/>
      <c r="J83" s="62"/>
    </row>
    <row r="84" spans="1:10" ht="101.25">
      <c r="A84" s="38">
        <v>59</v>
      </c>
      <c r="B84" s="8" t="s">
        <v>25</v>
      </c>
      <c r="C84" s="3" t="s">
        <v>26</v>
      </c>
      <c r="D84" s="5">
        <v>1</v>
      </c>
      <c r="E84" s="4" t="s">
        <v>33</v>
      </c>
      <c r="F84" s="30">
        <v>431344</v>
      </c>
      <c r="G84" s="22">
        <f>F84*19%</f>
        <v>81955.360000000001</v>
      </c>
      <c r="H84" s="22">
        <f>F84+G84</f>
        <v>513299.36</v>
      </c>
      <c r="I84" s="35"/>
      <c r="J84" s="34"/>
    </row>
    <row r="85" spans="1:10" ht="56.25">
      <c r="A85" s="4">
        <v>60</v>
      </c>
      <c r="B85" s="44" t="s">
        <v>103</v>
      </c>
      <c r="C85" s="3" t="s">
        <v>104</v>
      </c>
      <c r="D85" s="1">
        <v>1</v>
      </c>
      <c r="E85" s="4" t="s">
        <v>33</v>
      </c>
      <c r="F85" s="30">
        <v>96212.886666666673</v>
      </c>
      <c r="G85" s="22">
        <f t="shared" ref="G85:G92" si="18">F85*19%</f>
        <v>18280.448466666669</v>
      </c>
      <c r="H85" s="22">
        <f t="shared" ref="H85:H92" si="19">F85+G85</f>
        <v>114493.33513333334</v>
      </c>
      <c r="I85" s="35"/>
      <c r="J85" s="34"/>
    </row>
    <row r="86" spans="1:10" ht="112.5">
      <c r="A86" s="4">
        <v>61</v>
      </c>
      <c r="B86" s="44" t="s">
        <v>73</v>
      </c>
      <c r="C86" s="3" t="s">
        <v>105</v>
      </c>
      <c r="D86" s="1">
        <v>1</v>
      </c>
      <c r="E86" s="4" t="s">
        <v>33</v>
      </c>
      <c r="F86" s="30">
        <v>136050.42666666667</v>
      </c>
      <c r="G86" s="22">
        <f t="shared" si="18"/>
        <v>25849.581066666666</v>
      </c>
      <c r="H86" s="22">
        <f t="shared" si="19"/>
        <v>161900.00773333333</v>
      </c>
      <c r="I86" s="35"/>
      <c r="J86" s="34"/>
    </row>
    <row r="87" spans="1:10" ht="78.75">
      <c r="A87" s="4">
        <v>62</v>
      </c>
      <c r="B87" s="44" t="s">
        <v>75</v>
      </c>
      <c r="C87" s="3" t="s">
        <v>156</v>
      </c>
      <c r="D87" s="1">
        <v>1</v>
      </c>
      <c r="E87" s="4" t="s">
        <v>33</v>
      </c>
      <c r="F87" s="30">
        <v>19009.803333333333</v>
      </c>
      <c r="G87" s="22">
        <f t="shared" si="18"/>
        <v>3611.8626333333332</v>
      </c>
      <c r="H87" s="22">
        <f t="shared" si="19"/>
        <v>22621.665966666667</v>
      </c>
      <c r="I87" s="35"/>
      <c r="J87" s="34"/>
    </row>
    <row r="88" spans="1:10" ht="101.25">
      <c r="A88" s="4">
        <v>63</v>
      </c>
      <c r="B88" s="44" t="s">
        <v>106</v>
      </c>
      <c r="C88" s="3" t="s">
        <v>107</v>
      </c>
      <c r="D88" s="1">
        <v>1</v>
      </c>
      <c r="E88" s="4" t="s">
        <v>33</v>
      </c>
      <c r="F88" s="30">
        <v>18282.913333333334</v>
      </c>
      <c r="G88" s="22">
        <f t="shared" si="18"/>
        <v>3473.7535333333335</v>
      </c>
      <c r="H88" s="22">
        <f t="shared" si="19"/>
        <v>21756.666866666666</v>
      </c>
      <c r="I88" s="35"/>
      <c r="J88" s="34"/>
    </row>
    <row r="89" spans="1:10" ht="45">
      <c r="A89" s="4">
        <v>64</v>
      </c>
      <c r="B89" s="44" t="s">
        <v>108</v>
      </c>
      <c r="C89" s="3" t="s">
        <v>89</v>
      </c>
      <c r="D89" s="5">
        <v>1</v>
      </c>
      <c r="E89" s="4" t="s">
        <v>33</v>
      </c>
      <c r="F89" s="30">
        <v>141316.52666666667</v>
      </c>
      <c r="G89" s="22">
        <f t="shared" si="18"/>
        <v>26850.140066666667</v>
      </c>
      <c r="H89" s="22">
        <f t="shared" si="19"/>
        <v>168166.66673333335</v>
      </c>
      <c r="I89" s="35"/>
      <c r="J89" s="34"/>
    </row>
    <row r="90" spans="1:10" ht="135">
      <c r="A90" s="4">
        <v>65</v>
      </c>
      <c r="B90" s="44" t="s">
        <v>125</v>
      </c>
      <c r="C90" s="3" t="s">
        <v>109</v>
      </c>
      <c r="D90" s="5">
        <v>1</v>
      </c>
      <c r="E90" s="4" t="s">
        <v>33</v>
      </c>
      <c r="F90" s="30">
        <v>9854.3966666666656</v>
      </c>
      <c r="G90" s="22">
        <f t="shared" si="18"/>
        <v>1872.3353666666665</v>
      </c>
      <c r="H90" s="22">
        <f t="shared" si="19"/>
        <v>11726.732033333332</v>
      </c>
      <c r="I90" s="35"/>
      <c r="J90" s="34"/>
    </row>
    <row r="91" spans="1:10" ht="123.75">
      <c r="A91" s="4">
        <v>66</v>
      </c>
      <c r="B91" s="44" t="s">
        <v>110</v>
      </c>
      <c r="C91" s="3" t="s">
        <v>111</v>
      </c>
      <c r="D91" s="5">
        <v>1</v>
      </c>
      <c r="E91" s="4" t="s">
        <v>33</v>
      </c>
      <c r="F91" s="30">
        <v>101428.57333333332</v>
      </c>
      <c r="G91" s="22">
        <f t="shared" si="18"/>
        <v>19271.428933333333</v>
      </c>
      <c r="H91" s="22">
        <f t="shared" si="19"/>
        <v>120700.00226666665</v>
      </c>
      <c r="I91" s="35"/>
      <c r="J91" s="34"/>
    </row>
    <row r="92" spans="1:10" ht="33.75">
      <c r="A92" s="4">
        <v>67</v>
      </c>
      <c r="B92" s="44" t="s">
        <v>7</v>
      </c>
      <c r="C92" s="3" t="s">
        <v>157</v>
      </c>
      <c r="D92" s="5">
        <v>1</v>
      </c>
      <c r="E92" s="4" t="s">
        <v>33</v>
      </c>
      <c r="F92" s="30">
        <v>306638.65333333332</v>
      </c>
      <c r="G92" s="22">
        <f t="shared" si="18"/>
        <v>58261.344133333332</v>
      </c>
      <c r="H92" s="22">
        <f t="shared" si="19"/>
        <v>364899.99746666662</v>
      </c>
      <c r="I92" s="35"/>
      <c r="J92" s="34"/>
    </row>
    <row r="93" spans="1:10">
      <c r="A93" s="62" t="s">
        <v>112</v>
      </c>
      <c r="B93" s="62"/>
      <c r="C93" s="62"/>
      <c r="D93" s="62"/>
      <c r="E93" s="62"/>
      <c r="F93" s="62"/>
      <c r="G93" s="62"/>
      <c r="H93" s="62"/>
      <c r="I93" s="62"/>
      <c r="J93" s="62"/>
    </row>
    <row r="94" spans="1:10" ht="22.5">
      <c r="A94" s="4">
        <v>68</v>
      </c>
      <c r="B94" s="44" t="s">
        <v>78</v>
      </c>
      <c r="C94" s="2" t="s">
        <v>113</v>
      </c>
      <c r="D94" s="5">
        <v>1</v>
      </c>
      <c r="E94" s="4" t="s">
        <v>33</v>
      </c>
      <c r="F94" s="30">
        <v>5392.2833333333338</v>
      </c>
      <c r="G94" s="22">
        <f>F94*19%</f>
        <v>1024.5338333333334</v>
      </c>
      <c r="H94" s="22">
        <f>F94+G94</f>
        <v>6416.8171666666676</v>
      </c>
      <c r="I94" s="35"/>
      <c r="J94" s="34"/>
    </row>
    <row r="95" spans="1:10" ht="33.75">
      <c r="A95" s="4">
        <v>69</v>
      </c>
      <c r="B95" s="44" t="s">
        <v>106</v>
      </c>
      <c r="C95" s="3" t="s">
        <v>114</v>
      </c>
      <c r="D95" s="1">
        <v>1</v>
      </c>
      <c r="E95" s="4" t="s">
        <v>33</v>
      </c>
      <c r="F95" s="30">
        <v>19843.136666666669</v>
      </c>
      <c r="G95" s="22">
        <f t="shared" ref="G95:G102" si="20">F95*19%</f>
        <v>3770.1959666666671</v>
      </c>
      <c r="H95" s="22">
        <f t="shared" ref="H95:H102" si="21">F95+G95</f>
        <v>23613.332633333335</v>
      </c>
      <c r="I95" s="35"/>
      <c r="J95" s="34"/>
    </row>
    <row r="96" spans="1:10" ht="33.75">
      <c r="A96" s="4">
        <v>70</v>
      </c>
      <c r="B96" s="44" t="s">
        <v>115</v>
      </c>
      <c r="C96" s="3" t="s">
        <v>116</v>
      </c>
      <c r="D96" s="1">
        <v>1</v>
      </c>
      <c r="E96" s="4" t="s">
        <v>33</v>
      </c>
      <c r="F96" s="30">
        <v>23473.25</v>
      </c>
      <c r="G96" s="22">
        <f t="shared" si="20"/>
        <v>4459.9175000000005</v>
      </c>
      <c r="H96" s="22">
        <f t="shared" si="21"/>
        <v>27933.1675</v>
      </c>
      <c r="I96" s="35"/>
      <c r="J96" s="34"/>
    </row>
    <row r="97" spans="1:10" ht="56.25">
      <c r="A97" s="4">
        <v>71</v>
      </c>
      <c r="B97" s="44" t="s">
        <v>76</v>
      </c>
      <c r="C97" s="3" t="s">
        <v>117</v>
      </c>
      <c r="D97" s="1">
        <v>1</v>
      </c>
      <c r="E97" s="4" t="s">
        <v>33</v>
      </c>
      <c r="F97" s="30">
        <v>23577.136666666669</v>
      </c>
      <c r="G97" s="22">
        <f t="shared" si="20"/>
        <v>4479.6559666666672</v>
      </c>
      <c r="H97" s="22">
        <f t="shared" si="21"/>
        <v>28056.792633333338</v>
      </c>
      <c r="I97" s="35"/>
      <c r="J97" s="34"/>
    </row>
    <row r="98" spans="1:10" ht="33.75">
      <c r="A98" s="4">
        <v>72</v>
      </c>
      <c r="B98" s="44" t="s">
        <v>75</v>
      </c>
      <c r="C98" s="3" t="s">
        <v>118</v>
      </c>
      <c r="D98" s="5">
        <v>1</v>
      </c>
      <c r="E98" s="4" t="s">
        <v>33</v>
      </c>
      <c r="F98" s="30">
        <v>20176.47</v>
      </c>
      <c r="G98" s="22">
        <f t="shared" si="20"/>
        <v>3833.5293000000001</v>
      </c>
      <c r="H98" s="22">
        <f t="shared" si="21"/>
        <v>24009.999300000003</v>
      </c>
      <c r="I98" s="35"/>
      <c r="J98" s="34"/>
    </row>
    <row r="99" spans="1:10" ht="45">
      <c r="A99" s="4">
        <v>73</v>
      </c>
      <c r="B99" s="44" t="s">
        <v>119</v>
      </c>
      <c r="C99" s="3" t="s">
        <v>120</v>
      </c>
      <c r="D99" s="5">
        <v>1</v>
      </c>
      <c r="E99" s="4" t="s">
        <v>33</v>
      </c>
      <c r="F99" s="30">
        <v>18417.243333333332</v>
      </c>
      <c r="G99" s="22">
        <f t="shared" si="20"/>
        <v>3499.276233333333</v>
      </c>
      <c r="H99" s="22">
        <f t="shared" si="21"/>
        <v>21916.519566666666</v>
      </c>
      <c r="I99" s="35"/>
      <c r="J99" s="34"/>
    </row>
    <row r="100" spans="1:10" ht="45">
      <c r="A100" s="4">
        <v>74</v>
      </c>
      <c r="B100" s="44" t="s">
        <v>121</v>
      </c>
      <c r="C100" s="3" t="s">
        <v>122</v>
      </c>
      <c r="D100" s="5">
        <v>1</v>
      </c>
      <c r="E100" s="4" t="s">
        <v>33</v>
      </c>
      <c r="F100" s="30">
        <v>187331.935</v>
      </c>
      <c r="G100" s="22">
        <f t="shared" si="20"/>
        <v>35593.067649999997</v>
      </c>
      <c r="H100" s="22">
        <f t="shared" si="21"/>
        <v>222925.00264999998</v>
      </c>
      <c r="I100" s="35"/>
      <c r="J100" s="34"/>
    </row>
    <row r="101" spans="1:10" ht="22.5">
      <c r="A101" s="4">
        <v>75</v>
      </c>
      <c r="B101" s="44" t="s">
        <v>123</v>
      </c>
      <c r="C101" s="3" t="s">
        <v>124</v>
      </c>
      <c r="D101" s="5">
        <v>1</v>
      </c>
      <c r="E101" s="4" t="s">
        <v>33</v>
      </c>
      <c r="F101" s="30">
        <v>126894.02</v>
      </c>
      <c r="G101" s="22">
        <f t="shared" si="20"/>
        <v>24109.863800000003</v>
      </c>
      <c r="H101" s="22">
        <f t="shared" si="21"/>
        <v>151003.88380000001</v>
      </c>
      <c r="I101" s="35"/>
      <c r="J101" s="34"/>
    </row>
    <row r="102" spans="1:10" ht="33.75">
      <c r="A102" s="4">
        <v>76</v>
      </c>
      <c r="B102" s="44" t="s">
        <v>125</v>
      </c>
      <c r="C102" s="3" t="s">
        <v>126</v>
      </c>
      <c r="D102" s="5">
        <v>1</v>
      </c>
      <c r="E102" s="4" t="s">
        <v>33</v>
      </c>
      <c r="F102" s="30">
        <v>9854.3966666666656</v>
      </c>
      <c r="G102" s="22">
        <f t="shared" si="20"/>
        <v>1872.3353666666665</v>
      </c>
      <c r="H102" s="22">
        <f t="shared" si="21"/>
        <v>11726.732033333332</v>
      </c>
      <c r="I102" s="35"/>
      <c r="J102" s="34"/>
    </row>
    <row r="103" spans="1:10">
      <c r="A103" s="62" t="s">
        <v>127</v>
      </c>
      <c r="B103" s="62"/>
      <c r="C103" s="62"/>
      <c r="D103" s="62"/>
      <c r="E103" s="62"/>
      <c r="F103" s="62"/>
      <c r="G103" s="62"/>
      <c r="H103" s="62"/>
      <c r="I103" s="62"/>
      <c r="J103" s="62"/>
    </row>
    <row r="104" spans="1:10" ht="258.75">
      <c r="A104" s="4">
        <v>77</v>
      </c>
      <c r="B104" s="44" t="s">
        <v>128</v>
      </c>
      <c r="C104" s="2" t="s">
        <v>129</v>
      </c>
      <c r="D104" s="5">
        <v>1</v>
      </c>
      <c r="E104" s="4" t="s">
        <v>33</v>
      </c>
      <c r="F104" s="30">
        <v>132409.03333333333</v>
      </c>
      <c r="G104" s="22">
        <f>F104*19%</f>
        <v>25157.716333333334</v>
      </c>
      <c r="H104" s="22">
        <f>F104+G104</f>
        <v>157566.74966666667</v>
      </c>
      <c r="I104" s="35"/>
      <c r="J104" s="34"/>
    </row>
    <row r="105" spans="1:10">
      <c r="A105" s="62" t="s">
        <v>130</v>
      </c>
      <c r="B105" s="62"/>
      <c r="C105" s="62"/>
      <c r="D105" s="62"/>
      <c r="E105" s="62"/>
      <c r="F105" s="62"/>
      <c r="G105" s="62"/>
      <c r="H105" s="62"/>
      <c r="I105" s="62"/>
      <c r="J105" s="62"/>
    </row>
    <row r="106" spans="1:10" ht="56.25">
      <c r="A106" s="4">
        <v>78</v>
      </c>
      <c r="B106" s="44" t="s">
        <v>103</v>
      </c>
      <c r="C106" s="2" t="s">
        <v>131</v>
      </c>
      <c r="D106" s="5">
        <v>1</v>
      </c>
      <c r="E106" s="4" t="s">
        <v>33</v>
      </c>
      <c r="F106" s="30">
        <v>104084</v>
      </c>
      <c r="G106" s="22">
        <f>F106*19%</f>
        <v>19775.96</v>
      </c>
      <c r="H106" s="22">
        <f>F106+G106</f>
        <v>123859.95999999999</v>
      </c>
      <c r="I106" s="35"/>
      <c r="J106" s="34"/>
    </row>
    <row r="107" spans="1:10" ht="78.75">
      <c r="A107" s="4">
        <v>79</v>
      </c>
      <c r="B107" s="44" t="s">
        <v>75</v>
      </c>
      <c r="C107" s="2" t="s">
        <v>156</v>
      </c>
      <c r="D107" s="5">
        <v>1</v>
      </c>
      <c r="E107" s="4" t="s">
        <v>33</v>
      </c>
      <c r="F107" s="30">
        <v>68509.666666666672</v>
      </c>
      <c r="G107" s="22">
        <f t="shared" ref="G107:G112" si="22">F107*19%</f>
        <v>13016.836666666668</v>
      </c>
      <c r="H107" s="22">
        <f t="shared" ref="H107:H112" si="23">F107+G107</f>
        <v>81526.503333333341</v>
      </c>
      <c r="I107" s="35"/>
      <c r="J107" s="34"/>
    </row>
    <row r="108" spans="1:10" ht="101.25">
      <c r="A108" s="4">
        <v>80</v>
      </c>
      <c r="B108" s="44" t="s">
        <v>106</v>
      </c>
      <c r="C108" s="2" t="s">
        <v>132</v>
      </c>
      <c r="D108" s="5">
        <v>1</v>
      </c>
      <c r="E108" s="4" t="s">
        <v>33</v>
      </c>
      <c r="F108" s="30">
        <v>22410.333333333332</v>
      </c>
      <c r="G108" s="22">
        <f t="shared" si="22"/>
        <v>4257.9633333333331</v>
      </c>
      <c r="H108" s="22">
        <f t="shared" si="23"/>
        <v>26668.296666666665</v>
      </c>
      <c r="I108" s="35"/>
      <c r="J108" s="34"/>
    </row>
    <row r="109" spans="1:10" ht="45">
      <c r="A109" s="4">
        <v>81</v>
      </c>
      <c r="B109" s="44" t="s">
        <v>88</v>
      </c>
      <c r="C109" s="2" t="s">
        <v>89</v>
      </c>
      <c r="D109" s="5">
        <v>1</v>
      </c>
      <c r="E109" s="4" t="s">
        <v>33</v>
      </c>
      <c r="F109" s="30">
        <v>141316.52666666667</v>
      </c>
      <c r="G109" s="22">
        <f t="shared" si="22"/>
        <v>26850.140066666667</v>
      </c>
      <c r="H109" s="22">
        <f t="shared" si="23"/>
        <v>168166.66673333335</v>
      </c>
      <c r="I109" s="35"/>
      <c r="J109" s="34"/>
    </row>
    <row r="110" spans="1:10" ht="33.75">
      <c r="A110" s="4">
        <v>82</v>
      </c>
      <c r="B110" s="44" t="s">
        <v>76</v>
      </c>
      <c r="C110" s="3" t="s">
        <v>155</v>
      </c>
      <c r="D110" s="1">
        <v>1</v>
      </c>
      <c r="E110" s="4" t="s">
        <v>33</v>
      </c>
      <c r="F110" s="30">
        <v>28193.136666666669</v>
      </c>
      <c r="G110" s="22">
        <f t="shared" si="22"/>
        <v>5356.6959666666671</v>
      </c>
      <c r="H110" s="22">
        <f t="shared" si="23"/>
        <v>33549.832633333339</v>
      </c>
      <c r="I110" s="35"/>
      <c r="J110" s="34"/>
    </row>
    <row r="111" spans="1:10" ht="101.25">
      <c r="A111" s="4">
        <v>83</v>
      </c>
      <c r="B111" s="44" t="s">
        <v>78</v>
      </c>
      <c r="C111" s="3" t="s">
        <v>79</v>
      </c>
      <c r="D111" s="1">
        <v>1</v>
      </c>
      <c r="E111" s="4" t="s">
        <v>33</v>
      </c>
      <c r="F111" s="30">
        <v>4621.7533333333331</v>
      </c>
      <c r="G111" s="22">
        <f t="shared" si="22"/>
        <v>878.13313333333326</v>
      </c>
      <c r="H111" s="22">
        <f t="shared" si="23"/>
        <v>5499.8864666666668</v>
      </c>
      <c r="I111" s="35"/>
      <c r="J111" s="34"/>
    </row>
    <row r="112" spans="1:10" ht="78.75">
      <c r="A112" s="4">
        <v>84</v>
      </c>
      <c r="B112" s="44" t="s">
        <v>80</v>
      </c>
      <c r="C112" s="3" t="s">
        <v>81</v>
      </c>
      <c r="D112" s="1">
        <v>1</v>
      </c>
      <c r="E112" s="4" t="s">
        <v>33</v>
      </c>
      <c r="F112" s="30">
        <v>23366.916666666668</v>
      </c>
      <c r="G112" s="22">
        <f t="shared" si="22"/>
        <v>4439.7141666666666</v>
      </c>
      <c r="H112" s="22">
        <f t="shared" si="23"/>
        <v>27806.630833333336</v>
      </c>
      <c r="I112" s="35"/>
      <c r="J112" s="34"/>
    </row>
    <row r="113" spans="1:10">
      <c r="A113" s="62" t="s">
        <v>142</v>
      </c>
      <c r="B113" s="62"/>
      <c r="C113" s="62"/>
      <c r="D113" s="62"/>
      <c r="E113" s="62"/>
      <c r="F113" s="62"/>
      <c r="G113" s="62"/>
      <c r="H113" s="62"/>
      <c r="I113" s="62"/>
      <c r="J113" s="62"/>
    </row>
    <row r="114" spans="1:10" ht="45">
      <c r="A114" s="4">
        <v>85</v>
      </c>
      <c r="B114" s="44" t="s">
        <v>88</v>
      </c>
      <c r="C114" s="2" t="s">
        <v>89</v>
      </c>
      <c r="D114" s="25">
        <v>1</v>
      </c>
      <c r="E114" s="4" t="s">
        <v>33</v>
      </c>
      <c r="F114" s="30">
        <v>141316.52666666667</v>
      </c>
      <c r="G114" s="22">
        <f>F114*19%</f>
        <v>26850.140066666667</v>
      </c>
      <c r="H114" s="22">
        <f>F114+G114</f>
        <v>168166.66673333335</v>
      </c>
      <c r="I114" s="35"/>
      <c r="J114" s="34"/>
    </row>
    <row r="115" spans="1:10" ht="56.25">
      <c r="A115" s="4">
        <v>86</v>
      </c>
      <c r="B115" s="44" t="s">
        <v>76</v>
      </c>
      <c r="C115" s="3" t="s">
        <v>77</v>
      </c>
      <c r="D115" s="26">
        <v>1</v>
      </c>
      <c r="E115" s="4" t="s">
        <v>33</v>
      </c>
      <c r="F115" s="30">
        <v>28193.136666666669</v>
      </c>
      <c r="G115" s="22">
        <f t="shared" ref="G115:G118" si="24">F115*19%</f>
        <v>5356.6959666666671</v>
      </c>
      <c r="H115" s="22">
        <f t="shared" ref="H115:H118" si="25">F115+G115</f>
        <v>33549.832633333339</v>
      </c>
      <c r="I115" s="35"/>
      <c r="J115" s="34"/>
    </row>
    <row r="116" spans="1:10" ht="101.25">
      <c r="A116" s="4">
        <v>87</v>
      </c>
      <c r="B116" s="44" t="s">
        <v>78</v>
      </c>
      <c r="C116" s="3" t="s">
        <v>79</v>
      </c>
      <c r="D116" s="26">
        <v>1</v>
      </c>
      <c r="E116" s="4" t="s">
        <v>33</v>
      </c>
      <c r="F116" s="30">
        <v>4621.7533333333331</v>
      </c>
      <c r="G116" s="22">
        <f t="shared" si="24"/>
        <v>878.13313333333326</v>
      </c>
      <c r="H116" s="22">
        <f t="shared" si="25"/>
        <v>5499.8864666666668</v>
      </c>
      <c r="I116" s="35"/>
      <c r="J116" s="34"/>
    </row>
    <row r="117" spans="1:10" ht="78.75">
      <c r="A117" s="4">
        <v>88</v>
      </c>
      <c r="B117" s="44" t="s">
        <v>80</v>
      </c>
      <c r="C117" s="3" t="s">
        <v>81</v>
      </c>
      <c r="D117" s="26">
        <v>1</v>
      </c>
      <c r="E117" s="4" t="s">
        <v>33</v>
      </c>
      <c r="F117" s="30">
        <v>23366.916666666668</v>
      </c>
      <c r="G117" s="22">
        <f t="shared" si="24"/>
        <v>4439.7141666666666</v>
      </c>
      <c r="H117" s="22">
        <f t="shared" si="25"/>
        <v>27806.630833333336</v>
      </c>
      <c r="I117" s="35"/>
      <c r="J117" s="34"/>
    </row>
    <row r="118" spans="1:10" ht="56.25">
      <c r="A118" s="4">
        <v>89</v>
      </c>
      <c r="B118" s="8" t="s">
        <v>143</v>
      </c>
      <c r="C118" s="3" t="s">
        <v>144</v>
      </c>
      <c r="D118" s="1">
        <v>1</v>
      </c>
      <c r="E118" s="4" t="s">
        <v>33</v>
      </c>
      <c r="F118" s="30">
        <v>25069.666666666668</v>
      </c>
      <c r="G118" s="22">
        <f t="shared" si="24"/>
        <v>4763.2366666666667</v>
      </c>
      <c r="H118" s="22">
        <f t="shared" si="25"/>
        <v>29832.903333333335</v>
      </c>
      <c r="I118" s="35"/>
      <c r="J118" s="34"/>
    </row>
    <row r="119" spans="1:10">
      <c r="A119" s="49" t="s">
        <v>159</v>
      </c>
      <c r="B119" s="49"/>
      <c r="C119" s="49"/>
      <c r="D119" s="49"/>
      <c r="E119" s="49"/>
      <c r="F119" s="49"/>
      <c r="G119" s="49"/>
      <c r="H119" s="49"/>
      <c r="I119" s="49"/>
      <c r="J119" s="49"/>
    </row>
    <row r="120" spans="1:10" ht="61.5" customHeight="1">
      <c r="A120" s="13">
        <v>90</v>
      </c>
      <c r="B120" s="40" t="s">
        <v>158</v>
      </c>
      <c r="C120" s="36" t="s">
        <v>174</v>
      </c>
      <c r="D120" s="10" t="s">
        <v>178</v>
      </c>
      <c r="E120" s="11" t="s">
        <v>179</v>
      </c>
      <c r="F120" s="30">
        <v>5219390</v>
      </c>
      <c r="G120" s="22">
        <f>F120*19%</f>
        <v>991684.1</v>
      </c>
      <c r="H120" s="22">
        <f>F120+G120</f>
        <v>6211074.0999999996</v>
      </c>
      <c r="I120" s="35"/>
      <c r="J120" s="34"/>
    </row>
    <row r="121" spans="1:10" ht="21" customHeight="1">
      <c r="A121" s="46" t="s">
        <v>168</v>
      </c>
      <c r="B121" s="47"/>
      <c r="C121" s="47"/>
      <c r="D121" s="47"/>
      <c r="E121" s="47"/>
      <c r="F121" s="47"/>
      <c r="G121" s="47"/>
      <c r="H121" s="47"/>
      <c r="I121" s="47"/>
      <c r="J121" s="48"/>
    </row>
    <row r="122" spans="1:10" ht="122.1" customHeight="1">
      <c r="A122" s="8">
        <v>91</v>
      </c>
      <c r="B122" s="16" t="s">
        <v>50</v>
      </c>
      <c r="C122" s="43" t="s">
        <v>169</v>
      </c>
      <c r="D122" s="26">
        <v>1</v>
      </c>
      <c r="E122" s="4" t="s">
        <v>33</v>
      </c>
      <c r="F122" s="30">
        <v>22166.5</v>
      </c>
      <c r="G122" s="22">
        <f>F122*19%</f>
        <v>4211.6350000000002</v>
      </c>
      <c r="H122" s="23">
        <f>F122+G122</f>
        <v>26378.135000000002</v>
      </c>
      <c r="I122" s="35"/>
      <c r="J122" s="34"/>
    </row>
    <row r="123" spans="1:10" ht="61.5" customHeight="1">
      <c r="A123" s="8">
        <v>92</v>
      </c>
      <c r="B123" s="16" t="s">
        <v>82</v>
      </c>
      <c r="C123" s="43" t="s">
        <v>170</v>
      </c>
      <c r="D123" s="26">
        <v>1</v>
      </c>
      <c r="E123" s="4" t="s">
        <v>33</v>
      </c>
      <c r="F123" s="30">
        <v>50966</v>
      </c>
      <c r="G123" s="22">
        <f>F123*19%</f>
        <v>9683.5400000000009</v>
      </c>
      <c r="H123" s="23">
        <f>F123+G123</f>
        <v>60649.54</v>
      </c>
      <c r="I123" s="35"/>
      <c r="J123" s="34"/>
    </row>
    <row r="124" spans="1:10" ht="53.25" customHeight="1">
      <c r="E124" s="86" t="s">
        <v>163</v>
      </c>
      <c r="F124" s="87"/>
      <c r="G124" s="87"/>
      <c r="H124" s="24">
        <f>SUM(H11:H123)</f>
        <v>51813823.732434191</v>
      </c>
      <c r="I124" s="42" t="s">
        <v>166</v>
      </c>
      <c r="J124" s="34"/>
    </row>
    <row r="126" spans="1:10" ht="15.75">
      <c r="B126" s="32"/>
      <c r="C126" s="33"/>
    </row>
    <row r="127" spans="1:10" ht="16.5" thickBot="1">
      <c r="B127" s="32"/>
      <c r="C127" s="33"/>
    </row>
    <row r="128" spans="1:10" ht="15.75" customHeight="1">
      <c r="B128" s="65" t="s">
        <v>167</v>
      </c>
      <c r="C128" s="66"/>
      <c r="D128" s="66"/>
      <c r="E128" s="66"/>
      <c r="F128" s="66"/>
      <c r="G128" s="66"/>
      <c r="H128" s="66"/>
      <c r="I128" s="67"/>
    </row>
    <row r="129" spans="1:9">
      <c r="B129" s="68"/>
      <c r="C129" s="69"/>
      <c r="D129" s="69"/>
      <c r="E129" s="69"/>
      <c r="F129" s="69"/>
      <c r="G129" s="69"/>
      <c r="H129" s="69"/>
      <c r="I129" s="70"/>
    </row>
    <row r="130" spans="1:9" ht="16.5" thickBot="1">
      <c r="A130" s="39"/>
      <c r="B130" s="71"/>
      <c r="C130" s="72"/>
      <c r="D130" s="72"/>
      <c r="E130" s="72"/>
      <c r="F130" s="72"/>
      <c r="G130" s="72"/>
      <c r="H130" s="72"/>
      <c r="I130" s="73"/>
    </row>
    <row r="131" spans="1:9" ht="32.25" customHeight="1">
      <c r="A131" s="31"/>
      <c r="B131" s="41"/>
      <c r="C131" s="31"/>
      <c r="D131" s="31"/>
      <c r="E131" s="31"/>
      <c r="F131" s="92"/>
      <c r="G131" s="31"/>
      <c r="H131" s="31"/>
      <c r="I131" s="31"/>
    </row>
    <row r="132" spans="1:9" ht="60.75" customHeight="1">
      <c r="A132" s="31"/>
      <c r="B132" s="41"/>
      <c r="C132" s="31"/>
      <c r="D132" s="31"/>
      <c r="E132" s="31"/>
      <c r="F132" s="92"/>
      <c r="G132" s="31"/>
      <c r="H132" s="31"/>
      <c r="I132" s="31"/>
    </row>
    <row r="133" spans="1:9" ht="49.5" customHeight="1">
      <c r="A133" s="31"/>
      <c r="B133" s="41"/>
      <c r="C133" s="31"/>
      <c r="D133" s="31"/>
      <c r="E133" s="31"/>
      <c r="F133" s="92"/>
      <c r="G133" s="31"/>
      <c r="H133" s="31"/>
      <c r="I133" s="31"/>
    </row>
    <row r="134" spans="1:9" ht="60" customHeight="1">
      <c r="A134" s="31"/>
      <c r="B134" s="41"/>
      <c r="C134" s="31"/>
      <c r="D134" s="31"/>
      <c r="E134" s="31"/>
      <c r="F134" s="92"/>
      <c r="G134" s="31"/>
      <c r="H134" s="31"/>
      <c r="I134" s="31"/>
    </row>
    <row r="135" spans="1:9" ht="36.75" customHeight="1">
      <c r="A135" s="31"/>
      <c r="B135" s="41"/>
      <c r="C135" s="31"/>
      <c r="D135" s="31"/>
      <c r="E135" s="31"/>
      <c r="F135" s="92"/>
      <c r="G135" s="31"/>
      <c r="H135" s="31"/>
      <c r="I135" s="31"/>
    </row>
    <row r="136" spans="1:9" ht="28.5" customHeight="1">
      <c r="A136" s="31"/>
      <c r="B136" s="41"/>
      <c r="C136" s="31"/>
      <c r="D136" s="31"/>
      <c r="E136" s="31"/>
      <c r="F136" s="92"/>
      <c r="G136" s="31"/>
      <c r="H136" s="31"/>
      <c r="I136" s="31"/>
    </row>
    <row r="137" spans="1:9" ht="24.75" customHeight="1">
      <c r="A137" s="31"/>
      <c r="B137" s="41"/>
      <c r="C137" s="31"/>
      <c r="D137" s="31"/>
      <c r="E137" s="31"/>
      <c r="F137" s="92"/>
      <c r="G137" s="31"/>
      <c r="H137" s="31"/>
      <c r="I137" s="31"/>
    </row>
  </sheetData>
  <mergeCells count="39">
    <mergeCell ref="B128:I130"/>
    <mergeCell ref="A1:C6"/>
    <mergeCell ref="B51:B52"/>
    <mergeCell ref="A53:A54"/>
    <mergeCell ref="B53:B54"/>
    <mergeCell ref="A55:A58"/>
    <mergeCell ref="B55:B58"/>
    <mergeCell ref="D1:J6"/>
    <mergeCell ref="A7:H7"/>
    <mergeCell ref="J8:J9"/>
    <mergeCell ref="E124:G124"/>
    <mergeCell ref="A22:J22"/>
    <mergeCell ref="A25:J25"/>
    <mergeCell ref="A32:J32"/>
    <mergeCell ref="A37:J37"/>
    <mergeCell ref="A41:J41"/>
    <mergeCell ref="A105:J105"/>
    <mergeCell ref="A113:J113"/>
    <mergeCell ref="A47:J47"/>
    <mergeCell ref="A60:J60"/>
    <mergeCell ref="A69:J69"/>
    <mergeCell ref="A76:J76"/>
    <mergeCell ref="A83:J83"/>
    <mergeCell ref="A121:J121"/>
    <mergeCell ref="A119:J119"/>
    <mergeCell ref="I7:J7"/>
    <mergeCell ref="A10:J10"/>
    <mergeCell ref="B8:B9"/>
    <mergeCell ref="C8:C9"/>
    <mergeCell ref="D8:D9"/>
    <mergeCell ref="E8:E9"/>
    <mergeCell ref="F8:F9"/>
    <mergeCell ref="G8:G9"/>
    <mergeCell ref="H8:H9"/>
    <mergeCell ref="I8:I9"/>
    <mergeCell ref="A51:A52"/>
    <mergeCell ref="A93:J93"/>
    <mergeCell ref="A8:A9"/>
    <mergeCell ref="A103:J103"/>
  </mergeCells>
  <pageMargins left="0.7" right="0.7" top="0.75" bottom="0.75" header="0.3" footer="0.3"/>
  <pageSetup paperSize="9" orientation="portrait" horizontalDpi="1200"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Betancourt</dc:creator>
  <cp:lastModifiedBy>Diego Betancourt </cp:lastModifiedBy>
  <dcterms:created xsi:type="dcterms:W3CDTF">2026-05-07T06:32:23Z</dcterms:created>
  <dcterms:modified xsi:type="dcterms:W3CDTF">2026-08-25T22:40:17Z</dcterms:modified>
</cp:coreProperties>
</file>