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PROCESOS 2026\EMPLEABILIDAD 2026\"/>
    </mc:Choice>
  </mc:AlternateContent>
  <xr:revisionPtr revIDLastSave="0" documentId="8_{6A559F54-4A6E-4496-A0BB-FE9928984167}" xr6:coauthVersionLast="47" xr6:coauthVersionMax="47" xr10:uidLastSave="{00000000-0000-0000-0000-000000000000}"/>
  <bookViews>
    <workbookView xWindow="-110" yWindow="-110" windowWidth="19420" windowHeight="10300" tabRatio="900" firstSheet="4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TRATAMIENTO'!$B$2:$X$51</definedName>
    <definedName name="_xlnm.Print_Area" localSheetId="0">CONTEXTO!$B$2:$F$19</definedName>
    <definedName name="_xlnm.Print_Area" localSheetId="2">EVALUACION!$B$2:$L$66</definedName>
    <definedName name="_xlnm.Print_Area" localSheetId="3">'EVALUACION CON CONTROLES'!$B$2:$R$58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TRATAMIENTO'!$B$55:$B$57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2" i="6" l="1"/>
  <c r="H28" i="6"/>
  <c r="I28" i="6"/>
  <c r="J28" i="6"/>
  <c r="K28" i="6"/>
  <c r="N28" i="6"/>
  <c r="O28" i="6"/>
  <c r="P28" i="6"/>
  <c r="Q28" i="6"/>
  <c r="R28" i="6"/>
  <c r="S28" i="6"/>
  <c r="T28" i="6"/>
  <c r="U28" i="6"/>
  <c r="V28" i="6"/>
  <c r="W28" i="6"/>
  <c r="X28" i="6"/>
  <c r="H29" i="6"/>
  <c r="I29" i="6"/>
  <c r="J29" i="6"/>
  <c r="K29" i="6"/>
  <c r="N29" i="6"/>
  <c r="O29" i="6"/>
  <c r="P29" i="6"/>
  <c r="Q29" i="6"/>
  <c r="R29" i="6"/>
  <c r="S29" i="6"/>
  <c r="T29" i="6"/>
  <c r="U29" i="6"/>
  <c r="V29" i="6"/>
  <c r="W29" i="6"/>
  <c r="X29" i="6"/>
  <c r="H30" i="6"/>
  <c r="I30" i="6"/>
  <c r="J30" i="6"/>
  <c r="K30" i="6"/>
  <c r="N30" i="6"/>
  <c r="O30" i="6"/>
  <c r="P30" i="6"/>
  <c r="Q30" i="6"/>
  <c r="R30" i="6"/>
  <c r="S30" i="6"/>
  <c r="T30" i="6"/>
  <c r="U30" i="6"/>
  <c r="V30" i="6"/>
  <c r="W30" i="6"/>
  <c r="X30" i="6"/>
  <c r="H31" i="6"/>
  <c r="I31" i="6"/>
  <c r="J31" i="6"/>
  <c r="K31" i="6"/>
  <c r="N31" i="6"/>
  <c r="O31" i="6"/>
  <c r="P31" i="6"/>
  <c r="Q31" i="6"/>
  <c r="R31" i="6"/>
  <c r="S31" i="6"/>
  <c r="T31" i="6"/>
  <c r="U31" i="6"/>
  <c r="V31" i="6"/>
  <c r="W31" i="6"/>
  <c r="X31" i="6"/>
  <c r="H32" i="6"/>
  <c r="I32" i="6"/>
  <c r="J32" i="6"/>
  <c r="K32" i="6"/>
  <c r="N32" i="6"/>
  <c r="O32" i="6"/>
  <c r="P32" i="6"/>
  <c r="Q32" i="6"/>
  <c r="R32" i="6"/>
  <c r="S32" i="6"/>
  <c r="T32" i="6"/>
  <c r="U32" i="6"/>
  <c r="V32" i="6"/>
  <c r="W32" i="6"/>
  <c r="D28" i="6"/>
  <c r="G28" i="6"/>
  <c r="D29" i="6"/>
  <c r="G29" i="6"/>
  <c r="D30" i="6"/>
  <c r="G30" i="6"/>
  <c r="D31" i="6"/>
  <c r="G31" i="6"/>
  <c r="D32" i="6"/>
  <c r="G32" i="6"/>
  <c r="C28" i="6"/>
  <c r="C29" i="6"/>
  <c r="C30" i="6"/>
  <c r="C31" i="6"/>
  <c r="C32" i="6"/>
  <c r="C37" i="15"/>
  <c r="C36" i="15"/>
  <c r="C35" i="15"/>
  <c r="C34" i="15"/>
  <c r="C33" i="15"/>
  <c r="B34" i="15"/>
  <c r="K34" i="15"/>
  <c r="L34" i="15"/>
  <c r="K35" i="11"/>
  <c r="L35" i="11"/>
  <c r="K34" i="11"/>
  <c r="L34" i="11"/>
  <c r="K36" i="11"/>
  <c r="L36" i="11"/>
  <c r="B35" i="15"/>
  <c r="K35" i="15"/>
  <c r="L35" i="15"/>
  <c r="B36" i="15"/>
  <c r="K36" i="15"/>
  <c r="L36" i="15"/>
  <c r="B33" i="15"/>
  <c r="K33" i="15"/>
  <c r="L33" i="15"/>
  <c r="B37" i="15"/>
  <c r="K37" i="15"/>
  <c r="L37" i="15"/>
  <c r="K37" i="11"/>
  <c r="L37" i="11"/>
  <c r="K38" i="11"/>
  <c r="L38" i="11"/>
  <c r="P11" i="6"/>
  <c r="O11" i="6"/>
  <c r="C16" i="15" l="1"/>
  <c r="C11" i="6" s="1"/>
  <c r="K17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23" i="6"/>
  <c r="H23" i="6"/>
  <c r="I23" i="6"/>
  <c r="N23" i="6"/>
  <c r="S23" i="6"/>
  <c r="T23" i="6"/>
  <c r="U23" i="6"/>
  <c r="V23" i="6"/>
  <c r="W23" i="6"/>
  <c r="X23" i="6"/>
  <c r="G24" i="6"/>
  <c r="H24" i="6"/>
  <c r="I24" i="6"/>
  <c r="N24" i="6"/>
  <c r="S24" i="6"/>
  <c r="T24" i="6"/>
  <c r="U24" i="6"/>
  <c r="V24" i="6"/>
  <c r="W24" i="6"/>
  <c r="X24" i="6"/>
  <c r="G25" i="6"/>
  <c r="H25" i="6"/>
  <c r="I25" i="6"/>
  <c r="N25" i="6"/>
  <c r="S25" i="6"/>
  <c r="T25" i="6"/>
  <c r="U25" i="6"/>
  <c r="V25" i="6"/>
  <c r="W25" i="6"/>
  <c r="X25" i="6"/>
  <c r="G26" i="6"/>
  <c r="H26" i="6"/>
  <c r="I26" i="6"/>
  <c r="N26" i="6"/>
  <c r="S26" i="6"/>
  <c r="T26" i="6"/>
  <c r="U26" i="6"/>
  <c r="V26" i="6"/>
  <c r="W26" i="6"/>
  <c r="X26" i="6"/>
  <c r="G27" i="6"/>
  <c r="H27" i="6"/>
  <c r="I27" i="6"/>
  <c r="N27" i="6"/>
  <c r="S27" i="6"/>
  <c r="T27" i="6"/>
  <c r="U27" i="6"/>
  <c r="V27" i="6"/>
  <c r="W27" i="6"/>
  <c r="X27" i="6"/>
  <c r="G33" i="6"/>
  <c r="H33" i="6"/>
  <c r="I33" i="6"/>
  <c r="N33" i="6"/>
  <c r="S33" i="6"/>
  <c r="T33" i="6"/>
  <c r="U33" i="6"/>
  <c r="V33" i="6"/>
  <c r="W33" i="6"/>
  <c r="X33" i="6"/>
  <c r="B30" i="15"/>
  <c r="D25" i="6" s="1"/>
  <c r="C30" i="15"/>
  <c r="C25" i="6" s="1"/>
  <c r="P25" i="6"/>
  <c r="B31" i="15"/>
  <c r="D26" i="6" s="1"/>
  <c r="C31" i="15"/>
  <c r="C26" i="6" s="1"/>
  <c r="I31" i="15"/>
  <c r="O26" i="6" s="1"/>
  <c r="J31" i="15"/>
  <c r="P26" i="6" s="1"/>
  <c r="B32" i="15"/>
  <c r="D27" i="6" s="1"/>
  <c r="C32" i="15"/>
  <c r="C27" i="6" s="1"/>
  <c r="P27" i="6"/>
  <c r="B38" i="15"/>
  <c r="D33" i="6" s="1"/>
  <c r="C38" i="15"/>
  <c r="C33" i="6" s="1"/>
  <c r="I38" i="15"/>
  <c r="P33" i="6"/>
  <c r="B18" i="15"/>
  <c r="D13" i="6" s="1"/>
  <c r="C18" i="15"/>
  <c r="C13" i="6" s="1"/>
  <c r="P13" i="6"/>
  <c r="B19" i="15"/>
  <c r="D14" i="6" s="1"/>
  <c r="C19" i="15"/>
  <c r="C14" i="6" s="1"/>
  <c r="I19" i="15"/>
  <c r="P14" i="6"/>
  <c r="B20" i="15"/>
  <c r="D15" i="6" s="1"/>
  <c r="C20" i="15"/>
  <c r="C15" i="6" s="1"/>
  <c r="O15" i="6"/>
  <c r="P15" i="6"/>
  <c r="B21" i="15"/>
  <c r="D16" i="6" s="1"/>
  <c r="C21" i="15"/>
  <c r="C16" i="6" s="1"/>
  <c r="O16" i="6"/>
  <c r="P16" i="6"/>
  <c r="B22" i="15"/>
  <c r="D17" i="6" s="1"/>
  <c r="C22" i="15"/>
  <c r="C17" i="6" s="1"/>
  <c r="P17" i="6"/>
  <c r="B23" i="15"/>
  <c r="D18" i="6" s="1"/>
  <c r="C23" i="15"/>
  <c r="C18" i="6" s="1"/>
  <c r="O18" i="6"/>
  <c r="P18" i="6"/>
  <c r="B24" i="15"/>
  <c r="D19" i="6" s="1"/>
  <c r="C24" i="15"/>
  <c r="C19" i="6" s="1"/>
  <c r="I24" i="15"/>
  <c r="O19" i="6" s="1"/>
  <c r="P19" i="6"/>
  <c r="B25" i="15"/>
  <c r="D20" i="6" s="1"/>
  <c r="C25" i="15"/>
  <c r="C20" i="6" s="1"/>
  <c r="I25" i="15"/>
  <c r="O20" i="6" s="1"/>
  <c r="P20" i="6"/>
  <c r="B26" i="15"/>
  <c r="D21" i="6" s="1"/>
  <c r="C26" i="15"/>
  <c r="C21" i="6" s="1"/>
  <c r="I26" i="15"/>
  <c r="O21" i="6" s="1"/>
  <c r="J26" i="15"/>
  <c r="P21" i="6" s="1"/>
  <c r="B27" i="15"/>
  <c r="D22" i="6" s="1"/>
  <c r="C27" i="15"/>
  <c r="C22" i="6" s="1"/>
  <c r="I27" i="15"/>
  <c r="O22" i="6" s="1"/>
  <c r="P22" i="6"/>
  <c r="B28" i="15"/>
  <c r="D23" i="6" s="1"/>
  <c r="C28" i="15"/>
  <c r="C23" i="6" s="1"/>
  <c r="I28" i="15"/>
  <c r="O23" i="6" s="1"/>
  <c r="P23" i="6"/>
  <c r="B29" i="15"/>
  <c r="D24" i="6" s="1"/>
  <c r="C29" i="15"/>
  <c r="C24" i="6" s="1"/>
  <c r="P24" i="6"/>
  <c r="B17" i="15"/>
  <c r="D12" i="6" s="1"/>
  <c r="C17" i="15"/>
  <c r="C12" i="6" s="1"/>
  <c r="P12" i="6"/>
  <c r="B6" i="15"/>
  <c r="K39" i="11"/>
  <c r="L39" i="11" s="1"/>
  <c r="K33" i="6" s="1"/>
  <c r="K33" i="11"/>
  <c r="J27" i="6" s="1"/>
  <c r="K32" i="11"/>
  <c r="J26" i="6" s="1"/>
  <c r="K31" i="11"/>
  <c r="L31" i="11" s="1"/>
  <c r="K25" i="6" s="1"/>
  <c r="K30" i="11"/>
  <c r="L30" i="11" s="1"/>
  <c r="K24" i="6" s="1"/>
  <c r="K29" i="11"/>
  <c r="L29" i="11" s="1"/>
  <c r="K23" i="6" s="1"/>
  <c r="K28" i="11"/>
  <c r="J22" i="6" s="1"/>
  <c r="K27" i="11"/>
  <c r="L27" i="11" s="1"/>
  <c r="K21" i="6" s="1"/>
  <c r="K26" i="11"/>
  <c r="J20" i="6" s="1"/>
  <c r="K25" i="11"/>
  <c r="J19" i="6" s="1"/>
  <c r="K24" i="11"/>
  <c r="L24" i="11" s="1"/>
  <c r="K18" i="6" s="1"/>
  <c r="K23" i="11"/>
  <c r="L23" i="11" s="1"/>
  <c r="K17" i="6" s="1"/>
  <c r="K22" i="11"/>
  <c r="L22" i="11" s="1"/>
  <c r="K16" i="6" s="1"/>
  <c r="K21" i="11"/>
  <c r="L21" i="11" s="1"/>
  <c r="K15" i="6" s="1"/>
  <c r="K20" i="11"/>
  <c r="L20" i="11" s="1"/>
  <c r="K14" i="6" s="1"/>
  <c r="K19" i="11"/>
  <c r="J13" i="6" s="1"/>
  <c r="K18" i="11"/>
  <c r="J12" i="6" s="1"/>
  <c r="B16" i="15"/>
  <c r="D11" i="6" s="1"/>
  <c r="X11" i="6"/>
  <c r="W11" i="6"/>
  <c r="V11" i="6"/>
  <c r="U11" i="6"/>
  <c r="T11" i="6"/>
  <c r="S11" i="6"/>
  <c r="N11" i="6"/>
  <c r="I11" i="6"/>
  <c r="H11" i="6"/>
  <c r="G11" i="6"/>
  <c r="O14" i="6"/>
  <c r="J24" i="6" l="1"/>
  <c r="J33" i="6"/>
  <c r="K22" i="15"/>
  <c r="Q17" i="6" s="1"/>
  <c r="O17" i="6"/>
  <c r="J16" i="6"/>
  <c r="L25" i="11"/>
  <c r="K19" i="6" s="1"/>
  <c r="L19" i="11"/>
  <c r="K13" i="6" s="1"/>
  <c r="J17" i="6"/>
  <c r="J25" i="6"/>
  <c r="K24" i="15"/>
  <c r="L24" i="15" s="1"/>
  <c r="R19" i="6" s="1"/>
  <c r="L18" i="11"/>
  <c r="K12" i="6" s="1"/>
  <c r="J21" i="6"/>
  <c r="L32" i="11"/>
  <c r="K26" i="6" s="1"/>
  <c r="K25" i="15"/>
  <c r="J23" i="6"/>
  <c r="K28" i="15"/>
  <c r="L28" i="15" s="1"/>
  <c r="R23" i="6" s="1"/>
  <c r="K27" i="15"/>
  <c r="K26" i="15"/>
  <c r="K23" i="15"/>
  <c r="L23" i="15" s="1"/>
  <c r="R18" i="6" s="1"/>
  <c r="K21" i="15"/>
  <c r="L26" i="11"/>
  <c r="K20" i="6" s="1"/>
  <c r="J15" i="6"/>
  <c r="K17" i="15"/>
  <c r="L17" i="15" s="1"/>
  <c r="R12" i="6" s="1"/>
  <c r="K29" i="15"/>
  <c r="L29" i="15" s="1"/>
  <c r="R24" i="6" s="1"/>
  <c r="K20" i="15"/>
  <c r="Q15" i="6" s="1"/>
  <c r="K19" i="15"/>
  <c r="Q14" i="6" s="1"/>
  <c r="K18" i="15"/>
  <c r="Q13" i="6" s="1"/>
  <c r="K38" i="15"/>
  <c r="L38" i="15" s="1"/>
  <c r="R33" i="6" s="1"/>
  <c r="K32" i="15"/>
  <c r="Q27" i="6" s="1"/>
  <c r="K30" i="15"/>
  <c r="L30" i="15" s="1"/>
  <c r="R25" i="6" s="1"/>
  <c r="L28" i="11"/>
  <c r="K22" i="6" s="1"/>
  <c r="L33" i="11"/>
  <c r="K27" i="6" s="1"/>
  <c r="O24" i="6"/>
  <c r="K16" i="15"/>
  <c r="Q11" i="6" s="1"/>
  <c r="K31" i="15"/>
  <c r="O27" i="6"/>
  <c r="L17" i="11"/>
  <c r="K11" i="6" s="1"/>
  <c r="O12" i="6"/>
  <c r="O33" i="6"/>
  <c r="O25" i="6"/>
  <c r="O13" i="6"/>
  <c r="J14" i="6"/>
  <c r="J18" i="6"/>
  <c r="L20" i="15" l="1"/>
  <c r="R15" i="6" s="1"/>
  <c r="Q33" i="6"/>
  <c r="Q23" i="6"/>
  <c r="Q19" i="6"/>
  <c r="Q18" i="6"/>
  <c r="L22" i="15"/>
  <c r="R17" i="6" s="1"/>
  <c r="Q25" i="6"/>
  <c r="L18" i="15"/>
  <c r="R13" i="6" s="1"/>
  <c r="Q12" i="6"/>
  <c r="L32" i="15"/>
  <c r="R27" i="6" s="1"/>
  <c r="L19" i="15"/>
  <c r="R14" i="6" s="1"/>
  <c r="Q24" i="6"/>
  <c r="Q16" i="6"/>
  <c r="L21" i="15"/>
  <c r="R16" i="6" s="1"/>
  <c r="L26" i="15"/>
  <c r="R21" i="6" s="1"/>
  <c r="Q21" i="6"/>
  <c r="Q20" i="6"/>
  <c r="L25" i="15"/>
  <c r="R20" i="6" s="1"/>
  <c r="Q22" i="6"/>
  <c r="L27" i="15"/>
  <c r="R22" i="6" s="1"/>
  <c r="L16" i="15"/>
  <c r="R11" i="6" s="1"/>
  <c r="Q26" i="6"/>
  <c r="L31" i="15"/>
  <c r="R26" i="6" s="1"/>
</calcChain>
</file>

<file path=xl/sharedStrings.xml><?xml version="1.0" encoding="utf-8"?>
<sst xmlns="http://schemas.openxmlformats.org/spreadsheetml/2006/main" count="643" uniqueCount="248">
  <si>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</si>
  <si>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</si>
  <si>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</si>
  <si>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</si>
  <si>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</si>
  <si>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</si>
  <si>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</si>
  <si>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</si>
  <si>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</si>
  <si>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</si>
  <si>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</si>
  <si>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</si>
  <si>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</si>
  <si>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</si>
  <si>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</si>
  <si>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</si>
  <si>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</si>
  <si>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</si>
  <si>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</si>
  <si>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</si>
  <si>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</si>
  <si>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</si>
  <si>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</si>
  <si>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</si>
  <si>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</si>
  <si>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</si>
  <si>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</si>
  <si>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</si>
  <si>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</si>
  <si>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</si>
  <si>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</si>
  <si>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</si>
  <si>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</si>
  <si>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</si>
  <si>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</si>
  <si>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</si>
  <si>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</si>
  <si>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</si>
  <si>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</si>
  <si>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</si>
  <si>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</si>
  <si>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</si>
  <si>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</si>
  <si>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</si>
  <si>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</si>
  <si>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</si>
  <si>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</si>
  <si>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</si>
  <si>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</si>
  <si>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</si>
  <si>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</si>
  <si>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</si>
  <si>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</si>
  <si>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</si>
  <si>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</si>
  <si>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</si>
  <si>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</si>
  <si>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</si>
  <si>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</si>
  <si>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</si>
  <si>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</si>
  <si>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</si>
  <si>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</si>
  <si>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</si>
  <si>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</si>
  <si>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</si>
  <si>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</si>
  <si>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</si>
  <si>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</si>
  <si>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</si>
  <si>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</si>
  <si>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</si>
  <si>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</si>
  <si>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</si>
  <si>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</si>
  <si>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</si>
  <si>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</si>
  <si>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</si>
  <si>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</si>
  <si>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</si>
  <si>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Eventos naturales tales como lluvias, inundaciones y sequias entre otros</t>
  </si>
  <si>
    <t>Incumplimiento derivado del trámite de los permisos con autoridades ambientales, la obtención de los mismos, paz y salvos</t>
  </si>
  <si>
    <t>Ambientales</t>
  </si>
  <si>
    <t>General</t>
  </si>
  <si>
    <t>Estatal</t>
  </si>
  <si>
    <t>Especifico</t>
  </si>
  <si>
    <t>Interno</t>
  </si>
  <si>
    <t>Externo</t>
  </si>
  <si>
    <t>Objeto Contractual: “CONTRATAR LA PRESTACIÓN DEL SERVICIO DE EDUCACIÓN PARA EL TRABAJO Y EL DESARROLLO HUMANO (ETDH), MEDIANTE LA EJECUCIÓN DE PROGRAMAS DE FORMACIÓN TÉCNICO-LABORAL QUE CONTRIBUYAN AL FORTALECIMIENTO DE CAPACIDADES Y HABILIDADES PARA EL ACCESO A OPORTUNIDADES DE EMPLEO DE LA COMUNIDAD SUBANA”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</si>
  <si>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</si>
  <si>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</si>
  <si>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</si>
  <si>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</si>
  <si>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</si>
  <si>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</si>
  <si>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</si>
  <si>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</si>
  <si>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</si>
  <si>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</si>
  <si>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</si>
  <si>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</si>
  <si>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</si>
  <si>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</si>
  <si>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</si>
  <si>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Riesgo de que el proceso de licitación resulte desierto por exceso de requisitos, o que se adjudique a un operador sin la idoneidad técnica y pedagógica requerida para ejecutar los programas de formación técnico-laboral.</t>
  </si>
  <si>
    <t>Dificultades durante la ejecución del contrato derivadas de interpretaciones divergentes entre el operador y el supervisor sobre el alcance, los entregables o los estándares de calidad esperados en los programas técnico-laborales.</t>
  </si>
  <si>
    <t>Riesgo de adjudicación a un contratista que no cuente con la idoneidad técnica, pedagógica o financiera para ejecutar los programas de formación, afectando la calidad del servicio y el cumplimiento de las metas del Plan de Desarrollo Local.</t>
  </si>
  <si>
    <t>Retraso en la firma del contrato
Limitación en la postulación de los oferentes al proceso de selección</t>
  </si>
  <si>
    <t>Posible nulidad del proceso se selección</t>
  </si>
  <si>
    <t>Adjudicación viciada por error.
Investigaciones disciplinarias y fiscales</t>
  </si>
  <si>
    <t>Desequilibrio económico del contrato, riesgo de adjudicación a un operador que ofrezca precios insuficientes para garantizar la calidad pedagógica, la idoneidad docente y la dotación requerida para los programas técnico-laborales, comprometiendo el cumplimiento de las metas de certificación.</t>
  </si>
  <si>
    <t>Posible nulidad del proceso de contratación o retraso en la expedición del acta de inicio de los programas de formación y reducción del tiempo efectivo de ejecución, afectando el cronograma pedagógico y el cumplimiento de las metas de certificación de la vigencia.</t>
  </si>
  <si>
    <t>Retraso en el inicio del contrato</t>
  </si>
  <si>
    <t>Disminución de utilidades, variación de las expectativas económicas del contratista</t>
  </si>
  <si>
    <t>Cambio en las condiciones iniciales del contrato que afecten su ejecución y equilibrio económico</t>
  </si>
  <si>
    <t>Retrasos en el desarrollo de las sesiones formativas por falta de insumos pedagógicos, herramientas de taller o equipos tecnológicos, con impacto en el cronograma académico y el cumplimiento de la intensidad horaria mínima requerida</t>
  </si>
  <si>
    <t>Baja participación por parte de los potenciales beneficiarios en la convocatoria</t>
  </si>
  <si>
    <t>Incumplimiento de las metas establecidas en la vigencia</t>
  </si>
  <si>
    <t>Deserción del proceso formativo por parte de los beneficiarios antes de completar el programa técnico-laboral</t>
  </si>
  <si>
    <t>Reducción del número de beneficiarios que culminan y obtienen la certificación técnico-laboral, afectando el indicador de permanencia del contrato y el retorno social de la inversión pública en formación para el trabajo.</t>
  </si>
  <si>
    <t>Incumplimiento de metas de certificación y graduación de beneficiarios</t>
  </si>
  <si>
    <t xml:space="preserve">No acreditación o certificación del total de beneficiarios estimado </t>
  </si>
  <si>
    <t>Generación de demoras en la ejecución de los programas por necesidad de tramitar nuevas habilitaciones, permisos o certificaciones ante entidades reguladoras del servicio educativo para el trabajo.</t>
  </si>
  <si>
    <t>Incumplimiento en los tiempos de ejecución y en la calidad de los programas de formación</t>
  </si>
  <si>
    <t>Formación de baja calidad que no desarrolle efectivamente las competencias técnicas y blandas esperadas en los beneficiarios, con incumplimiento de los estándares del Decreto 4904 de 2009, insatisfacción de los participantes y riesgo de no certificación de los egresados.</t>
  </si>
  <si>
    <t>Retrasos en el inicio de los programas de formación técnico-laboral</t>
  </si>
  <si>
    <t>Incumplimiento del cronograma contractual, retraso en la ejecución de las metas físicas del proyecto, afectación en la atención de los beneficiarios y posible imposición de medidas contractuales.</t>
  </si>
  <si>
    <t>Pérdida o vencimiento de habilitaciones o registros ETDH ante la SED</t>
  </si>
  <si>
    <t>Suspensión o imposibilidad de prestar el servicio de formación, incumplimiento contractual, afectación a los beneficiarios y riesgo de terminación anticipada del contrato.</t>
  </si>
  <si>
    <t>Insuficiencia o deserción de docentes y personal académico</t>
  </si>
  <si>
    <t>Interrupción de las actividades de formación, disminución en la calidad del servicio, incumplimiento del plan académico y retrasos en la ejecución del contrato.</t>
  </si>
  <si>
    <t>Falta de disponibilidad o idoneidad de ambientes de formación</t>
  </si>
  <si>
    <t>Suspensión o reprogramación de las jornadas de formación, afectación de la calidad del proceso formativo, incumplimiento del cronograma y disminución de la satisfacción de los beneficiarios.</t>
  </si>
  <si>
    <t>Problemas de orden público en los lugares de ejecución del contrato</t>
  </si>
  <si>
    <t>Suspensión temporal o reprogramación de las actividades de formación, afectación del cronograma de ejecución, riesgos para la seguridad de los beneficiarios y del personal del contratista, y posible incumplimiento de las metas contractuales.</t>
  </si>
  <si>
    <t>Cancelación o reprogramación forzada de sesiones formativas con afectación al cronograma pedagógico, reducción de la intensidad horaria efectiva y necesidad de implementar alternativas de continuidad del servicio educativo.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</si>
  <si>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</si>
  <si>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</si>
  <si>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</si>
  <si>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</si>
  <si>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</si>
  <si>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</si>
  <si>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</si>
  <si>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</si>
  <si>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</si>
  <si>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</si>
  <si>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</si>
  <si>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</si>
  <si>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</si>
  <si>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</si>
  <si>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</si>
  <si>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</si>
  <si>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</si>
  <si>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</si>
  <si>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</si>
  <si>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</si>
  <si>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</si>
  <si>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</si>
  <si>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</si>
  <si>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</si>
  <si>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</si>
  <si>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</si>
  <si>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</si>
  <si>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</si>
  <si>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</si>
  <si>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</si>
  <si>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</si>
  <si>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</si>
  <si>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</si>
  <si>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</si>
  <si>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</si>
  <si>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</si>
  <si>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</si>
  <si>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</si>
  <si>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</si>
  <si>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</si>
  <si>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</si>
  <si>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</si>
  <si>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</si>
  <si>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</si>
  <si>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</si>
  <si>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</si>
  <si>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</si>
  <si>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El equipo de planeación y contratación de la Alcaldía Local realizará una sesión de análisis previo a la apertura del proceso, en la que se verificará la modalidad de selección conforme al valor estimado del contrato y la naturaleza del servicio educativo.</t>
  </si>
  <si>
    <t>NO</t>
  </si>
  <si>
    <t>ENTIDAD</t>
  </si>
  <si>
    <t>DESDE EL INICIO DE LA FORMULACIÓN</t>
  </si>
  <si>
    <t xml:space="preserve">HASTA LA PUBLICACIÓN EN PLATAFORMA SECOP </t>
  </si>
  <si>
    <t>COMITÉ DE CONTRATACIÓN</t>
  </si>
  <si>
    <t>UNA SOLA VEZ</t>
  </si>
  <si>
    <t xml:space="preserve">Análisis del sector adecuado para conocer oferta de bienes y servicios
Ajuste de bienes y servicios, definición del alcance de los programas adecuados a la necesidad y </t>
  </si>
  <si>
    <t>MENSUAL</t>
  </si>
  <si>
    <t>Evaluación y verificación de los documentos habilitantes de cada proponente, incluyendo la resolución de funiconamiento y los registros de programas, la experiencia específica en contratos ETDH y la capacidad financiera.</t>
  </si>
  <si>
    <t>SI</t>
  </si>
  <si>
    <t>DESDE EL INICIO DEL PROCESO DE EVALUACIÓN</t>
  </si>
  <si>
    <t>HASTA LA ADJUDICACIÓN DEL CONTRATO</t>
  </si>
  <si>
    <t>COMITÉ DE EVALUACIÓN</t>
  </si>
  <si>
    <t>SEMANAL</t>
  </si>
  <si>
    <t>Seguimiento y monitoreo a observaciones realizadas en plataforma para respuesta inmediata.</t>
  </si>
  <si>
    <t>DIARIO</t>
  </si>
  <si>
    <t>Monitoreo del cumplimiento del conograma establecido para el cargue de los documentos del proceso</t>
  </si>
  <si>
    <t>NI</t>
  </si>
  <si>
    <t>DESDE EL CARGUE DEL PROCESO</t>
  </si>
  <si>
    <t xml:space="preserve">Estructuración de pliegos y evaluación de ofertas con base en procesos competitivos establecidos por Colombia Compa Eficiente.	</t>
  </si>
  <si>
    <t>Seguimiento acorde a guía de manejo de precios artificialmente bajos de Colombia Compra Eficiente</t>
  </si>
  <si>
    <t>Verificación de garantias acorde a lo establecido en el pliego de condiciones y a la ley</t>
  </si>
  <si>
    <t>ENTIDAD Y CONTRATISTA</t>
  </si>
  <si>
    <t>DESDE LA ADJUDICACIÓN DEL CONTRATO</t>
  </si>
  <si>
    <t>HASTA LA CONSTITUCIÓN DEL ACTA DE INICIO</t>
  </si>
  <si>
    <t>Dar respuesta a requerimientos de terceros relativos al proceso de selección</t>
  </si>
  <si>
    <t>Seguimiento a fluctuaciones del mercado que afecten los precios de producción</t>
  </si>
  <si>
    <t>CONTRATISTA</t>
  </si>
  <si>
    <t>DESDE EL INICIO DEL CONTRATO</t>
  </si>
  <si>
    <t>HASTA LA LIQUIDACIÓN DEL CONTRATO</t>
  </si>
  <si>
    <t>COMITÉ TÉCNICO DEL PROCESO</t>
  </si>
  <si>
    <t>Seguimiento a situaciones politicas o económicas relacionadas con el contrato</t>
  </si>
  <si>
    <t>El contratista deberá presentar al supervisor y/o al apoyo a la supervisión un informe mensual sobre el cumplimiento del cronograma de ejecución del contrato. En caso de evidenciarse la materialización del riesgo o desviaciones que puedan afectar el desarrollo de las actividades programadas, se deberá convocar un Comité Técnico con el fin de analizar las causas, evaluar los posibles escenarios y definir las acciones correctivas y/o preventivas necesarias para mitigar sus efectos, garantizando que las medidas adoptadas no afecten la calidad del servicio, el cumplimiento de las obligaciones contractuales ni el equilibrio económico del contrato.</t>
  </si>
  <si>
    <t>El contratista presentará el plan de convocatoria antes del inicio de actividades, con estrategias diferenciadas por programa. La Alcaldía Local apoyará la difusión a través de sus canales institucionales. y se realizará el monitoreo al proceso de convocatoria para promoción del proyecto</t>
  </si>
  <si>
    <t>Seguimiento a la ejecución del programa
El contratista implementará un sistema de seguimiento de asistencia y rendimiento académico con alertas tempranas ante señales de deserción. Ante beneficiarios en riesgo de abandono activará acciones de acompañamiento personalizado. Reportará mensualmente los indicadores de permanencia al supervisor.</t>
  </si>
  <si>
    <t>El supervisor realizará seguimiento mensual al avance en evaluaciones y al porcentaje de beneficiarios en condición de ser certificados. Ante rezagos el operador presentará un plan de recuperación académica con acciones concretas y plazos definidos. 
Monitoreo de la terminación del programa por parte de los beneficiarios</t>
  </si>
  <si>
    <t>El contratista realizará seguimiento permanente a las actualizaciones regulatorias del sector educativo para el trabajo. Ante la imposición de nuevas exigencias notificará al supervisor e implementará las medidas necesarias en los tiempos que defina la normativa.</t>
  </si>
  <si>
    <t>Realizar seguimiento periódico en los Comités Técnicos al cumplimiento de las obligaciones contractuales y a la calidad de los programas de formación. En caso de incumplimiento, requerir la implementación de acciones correctivas y, de ser necesario, aplicar los mecanismos contractuales y las garantías correspondientes.</t>
  </si>
  <si>
    <t>Verificar previamente el cumplimiento de los requisitos para el inicio de la ejecución y realizar seguimiento periódico al cronograma mediante comités técnicos e informes de supervisión, implementando oportunamente acciones correctivas ante desviaciones.</t>
  </si>
  <si>
    <t>Verificar antes del inicio y durante la ejecución la vigencia de la licencia de funcionamiento y de los registros de los programas ETDH, exigiendo al contratista mantener permanentemente dichas autorizaciones vigentes durante toda la ejecución contractual.</t>
  </si>
  <si>
    <t>Verificar que el contratista cuente con el personal mínimo requerido y un plan de reemplazo oportuno, realizando seguimiento permanente a la disponibilidad del equipo académico durante la ejecución del contrato.</t>
  </si>
  <si>
    <t>Verificar previamente que los ambientes de formación cumplan con las condiciones técnicas, de seguridad, accesibilidad y capacidad requeridas, realizando visitas de seguimiento durante la ejecución para garantizar su disponibilidad e idoneidad.</t>
  </si>
  <si>
    <t>Realizar seguimiento permanente a las condiciones de seguridad de los lugares de ejecución, coordinar con las autoridades competentes y la supervisión del contrato las medidas preventivas necesarias, y reprogramar las actividades cuando la situación de orden público pueda poner en riesgo la integridad de los participantes o afectar la adecuada ejecución del contrato.</t>
  </si>
  <si>
    <t>El contratista incluirá en su plan de trabajo un protocolo de contingencia ante eventos climáticos que contemple la reprogramación de sesiones, el uso de plataformas virtuales como alternativa y la comunicación oportuna a los beneficiarios. El supervisor monitoreará el cumplimiento de la intensidad horaria acumulada.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</si>
  <si>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</si>
  <si>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</si>
  <si>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</si>
  <si>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</si>
  <si>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</si>
  <si>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</si>
  <si>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</si>
  <si>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</si>
  <si>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</si>
  <si>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</si>
  <si>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ESPECÍFICO</t>
  </si>
  <si>
    <t>INTERNO</t>
  </si>
  <si>
    <t>EXTERNO</t>
  </si>
  <si>
    <t>GENERAL</t>
  </si>
  <si>
    <t xml:space="preserve">Categoria </t>
  </si>
  <si>
    <t>ELABORÓ</t>
  </si>
  <si>
    <t>FIRMA</t>
  </si>
  <si>
    <t>SDG</t>
  </si>
  <si>
    <t>CONTRATISTA Y SDG</t>
  </si>
  <si>
    <t xml:space="preserve">Cristian Monroy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</si>
</sst>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8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vertical="center" wrapText="1"/>
    </xf>
    <xf numFmtId="0" fontId="21" fillId="0" borderId="22" xfId="0" applyFont="1" applyBorder="1"/>
    <xf numFmtId="0" fontId="18" fillId="2" borderId="13" xfId="0" applyFont="1" applyFill="1" applyBorder="1" applyAlignment="1">
      <alignment vertical="center" wrapText="1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1" fillId="2" borderId="23" xfId="0" applyFont="1" applyFill="1" applyBorder="1" applyAlignment="1">
      <alignment vertical="center" wrapText="1"/>
    </xf>
    <xf numFmtId="0" fontId="21" fillId="0" borderId="23" xfId="0" applyFont="1" applyBorder="1"/>
    <xf numFmtId="0" fontId="18" fillId="2" borderId="15" xfId="0" applyFont="1" applyFill="1" applyBorder="1" applyAlignment="1">
      <alignment vertical="center" wrapText="1"/>
    </xf>
    <xf numFmtId="0" fontId="18" fillId="2" borderId="16" xfId="0" applyFont="1" applyFill="1" applyBorder="1" applyAlignment="1">
      <alignment vertical="center" wrapText="1"/>
    </xf>
    <xf numFmtId="0" fontId="21" fillId="0" borderId="24" xfId="0" applyFont="1" applyBorder="1"/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17" fillId="0" borderId="23" xfId="0" applyFont="1" applyBorder="1" applyAlignment="1">
      <alignment vertical="center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17" fillId="0" borderId="27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21" fillId="2" borderId="25" xfId="0" applyFont="1" applyFill="1" applyBorder="1" applyAlignment="1">
      <alignment vertical="center" wrapText="1"/>
    </xf>
    <xf numFmtId="0" fontId="21" fillId="0" borderId="25" xfId="0" applyFont="1" applyBorder="1"/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4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23" fillId="4" borderId="2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3" xfId="0" applyFont="1" applyBorder="1" applyAlignment="1">
      <alignment horizontal="center" vertical="center" wrapText="1"/>
    </xf>
    <xf numFmtId="0" fontId="27" fillId="0" borderId="1" xfId="0" applyFont="1" applyBorder="1"/>
    <xf numFmtId="0" fontId="27" fillId="0" borderId="0" xfId="0" applyFont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left"/>
    </xf>
    <xf numFmtId="0" fontId="27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7" fillId="5" borderId="14" xfId="0" applyFont="1" applyFill="1" applyBorder="1" applyAlignment="1">
      <alignment vertical="center"/>
    </xf>
    <xf numFmtId="0" fontId="7" fillId="5" borderId="33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18" fillId="5" borderId="35" xfId="0" applyFont="1" applyFill="1" applyBorder="1" applyAlignment="1">
      <alignment horizontal="center" vertical="center" wrapText="1"/>
    </xf>
    <xf numFmtId="0" fontId="17" fillId="5" borderId="12" xfId="0" applyFont="1" applyFill="1" applyBorder="1" applyAlignment="1">
      <alignment vertical="center"/>
    </xf>
    <xf numFmtId="0" fontId="17" fillId="5" borderId="5" xfId="0" applyFont="1" applyFill="1" applyBorder="1" applyAlignment="1">
      <alignment vertical="center"/>
    </xf>
    <xf numFmtId="0" fontId="17" fillId="5" borderId="6" xfId="0" applyFont="1" applyFill="1" applyBorder="1" applyAlignment="1">
      <alignment vertical="center"/>
    </xf>
    <xf numFmtId="0" fontId="17" fillId="5" borderId="17" xfId="0" applyFont="1" applyFill="1" applyBorder="1" applyAlignment="1">
      <alignment vertical="center"/>
    </xf>
    <xf numFmtId="0" fontId="17" fillId="5" borderId="7" xfId="0" applyFont="1" applyFill="1" applyBorder="1" applyAlignment="1">
      <alignment vertical="center"/>
    </xf>
    <xf numFmtId="0" fontId="15" fillId="5" borderId="32" xfId="0" applyFont="1" applyFill="1" applyBorder="1" applyAlignment="1">
      <alignment vertical="center" wrapText="1"/>
    </xf>
    <xf numFmtId="0" fontId="15" fillId="5" borderId="26" xfId="0" applyFont="1" applyFill="1" applyBorder="1" applyAlignment="1">
      <alignment horizontal="center" vertical="center" wrapText="1"/>
    </xf>
    <xf numFmtId="0" fontId="17" fillId="5" borderId="22" xfId="0" applyFont="1" applyFill="1" applyBorder="1" applyAlignment="1">
      <alignment vertical="center"/>
    </xf>
    <xf numFmtId="0" fontId="17" fillId="5" borderId="23" xfId="0" applyFont="1" applyFill="1" applyBorder="1" applyAlignment="1">
      <alignment vertical="center"/>
    </xf>
    <xf numFmtId="0" fontId="21" fillId="5" borderId="14" xfId="0" applyFont="1" applyFill="1" applyBorder="1" applyAlignment="1">
      <alignment vertical="center"/>
    </xf>
    <xf numFmtId="0" fontId="17" fillId="5" borderId="24" xfId="0" applyFont="1" applyFill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28" fillId="0" borderId="65" xfId="0" applyFont="1" applyBorder="1" applyAlignment="1">
      <alignment horizontal="left" vertical="center" wrapText="1"/>
    </xf>
    <xf numFmtId="0" fontId="28" fillId="0" borderId="66" xfId="0" applyFont="1" applyBorder="1" applyAlignment="1">
      <alignment horizontal="left" vertical="center" wrapText="1"/>
    </xf>
    <xf numFmtId="0" fontId="28" fillId="0" borderId="67" xfId="0" applyFont="1" applyBorder="1" applyAlignment="1">
      <alignment horizontal="left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5" borderId="14" xfId="0" applyFont="1" applyFill="1" applyBorder="1" applyAlignment="1">
      <alignment vertical="center"/>
    </xf>
    <xf numFmtId="0" fontId="17" fillId="5" borderId="6" xfId="0" applyFont="1" applyFill="1" applyBorder="1" applyAlignment="1">
      <alignment vertical="center"/>
    </xf>
    <xf numFmtId="0" fontId="17" fillId="5" borderId="12" xfId="0" applyFont="1" applyFill="1" applyBorder="1" applyAlignment="1">
      <alignment vertical="center"/>
    </xf>
    <xf numFmtId="0" fontId="17" fillId="5" borderId="5" xfId="0" applyFont="1" applyFill="1" applyBorder="1" applyAlignment="1">
      <alignment vertical="center"/>
    </xf>
    <xf numFmtId="0" fontId="17" fillId="5" borderId="17" xfId="0" applyFont="1" applyFill="1" applyBorder="1" applyAlignment="1">
      <alignment vertical="center"/>
    </xf>
    <xf numFmtId="0" fontId="17" fillId="5" borderId="7" xfId="0" applyFont="1" applyFill="1" applyBorder="1" applyAlignment="1">
      <alignment vertical="center"/>
    </xf>
    <xf numFmtId="0" fontId="17" fillId="5" borderId="3" xfId="0" applyFont="1" applyFill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8" borderId="48" xfId="0" applyFont="1" applyFill="1" applyBorder="1" applyAlignment="1">
      <alignment horizontal="left" vertical="top" wrapText="1" readingOrder="1"/>
    </xf>
    <xf numFmtId="0" fontId="14" fillId="8" borderId="49" xfId="0" applyFont="1" applyFill="1" applyBorder="1" applyAlignment="1">
      <alignment horizontal="left" vertical="top" wrapText="1" readingOrder="1"/>
    </xf>
    <xf numFmtId="0" fontId="14" fillId="8" borderId="50" xfId="0" applyFont="1" applyFill="1" applyBorder="1" applyAlignment="1">
      <alignment horizontal="left" vertical="top" wrapText="1" readingOrder="1"/>
    </xf>
    <xf numFmtId="0" fontId="27" fillId="0" borderId="1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15" fillId="0" borderId="52" xfId="0" applyFont="1" applyBorder="1" applyAlignment="1">
      <alignment horizontal="right" vertical="center" textRotation="90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1" xfId="0" applyFont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1" xfId="0" applyFont="1" applyBorder="1"/>
    <xf numFmtId="0" fontId="28" fillId="0" borderId="0" xfId="0" applyFont="1"/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9" borderId="26" xfId="0" applyFont="1" applyFill="1" applyBorder="1" applyAlignment="1">
      <alignment horizontal="center" vertical="center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21" fillId="9" borderId="44" xfId="0" applyFont="1" applyFill="1" applyBorder="1" applyAlignment="1">
      <alignment horizontal="center" vertical="center"/>
    </xf>
    <xf numFmtId="0" fontId="16" fillId="6" borderId="44" xfId="0" applyFont="1" applyFill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4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16" fillId="6" borderId="44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85" zoomScaleNormal="85" zoomScalePageLayoutView="40" workbookViewId="0">
      <selection activeCell="C26" sqref="C26"/>
    </sheetView>
  </sheetViews>
  <sheetFormatPr baseColWidth="10" defaultColWidth="11.453125" defaultRowHeight="12.5" x14ac:dyDescent="0.25"/>
  <cols>
    <col min="1" max="1" width="2.7265625" customWidth="1"/>
    <col min="2" max="2" width="42" customWidth="1"/>
    <col min="3" max="3" width="71.453125" customWidth="1"/>
    <col min="4" max="4" width="36.7265625" customWidth="1"/>
    <col min="5" max="5" width="28.54296875" customWidth="1"/>
    <col min="6" max="6" width="35.81640625" customWidth="1"/>
    <col min="7" max="7" width="2.7265625" customWidth="1"/>
  </cols>
  <sheetData>
    <row r="1" spans="2:6" ht="14.25" customHeight="1" x14ac:dyDescent="0.25"/>
    <row r="2" spans="2:6" ht="84" customHeight="1" x14ac:dyDescent="0.25">
      <c r="B2" s="185"/>
      <c r="C2" s="198" t="s">
        <v>0</v>
      </c>
      <c r="D2" s="199"/>
      <c r="E2" s="200"/>
      <c r="F2" s="207" t="s">
        <v>1</v>
      </c>
    </row>
    <row r="3" spans="2:6" ht="42.75" customHeight="1" x14ac:dyDescent="0.25">
      <c r="B3" s="185"/>
      <c r="C3" s="201"/>
      <c r="D3" s="202"/>
      <c r="E3" s="203"/>
      <c r="F3" s="208"/>
    </row>
    <row r="4" spans="2:6" ht="41.25" customHeight="1" x14ac:dyDescent="0.25">
      <c r="B4" s="185"/>
      <c r="C4" s="204"/>
      <c r="D4" s="205"/>
      <c r="E4" s="206"/>
      <c r="F4" s="196"/>
    </row>
    <row r="5" spans="2:6" ht="37.5" customHeight="1" thickBot="1" x14ac:dyDescent="0.4">
      <c r="B5" s="12"/>
      <c r="C5" s="13"/>
      <c r="D5" s="13"/>
      <c r="E5" s="13"/>
      <c r="F5" s="13"/>
    </row>
    <row r="6" spans="2:6" ht="21" customHeight="1" thickBot="1" x14ac:dyDescent="0.4">
      <c r="B6" s="189" t="s">
        <v>2</v>
      </c>
      <c r="C6" s="190"/>
      <c r="D6" s="190"/>
      <c r="E6" s="190"/>
      <c r="F6" s="191"/>
    </row>
    <row r="7" spans="2:6" ht="78.75" customHeight="1" x14ac:dyDescent="0.25">
      <c r="B7" s="195" t="s">
        <v>3</v>
      </c>
      <c r="C7" s="196"/>
      <c r="D7" s="196"/>
      <c r="E7" s="196"/>
      <c r="F7" s="197"/>
    </row>
    <row r="8" spans="2:6" ht="21" customHeight="1" x14ac:dyDescent="0.25">
      <c r="B8" s="192" t="s">
        <v>4</v>
      </c>
      <c r="C8" s="193"/>
      <c r="D8" s="193"/>
      <c r="E8" s="193"/>
      <c r="F8" s="194"/>
    </row>
    <row r="9" spans="2:6" ht="34.5" customHeight="1" x14ac:dyDescent="0.25">
      <c r="B9" s="186" t="s">
        <v>5</v>
      </c>
      <c r="C9" s="187"/>
      <c r="D9" s="187"/>
      <c r="E9" s="187"/>
      <c r="F9" s="188"/>
    </row>
    <row r="10" spans="2:6" ht="36" customHeight="1" x14ac:dyDescent="0.25">
      <c r="B10" s="186" t="s">
        <v>6</v>
      </c>
      <c r="C10" s="187"/>
      <c r="D10" s="187"/>
      <c r="E10" s="187"/>
      <c r="F10" s="188"/>
    </row>
    <row r="11" spans="2:6" ht="72" customHeight="1" x14ac:dyDescent="0.25">
      <c r="B11" s="186" t="s">
        <v>7</v>
      </c>
      <c r="C11" s="187"/>
      <c r="D11" s="187"/>
      <c r="E11" s="187"/>
      <c r="F11" s="188"/>
    </row>
    <row r="12" spans="2:6" ht="34.5" customHeight="1" x14ac:dyDescent="0.25">
      <c r="B12" s="186" t="s">
        <v>8</v>
      </c>
      <c r="C12" s="187"/>
      <c r="D12" s="187"/>
      <c r="E12" s="187"/>
      <c r="F12" s="188"/>
    </row>
    <row r="13" spans="2:6" ht="44.25" customHeight="1" x14ac:dyDescent="0.25">
      <c r="B13" s="186" t="s">
        <v>9</v>
      </c>
      <c r="C13" s="187"/>
      <c r="D13" s="187"/>
      <c r="E13" s="187"/>
      <c r="F13" s="188"/>
    </row>
    <row r="14" spans="2:6" ht="26.25" customHeight="1" x14ac:dyDescent="0.25">
      <c r="B14" s="186" t="s">
        <v>10</v>
      </c>
      <c r="C14" s="187"/>
      <c r="D14" s="187"/>
      <c r="E14" s="187"/>
      <c r="F14" s="188"/>
    </row>
    <row r="15" spans="2:6" ht="22.5" customHeight="1" x14ac:dyDescent="0.25">
      <c r="B15" s="186" t="s">
        <v>11</v>
      </c>
      <c r="C15" s="187"/>
      <c r="D15" s="187"/>
      <c r="E15" s="187"/>
      <c r="F15" s="188"/>
    </row>
    <row r="16" spans="2:6" ht="33" customHeight="1" x14ac:dyDescent="0.25">
      <c r="B16" s="186" t="s">
        <v>12</v>
      </c>
      <c r="C16" s="187"/>
      <c r="D16" s="187"/>
      <c r="E16" s="187"/>
      <c r="F16" s="188"/>
    </row>
    <row r="17" spans="2:6" ht="36.75" customHeight="1" x14ac:dyDescent="0.25">
      <c r="B17" s="186" t="s">
        <v>13</v>
      </c>
      <c r="C17" s="187"/>
      <c r="D17" s="187"/>
      <c r="E17" s="187"/>
      <c r="F17" s="188"/>
    </row>
    <row r="18" spans="2:6" ht="26.25" customHeight="1" x14ac:dyDescent="0.25">
      <c r="B18" s="186" t="s">
        <v>14</v>
      </c>
      <c r="C18" s="187"/>
      <c r="D18" s="187"/>
      <c r="E18" s="187"/>
      <c r="F18" s="188"/>
    </row>
    <row r="19" spans="2:6" ht="27" customHeight="1" thickBot="1" x14ac:dyDescent="0.3">
      <c r="B19" s="210" t="s">
        <v>15</v>
      </c>
      <c r="C19" s="211"/>
      <c r="D19" s="211"/>
      <c r="E19" s="211"/>
      <c r="F19" s="212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209"/>
      <c r="C22" s="209"/>
      <c r="D22" s="209"/>
      <c r="E22" s="209"/>
      <c r="F22" s="209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54" zoomScale="80" zoomScaleNormal="80" zoomScalePageLayoutView="85" workbookViewId="0">
      <selection activeCell="B63" sqref="B63:C63"/>
    </sheetView>
  </sheetViews>
  <sheetFormatPr baseColWidth="10" defaultColWidth="11.453125" defaultRowHeight="12.5" x14ac:dyDescent="0.25"/>
  <cols>
    <col min="1" max="1" width="5.26953125" customWidth="1"/>
    <col min="2" max="2" width="57.81640625" customWidth="1"/>
    <col min="3" max="3" width="105.26953125" customWidth="1"/>
    <col min="4" max="4" width="20" customWidth="1"/>
    <col min="5" max="5" width="23.453125" customWidth="1"/>
    <col min="6" max="6" width="31" customWidth="1"/>
  </cols>
  <sheetData>
    <row r="2" spans="2:6" ht="78" customHeight="1" x14ac:dyDescent="0.25">
      <c r="B2" s="185"/>
      <c r="C2" s="198" t="s">
        <v>16</v>
      </c>
      <c r="D2" s="199"/>
      <c r="E2" s="200"/>
      <c r="F2" s="207" t="s">
        <v>1</v>
      </c>
    </row>
    <row r="3" spans="2:6" ht="51" customHeight="1" x14ac:dyDescent="0.25">
      <c r="B3" s="185"/>
      <c r="C3" s="201"/>
      <c r="D3" s="202"/>
      <c r="E3" s="203"/>
      <c r="F3" s="208"/>
    </row>
    <row r="4" spans="2:6" ht="54" customHeight="1" x14ac:dyDescent="0.25">
      <c r="B4" s="185"/>
      <c r="C4" s="204"/>
      <c r="D4" s="205"/>
      <c r="E4" s="206"/>
      <c r="F4" s="196"/>
    </row>
    <row r="5" spans="2:6" ht="24.75" customHeight="1" thickBot="1" x14ac:dyDescent="0.4">
      <c r="B5" s="12"/>
      <c r="C5" s="13"/>
      <c r="D5" s="13"/>
      <c r="E5" s="13"/>
      <c r="F5" s="13"/>
    </row>
    <row r="6" spans="2:6" ht="18" customHeight="1" thickBot="1" x14ac:dyDescent="0.3">
      <c r="B6" s="213" t="s">
        <v>17</v>
      </c>
      <c r="C6" s="214"/>
      <c r="D6" s="214"/>
      <c r="E6" s="214"/>
      <c r="F6" s="215"/>
    </row>
    <row r="7" spans="2:6" ht="42.75" customHeight="1" x14ac:dyDescent="0.25">
      <c r="B7" s="216" t="s">
        <v>18</v>
      </c>
      <c r="C7" s="217"/>
      <c r="D7" s="217"/>
      <c r="E7" s="217"/>
      <c r="F7" s="217"/>
    </row>
    <row r="8" spans="2:6" ht="63" customHeight="1" x14ac:dyDescent="0.25">
      <c r="B8" s="218"/>
      <c r="C8" s="219"/>
      <c r="D8" s="219"/>
      <c r="E8" s="219"/>
      <c r="F8" s="219"/>
    </row>
    <row r="9" spans="2:6" ht="37.5" customHeight="1" x14ac:dyDescent="0.25">
      <c r="B9" s="218"/>
      <c r="C9" s="219"/>
      <c r="D9" s="219"/>
      <c r="E9" s="219"/>
      <c r="F9" s="219"/>
    </row>
    <row r="10" spans="2:6" ht="43.5" customHeight="1" x14ac:dyDescent="0.25">
      <c r="B10" s="218"/>
      <c r="C10" s="219"/>
      <c r="D10" s="219"/>
      <c r="E10" s="219"/>
      <c r="F10" s="219"/>
    </row>
    <row r="11" spans="2:6" ht="58.5" customHeight="1" x14ac:dyDescent="0.25">
      <c r="B11" s="218"/>
      <c r="C11" s="219"/>
      <c r="D11" s="219"/>
      <c r="E11" s="219"/>
      <c r="F11" s="219"/>
    </row>
    <row r="12" spans="2:6" ht="46.5" customHeight="1" x14ac:dyDescent="0.25">
      <c r="B12" s="218"/>
      <c r="C12" s="219"/>
      <c r="D12" s="219"/>
      <c r="E12" s="219"/>
      <c r="F12" s="219"/>
    </row>
    <row r="13" spans="2:6" ht="47.25" customHeight="1" x14ac:dyDescent="0.25">
      <c r="B13" s="218"/>
      <c r="C13" s="219"/>
      <c r="D13" s="219"/>
      <c r="E13" s="219"/>
      <c r="F13" s="219"/>
    </row>
    <row r="14" spans="2:6" ht="22.5" customHeight="1" thickBot="1" x14ac:dyDescent="0.3">
      <c r="B14" s="220"/>
      <c r="C14" s="221"/>
      <c r="D14" s="221"/>
      <c r="E14" s="221"/>
      <c r="F14" s="221"/>
    </row>
    <row r="15" spans="2:6" ht="16.5" customHeight="1" thickBot="1" x14ac:dyDescent="0.3">
      <c r="B15" s="229" t="s">
        <v>19</v>
      </c>
      <c r="C15" s="230"/>
      <c r="D15" s="230"/>
      <c r="E15" s="230"/>
      <c r="F15" s="231"/>
    </row>
    <row r="16" spans="2:6" ht="127.5" customHeight="1" x14ac:dyDescent="0.25">
      <c r="B16" s="222" t="s">
        <v>20</v>
      </c>
      <c r="C16" s="223"/>
      <c r="D16" s="223"/>
      <c r="E16" s="223"/>
      <c r="F16" s="224"/>
    </row>
    <row r="17" spans="2:6" ht="19.5" customHeight="1" x14ac:dyDescent="0.25">
      <c r="B17" s="47"/>
      <c r="C17" s="48" t="s">
        <v>21</v>
      </c>
      <c r="D17" s="227" t="s">
        <v>22</v>
      </c>
      <c r="E17" s="227" t="s">
        <v>23</v>
      </c>
      <c r="F17" s="225" t="s">
        <v>24</v>
      </c>
    </row>
    <row r="18" spans="2:6" ht="21" customHeight="1" x14ac:dyDescent="0.25">
      <c r="B18" s="47"/>
      <c r="C18" s="48" t="s">
        <v>25</v>
      </c>
      <c r="D18" s="228"/>
      <c r="E18" s="228"/>
      <c r="F18" s="226"/>
    </row>
    <row r="19" spans="2:6" ht="18.75" customHeight="1" x14ac:dyDescent="0.3">
      <c r="B19" s="133" t="s">
        <v>26</v>
      </c>
      <c r="C19" s="134"/>
      <c r="D19" s="49"/>
      <c r="E19" s="50"/>
      <c r="F19" s="51" t="s">
        <v>27</v>
      </c>
    </row>
    <row r="20" spans="2:6" ht="18.75" customHeight="1" x14ac:dyDescent="0.3">
      <c r="B20" s="129" t="s">
        <v>28</v>
      </c>
      <c r="C20" s="135"/>
      <c r="D20" s="54"/>
      <c r="E20" s="55"/>
      <c r="F20" s="56" t="s">
        <v>27</v>
      </c>
    </row>
    <row r="21" spans="2:6" ht="18.75" customHeight="1" x14ac:dyDescent="0.3">
      <c r="B21" s="129" t="s">
        <v>29</v>
      </c>
      <c r="C21" s="135"/>
      <c r="D21" s="54"/>
      <c r="E21" s="55"/>
      <c r="F21" s="56" t="s">
        <v>30</v>
      </c>
    </row>
    <row r="22" spans="2:6" ht="18.75" customHeight="1" x14ac:dyDescent="0.3">
      <c r="B22" s="129" t="s">
        <v>31</v>
      </c>
      <c r="C22" s="135"/>
      <c r="D22" s="54"/>
      <c r="E22" s="55"/>
      <c r="F22" s="56" t="s">
        <v>27</v>
      </c>
    </row>
    <row r="23" spans="2:6" ht="18.75" customHeight="1" x14ac:dyDescent="0.3">
      <c r="B23" s="129" t="s">
        <v>32</v>
      </c>
      <c r="C23" s="135"/>
      <c r="D23" s="54"/>
      <c r="E23" s="55"/>
      <c r="F23" s="56" t="s">
        <v>27</v>
      </c>
    </row>
    <row r="24" spans="2:6" ht="18.75" customHeight="1" x14ac:dyDescent="0.3">
      <c r="B24" s="129" t="s">
        <v>33</v>
      </c>
      <c r="C24" s="135"/>
      <c r="D24" s="54"/>
      <c r="E24" s="55"/>
      <c r="F24" s="56" t="s">
        <v>27</v>
      </c>
    </row>
    <row r="25" spans="2:6" ht="18.75" customHeight="1" x14ac:dyDescent="0.3">
      <c r="B25" s="129" t="s">
        <v>34</v>
      </c>
      <c r="C25" s="135"/>
      <c r="D25" s="54"/>
      <c r="E25" s="55"/>
      <c r="F25" s="57" t="s">
        <v>30</v>
      </c>
    </row>
    <row r="26" spans="2:6" ht="18.75" customHeight="1" x14ac:dyDescent="0.3">
      <c r="B26" s="129" t="s">
        <v>35</v>
      </c>
      <c r="C26" s="135"/>
      <c r="D26" s="54"/>
      <c r="E26" s="55"/>
      <c r="F26" s="56" t="s">
        <v>27</v>
      </c>
    </row>
    <row r="27" spans="2:6" ht="18.75" customHeight="1" x14ac:dyDescent="0.3">
      <c r="B27" s="129" t="s">
        <v>36</v>
      </c>
      <c r="C27" s="135"/>
      <c r="D27" s="54"/>
      <c r="E27" s="55"/>
      <c r="F27" s="56" t="s">
        <v>27</v>
      </c>
    </row>
    <row r="28" spans="2:6" ht="18.75" customHeight="1" x14ac:dyDescent="0.3">
      <c r="B28" s="129" t="s">
        <v>37</v>
      </c>
      <c r="C28" s="135"/>
      <c r="D28" s="54"/>
      <c r="E28" s="55"/>
      <c r="F28" s="56" t="s">
        <v>27</v>
      </c>
    </row>
    <row r="29" spans="2:6" ht="18.75" customHeight="1" x14ac:dyDescent="0.3">
      <c r="B29" s="136" t="s">
        <v>38</v>
      </c>
      <c r="C29" s="137"/>
      <c r="D29" s="54"/>
      <c r="E29" s="58"/>
      <c r="F29" s="59" t="s">
        <v>27</v>
      </c>
    </row>
    <row r="30" spans="2:6" ht="24" customHeight="1" x14ac:dyDescent="0.25">
      <c r="B30" s="138"/>
      <c r="C30" s="139" t="s">
        <v>39</v>
      </c>
      <c r="D30" s="60"/>
      <c r="E30" s="60"/>
      <c r="F30" s="61"/>
    </row>
    <row r="31" spans="2:6" ht="19.5" customHeight="1" x14ac:dyDescent="0.3">
      <c r="B31" s="133" t="s">
        <v>40</v>
      </c>
      <c r="C31" s="140"/>
      <c r="D31" s="49"/>
      <c r="E31" s="50"/>
      <c r="F31" s="51" t="s">
        <v>27</v>
      </c>
    </row>
    <row r="32" spans="2:6" ht="19.5" customHeight="1" x14ac:dyDescent="0.3">
      <c r="B32" s="232" t="s">
        <v>41</v>
      </c>
      <c r="C32" s="233"/>
      <c r="D32" s="54"/>
      <c r="E32" s="55"/>
      <c r="F32" s="56" t="s">
        <v>27</v>
      </c>
    </row>
    <row r="33" spans="2:6" ht="19.5" customHeight="1" x14ac:dyDescent="0.3">
      <c r="B33" s="232" t="s">
        <v>42</v>
      </c>
      <c r="C33" s="233"/>
      <c r="D33" s="54"/>
      <c r="E33" s="55"/>
      <c r="F33" s="56" t="s">
        <v>27</v>
      </c>
    </row>
    <row r="34" spans="2:6" ht="19.5" customHeight="1" x14ac:dyDescent="0.3">
      <c r="B34" s="129" t="s">
        <v>43</v>
      </c>
      <c r="C34" s="141"/>
      <c r="D34" s="54"/>
      <c r="E34" s="55"/>
      <c r="F34" s="56" t="s">
        <v>27</v>
      </c>
    </row>
    <row r="35" spans="2:6" ht="19.5" customHeight="1" x14ac:dyDescent="0.3">
      <c r="B35" s="129" t="s">
        <v>44</v>
      </c>
      <c r="C35" s="141"/>
      <c r="D35" s="54"/>
      <c r="E35" s="55"/>
      <c r="F35" s="56" t="s">
        <v>27</v>
      </c>
    </row>
    <row r="36" spans="2:6" ht="19.5" customHeight="1" x14ac:dyDescent="0.3">
      <c r="B36" s="232" t="s">
        <v>45</v>
      </c>
      <c r="C36" s="233"/>
      <c r="D36" s="54"/>
      <c r="E36" s="55"/>
      <c r="F36" s="56" t="s">
        <v>27</v>
      </c>
    </row>
    <row r="37" spans="2:6" ht="19.5" customHeight="1" x14ac:dyDescent="0.3">
      <c r="B37" s="236" t="s">
        <v>46</v>
      </c>
      <c r="C37" s="237"/>
      <c r="D37" s="63"/>
      <c r="E37" s="58"/>
      <c r="F37" s="59" t="s">
        <v>27</v>
      </c>
    </row>
    <row r="38" spans="2:6" ht="23.25" customHeight="1" x14ac:dyDescent="0.25">
      <c r="B38" s="138"/>
      <c r="C38" s="139" t="s">
        <v>47</v>
      </c>
      <c r="D38" s="64"/>
      <c r="E38" s="64"/>
      <c r="F38" s="65"/>
    </row>
    <row r="39" spans="2:6" ht="19.5" customHeight="1" x14ac:dyDescent="0.3">
      <c r="B39" s="234" t="s">
        <v>48</v>
      </c>
      <c r="C39" s="235"/>
      <c r="D39" s="49"/>
      <c r="E39" s="50"/>
      <c r="F39" s="51" t="s">
        <v>27</v>
      </c>
    </row>
    <row r="40" spans="2:6" ht="19.5" customHeight="1" x14ac:dyDescent="0.3">
      <c r="B40" s="142" t="s">
        <v>49</v>
      </c>
      <c r="C40" s="141"/>
      <c r="D40" s="54"/>
      <c r="E40" s="55"/>
      <c r="F40" s="56" t="s">
        <v>27</v>
      </c>
    </row>
    <row r="41" spans="2:6" ht="19.5" customHeight="1" x14ac:dyDescent="0.3">
      <c r="B41" s="232" t="s">
        <v>50</v>
      </c>
      <c r="C41" s="233"/>
      <c r="D41" s="54"/>
      <c r="E41" s="55"/>
      <c r="F41" s="56" t="s">
        <v>27</v>
      </c>
    </row>
    <row r="42" spans="2:6" ht="19.5" customHeight="1" x14ac:dyDescent="0.3">
      <c r="B42" s="129" t="s">
        <v>44</v>
      </c>
      <c r="C42" s="141"/>
      <c r="D42" s="54"/>
      <c r="E42" s="55"/>
      <c r="F42" s="56" t="s">
        <v>27</v>
      </c>
    </row>
    <row r="43" spans="2:6" ht="19.5" customHeight="1" x14ac:dyDescent="0.3">
      <c r="B43" s="136" t="s">
        <v>51</v>
      </c>
      <c r="C43" s="143"/>
      <c r="D43" s="63"/>
      <c r="E43" s="58"/>
      <c r="F43" s="59" t="s">
        <v>27</v>
      </c>
    </row>
    <row r="44" spans="2:6" ht="23.25" customHeight="1" x14ac:dyDescent="0.25">
      <c r="B44" s="138"/>
      <c r="C44" s="139" t="s">
        <v>52</v>
      </c>
      <c r="D44" s="66"/>
      <c r="E44" s="66"/>
      <c r="F44" s="67"/>
    </row>
    <row r="45" spans="2:6" ht="19.5" customHeight="1" x14ac:dyDescent="0.3">
      <c r="B45" s="234" t="s">
        <v>53</v>
      </c>
      <c r="C45" s="235"/>
      <c r="D45" s="54"/>
      <c r="E45" s="50"/>
      <c r="F45" s="68" t="s">
        <v>30</v>
      </c>
    </row>
    <row r="46" spans="2:6" ht="19.5" customHeight="1" x14ac:dyDescent="0.3">
      <c r="B46" s="232" t="s">
        <v>54</v>
      </c>
      <c r="C46" s="233"/>
      <c r="D46" s="54"/>
      <c r="E46" s="55"/>
      <c r="F46" s="69" t="s">
        <v>30</v>
      </c>
    </row>
    <row r="47" spans="2:6" ht="19.5" customHeight="1" x14ac:dyDescent="0.3">
      <c r="B47" s="232" t="s">
        <v>55</v>
      </c>
      <c r="C47" s="233"/>
      <c r="D47" s="54"/>
      <c r="E47" s="55"/>
      <c r="F47" s="69" t="s">
        <v>30</v>
      </c>
    </row>
    <row r="48" spans="2:6" ht="19.5" customHeight="1" x14ac:dyDescent="0.3">
      <c r="B48" s="232" t="s">
        <v>56</v>
      </c>
      <c r="C48" s="233"/>
      <c r="D48" s="54"/>
      <c r="E48" s="55"/>
      <c r="F48" s="69" t="s">
        <v>57</v>
      </c>
    </row>
    <row r="49" spans="2:6" ht="19.5" customHeight="1" x14ac:dyDescent="0.3">
      <c r="B49" s="232" t="s">
        <v>58</v>
      </c>
      <c r="C49" s="233"/>
      <c r="D49" s="54"/>
      <c r="E49" s="55"/>
      <c r="F49" s="69" t="s">
        <v>30</v>
      </c>
    </row>
    <row r="50" spans="2:6" ht="19.5" customHeight="1" x14ac:dyDescent="0.3">
      <c r="B50" s="129" t="s">
        <v>59</v>
      </c>
      <c r="C50" s="141"/>
      <c r="D50" s="54"/>
      <c r="E50" s="55"/>
      <c r="F50" s="69" t="s">
        <v>30</v>
      </c>
    </row>
    <row r="51" spans="2:6" ht="21" customHeight="1" x14ac:dyDescent="0.3">
      <c r="B51" s="129" t="s">
        <v>60</v>
      </c>
      <c r="C51" s="141"/>
      <c r="D51" s="54"/>
      <c r="E51" s="55"/>
      <c r="F51" s="69" t="s">
        <v>30</v>
      </c>
    </row>
    <row r="52" spans="2:6" ht="19.5" customHeight="1" x14ac:dyDescent="0.3">
      <c r="B52" s="232" t="s">
        <v>61</v>
      </c>
      <c r="C52" s="233"/>
      <c r="D52" s="54"/>
      <c r="E52" s="55"/>
      <c r="F52" s="69" t="s">
        <v>30</v>
      </c>
    </row>
    <row r="53" spans="2:6" ht="19.5" customHeight="1" x14ac:dyDescent="0.3">
      <c r="B53" s="232" t="s">
        <v>62</v>
      </c>
      <c r="C53" s="233"/>
      <c r="D53" s="54"/>
      <c r="E53" s="55"/>
      <c r="F53" s="69" t="s">
        <v>27</v>
      </c>
    </row>
    <row r="54" spans="2:6" ht="19.5" customHeight="1" x14ac:dyDescent="0.3">
      <c r="B54" s="232" t="s">
        <v>63</v>
      </c>
      <c r="C54" s="233"/>
      <c r="D54" s="54"/>
      <c r="E54" s="55"/>
      <c r="F54" s="69" t="s">
        <v>27</v>
      </c>
    </row>
    <row r="55" spans="2:6" ht="19.5" customHeight="1" x14ac:dyDescent="0.3">
      <c r="B55" s="232" t="s">
        <v>64</v>
      </c>
      <c r="C55" s="233"/>
      <c r="D55" s="54"/>
      <c r="E55" s="55"/>
      <c r="F55" s="69" t="s">
        <v>27</v>
      </c>
    </row>
    <row r="56" spans="2:6" ht="19.5" customHeight="1" x14ac:dyDescent="0.3">
      <c r="B56" s="232" t="s">
        <v>65</v>
      </c>
      <c r="C56" s="233"/>
      <c r="D56" s="54"/>
      <c r="E56" s="55"/>
      <c r="F56" s="69" t="s">
        <v>66</v>
      </c>
    </row>
    <row r="57" spans="2:6" ht="19.5" customHeight="1" x14ac:dyDescent="0.3">
      <c r="B57" s="232" t="s">
        <v>67</v>
      </c>
      <c r="C57" s="233"/>
      <c r="D57" s="54"/>
      <c r="E57" s="55"/>
      <c r="F57" s="69" t="s">
        <v>66</v>
      </c>
    </row>
    <row r="58" spans="2:6" ht="19.5" customHeight="1" x14ac:dyDescent="0.3">
      <c r="B58" s="129" t="s">
        <v>68</v>
      </c>
      <c r="C58" s="141"/>
      <c r="D58" s="54"/>
      <c r="E58" s="55"/>
      <c r="F58" s="69" t="s">
        <v>66</v>
      </c>
    </row>
    <row r="59" spans="2:6" ht="19.5" customHeight="1" x14ac:dyDescent="0.3">
      <c r="B59" s="232" t="s">
        <v>69</v>
      </c>
      <c r="C59" s="233"/>
      <c r="D59" s="54"/>
      <c r="E59" s="55"/>
      <c r="F59" s="69" t="s">
        <v>70</v>
      </c>
    </row>
    <row r="60" spans="2:6" ht="19.5" customHeight="1" x14ac:dyDescent="0.3">
      <c r="B60" s="232" t="s">
        <v>71</v>
      </c>
      <c r="C60" s="233"/>
      <c r="D60" s="54"/>
      <c r="E60" s="55"/>
      <c r="F60" s="56" t="s">
        <v>27</v>
      </c>
    </row>
    <row r="61" spans="2:6" ht="19.5" customHeight="1" x14ac:dyDescent="0.3">
      <c r="B61" s="232" t="s">
        <v>72</v>
      </c>
      <c r="C61" s="233"/>
      <c r="D61" s="54"/>
      <c r="E61" s="55"/>
      <c r="F61" s="56" t="s">
        <v>27</v>
      </c>
    </row>
    <row r="62" spans="2:6" ht="19.5" customHeight="1" x14ac:dyDescent="0.3">
      <c r="B62" s="232" t="s">
        <v>73</v>
      </c>
      <c r="C62" s="233"/>
      <c r="D62" s="54"/>
      <c r="E62" s="55"/>
      <c r="F62" s="56" t="s">
        <v>27</v>
      </c>
    </row>
    <row r="63" spans="2:6" ht="19.5" customHeight="1" x14ac:dyDescent="0.3">
      <c r="B63" s="232" t="s">
        <v>74</v>
      </c>
      <c r="C63" s="233"/>
      <c r="D63" s="54"/>
      <c r="E63" s="55"/>
      <c r="F63" s="56" t="s">
        <v>27</v>
      </c>
    </row>
    <row r="64" spans="2:6" ht="19.5" customHeight="1" x14ac:dyDescent="0.3">
      <c r="B64" s="129" t="s">
        <v>75</v>
      </c>
      <c r="C64" s="141"/>
      <c r="D64" s="54"/>
      <c r="E64" s="55"/>
      <c r="F64" s="56" t="s">
        <v>76</v>
      </c>
    </row>
    <row r="65" spans="2:6" ht="19.5" customHeight="1" x14ac:dyDescent="0.3">
      <c r="B65" s="232" t="s">
        <v>77</v>
      </c>
      <c r="C65" s="233"/>
      <c r="D65" s="54"/>
      <c r="E65" s="55"/>
      <c r="F65" s="56" t="s">
        <v>76</v>
      </c>
    </row>
    <row r="66" spans="2:6" ht="19.5" customHeight="1" x14ac:dyDescent="0.3">
      <c r="B66" s="52" t="s">
        <v>78</v>
      </c>
      <c r="C66" s="53"/>
      <c r="D66" s="54"/>
      <c r="E66" s="55"/>
      <c r="F66" s="69" t="s">
        <v>79</v>
      </c>
    </row>
    <row r="67" spans="2:6" ht="19.5" customHeight="1" x14ac:dyDescent="0.3">
      <c r="B67" s="129" t="s">
        <v>80</v>
      </c>
      <c r="C67" s="62"/>
      <c r="D67" s="54"/>
      <c r="E67" s="55"/>
      <c r="F67" s="69" t="s">
        <v>79</v>
      </c>
    </row>
    <row r="68" spans="2:6" ht="19.5" customHeight="1" thickBot="1" x14ac:dyDescent="0.35">
      <c r="B68" s="70" t="s">
        <v>81</v>
      </c>
      <c r="C68" s="71"/>
      <c r="D68" s="72"/>
      <c r="E68" s="73"/>
      <c r="F68" s="74" t="s">
        <v>82</v>
      </c>
    </row>
    <row r="73" spans="2:6" x14ac:dyDescent="0.25">
      <c r="B73" s="6" t="s">
        <v>83</v>
      </c>
    </row>
    <row r="74" spans="2:6" x14ac:dyDescent="0.25">
      <c r="B74" s="7" t="s">
        <v>84</v>
      </c>
    </row>
    <row r="75" spans="2:6" x14ac:dyDescent="0.25">
      <c r="B75" s="7" t="s">
        <v>85</v>
      </c>
    </row>
    <row r="77" spans="2:6" x14ac:dyDescent="0.25">
      <c r="B77" t="s">
        <v>86</v>
      </c>
    </row>
    <row r="78" spans="2:6" x14ac:dyDescent="0.25">
      <c r="B78" t="s">
        <v>87</v>
      </c>
    </row>
  </sheetData>
  <mergeCells count="33"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  <mergeCell ref="B47:C47"/>
    <mergeCell ref="B48:C48"/>
    <mergeCell ref="B49:C49"/>
    <mergeCell ref="B52:C52"/>
    <mergeCell ref="B53:C53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6:F6"/>
    <mergeCell ref="B7:F14"/>
    <mergeCell ref="B16:F16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71"/>
  <sheetViews>
    <sheetView showGridLines="0" topLeftCell="A7" zoomScale="90" zoomScaleNormal="90" zoomScalePageLayoutView="70" workbookViewId="0">
      <selection activeCell="N13" sqref="N13"/>
    </sheetView>
  </sheetViews>
  <sheetFormatPr baseColWidth="10" defaultColWidth="11.453125" defaultRowHeight="13" x14ac:dyDescent="0.3"/>
  <cols>
    <col min="1" max="1" width="4.1796875" customWidth="1"/>
    <col min="2" max="2" width="41.453125" customWidth="1"/>
    <col min="3" max="3" width="25.1796875" customWidth="1"/>
    <col min="4" max="4" width="14.7265625" customWidth="1"/>
    <col min="5" max="5" width="12.453125" customWidth="1"/>
    <col min="6" max="6" width="18.26953125" customWidth="1"/>
    <col min="7" max="7" width="24.81640625" customWidth="1"/>
    <col min="8" max="8" width="31.453125" style="10" customWidth="1"/>
    <col min="9" max="9" width="14.7265625" customWidth="1"/>
    <col min="10" max="10" width="11.81640625" customWidth="1"/>
    <col min="11" max="11" width="14" customWidth="1"/>
    <col min="12" max="12" width="15.26953125" style="4" customWidth="1"/>
    <col min="13" max="13" width="4.81640625" customWidth="1"/>
  </cols>
  <sheetData>
    <row r="1" spans="2:17" ht="12.5" x14ac:dyDescent="0.25">
      <c r="H1"/>
      <c r="L1"/>
    </row>
    <row r="2" spans="2:17" ht="48.75" customHeight="1" x14ac:dyDescent="0.25">
      <c r="B2" s="185"/>
      <c r="C2" s="198" t="s">
        <v>16</v>
      </c>
      <c r="D2" s="199"/>
      <c r="E2" s="199"/>
      <c r="F2" s="199"/>
      <c r="G2" s="199"/>
      <c r="H2" s="199"/>
      <c r="I2" s="199"/>
      <c r="J2" s="200"/>
      <c r="K2" s="169" t="s">
        <v>1</v>
      </c>
      <c r="L2" s="256"/>
    </row>
    <row r="3" spans="2:17" ht="42" customHeight="1" x14ac:dyDescent="0.25">
      <c r="B3" s="185"/>
      <c r="C3" s="201"/>
      <c r="D3" s="202"/>
      <c r="E3" s="202"/>
      <c r="F3" s="202"/>
      <c r="G3" s="202"/>
      <c r="H3" s="202"/>
      <c r="I3" s="202"/>
      <c r="J3" s="203"/>
      <c r="K3" s="257"/>
      <c r="L3" s="258"/>
    </row>
    <row r="4" spans="2:17" ht="36.75" customHeight="1" x14ac:dyDescent="0.25">
      <c r="B4" s="185"/>
      <c r="C4" s="204"/>
      <c r="D4" s="205"/>
      <c r="E4" s="205"/>
      <c r="F4" s="205"/>
      <c r="G4" s="205"/>
      <c r="H4" s="205"/>
      <c r="I4" s="205"/>
      <c r="J4" s="206"/>
      <c r="K4" s="259"/>
      <c r="L4" s="260"/>
    </row>
    <row r="5" spans="2:17" ht="24.75" customHeight="1" thickBot="1" x14ac:dyDescent="0.4">
      <c r="C5" s="12"/>
      <c r="D5" s="13"/>
      <c r="E5" s="13"/>
      <c r="F5" s="13"/>
      <c r="G5" s="13"/>
      <c r="H5"/>
      <c r="L5"/>
    </row>
    <row r="6" spans="2:17" ht="97.5" customHeight="1" x14ac:dyDescent="0.25">
      <c r="B6" s="247" t="s">
        <v>88</v>
      </c>
      <c r="C6" s="248"/>
      <c r="D6" s="248"/>
      <c r="E6" s="248"/>
      <c r="F6" s="248"/>
      <c r="G6" s="248"/>
      <c r="H6" s="248"/>
      <c r="I6" s="248"/>
      <c r="J6" s="248"/>
      <c r="K6" s="248"/>
      <c r="L6" s="249"/>
      <c r="M6" s="1"/>
      <c r="N6" s="1"/>
      <c r="O6" s="1"/>
      <c r="P6" s="1"/>
      <c r="Q6" s="1"/>
    </row>
    <row r="7" spans="2:17" ht="24.75" customHeight="1" x14ac:dyDescent="0.25">
      <c r="B7" s="253" t="s">
        <v>19</v>
      </c>
      <c r="C7" s="254"/>
      <c r="D7" s="254"/>
      <c r="E7" s="254"/>
      <c r="F7" s="254"/>
      <c r="G7" s="254"/>
      <c r="H7" s="254"/>
      <c r="I7" s="254"/>
      <c r="J7" s="254"/>
      <c r="K7" s="254"/>
      <c r="L7" s="255"/>
    </row>
    <row r="8" spans="2:17" ht="18" customHeight="1" x14ac:dyDescent="0.35">
      <c r="B8" s="120" t="s">
        <v>89</v>
      </c>
      <c r="C8" s="121"/>
      <c r="D8" s="121"/>
      <c r="E8" s="121"/>
      <c r="F8" s="121"/>
      <c r="G8" s="121"/>
      <c r="H8" s="121"/>
      <c r="I8" s="121"/>
      <c r="J8" s="121"/>
      <c r="K8" s="121"/>
      <c r="L8" s="122"/>
    </row>
    <row r="9" spans="2:17" ht="15.5" x14ac:dyDescent="0.35">
      <c r="B9" s="120" t="s">
        <v>90</v>
      </c>
      <c r="C9" s="123"/>
      <c r="D9" s="123"/>
      <c r="E9" s="123"/>
      <c r="F9" s="123"/>
      <c r="G9" s="123"/>
      <c r="H9" s="123"/>
      <c r="I9" s="124"/>
      <c r="J9" s="123"/>
      <c r="K9" s="123"/>
      <c r="L9" s="125"/>
    </row>
    <row r="10" spans="2:17" ht="15.5" x14ac:dyDescent="0.35">
      <c r="B10" s="120" t="s">
        <v>91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5"/>
    </row>
    <row r="11" spans="2:17" ht="15.5" x14ac:dyDescent="0.35">
      <c r="B11" s="120" t="s">
        <v>92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5"/>
    </row>
    <row r="12" spans="2:17" ht="18" customHeight="1" x14ac:dyDescent="0.25">
      <c r="B12" s="250" t="s">
        <v>93</v>
      </c>
      <c r="C12" s="251"/>
      <c r="D12" s="251"/>
      <c r="E12" s="251"/>
      <c r="F12" s="251"/>
      <c r="G12" s="251"/>
      <c r="H12" s="251"/>
      <c r="I12" s="251"/>
      <c r="J12" s="251"/>
      <c r="K12" s="251"/>
      <c r="L12" s="252"/>
    </row>
    <row r="13" spans="2:17" ht="15.5" x14ac:dyDescent="0.35">
      <c r="B13" s="120" t="s">
        <v>94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5"/>
    </row>
    <row r="14" spans="2:17" ht="7.5" customHeight="1" thickBot="1" x14ac:dyDescent="0.35">
      <c r="B14" s="78"/>
      <c r="C14" s="79"/>
      <c r="D14" s="79"/>
      <c r="E14" s="79"/>
      <c r="F14" s="79"/>
      <c r="G14" s="79"/>
      <c r="H14" s="79"/>
      <c r="I14" s="79"/>
      <c r="J14" s="79"/>
      <c r="K14" s="79"/>
      <c r="L14" s="80"/>
    </row>
    <row r="15" spans="2:17" ht="33.75" customHeight="1" thickBot="1" x14ac:dyDescent="0.3">
      <c r="B15" s="244" t="s">
        <v>95</v>
      </c>
      <c r="C15" s="245"/>
      <c r="D15" s="245"/>
      <c r="E15" s="245"/>
      <c r="F15" s="245"/>
      <c r="G15" s="246"/>
      <c r="H15" s="241" t="s">
        <v>96</v>
      </c>
      <c r="I15" s="242"/>
      <c r="J15" s="242"/>
      <c r="K15" s="242"/>
      <c r="L15" s="243"/>
    </row>
    <row r="16" spans="2:17" ht="40.5" customHeight="1" x14ac:dyDescent="0.25">
      <c r="B16" s="81" t="s">
        <v>97</v>
      </c>
      <c r="C16" s="240" t="s">
        <v>98</v>
      </c>
      <c r="D16" s="240"/>
      <c r="E16" s="240"/>
      <c r="F16" s="240"/>
      <c r="G16" s="240"/>
      <c r="H16" s="82" t="s">
        <v>99</v>
      </c>
      <c r="I16" s="82" t="s">
        <v>100</v>
      </c>
      <c r="J16" s="82" t="s">
        <v>101</v>
      </c>
      <c r="K16" s="82" t="s">
        <v>102</v>
      </c>
      <c r="L16" s="83" t="s">
        <v>103</v>
      </c>
    </row>
    <row r="17" spans="2:12" ht="84.75" customHeight="1" x14ac:dyDescent="0.25">
      <c r="B17" s="84" t="s">
        <v>25</v>
      </c>
      <c r="C17" s="264" t="s">
        <v>28</v>
      </c>
      <c r="D17" s="264"/>
      <c r="E17" s="264"/>
      <c r="F17" s="264"/>
      <c r="G17" s="264"/>
      <c r="H17" s="85" t="s">
        <v>104</v>
      </c>
      <c r="I17" s="86">
        <v>3</v>
      </c>
      <c r="J17" s="87">
        <v>4</v>
      </c>
      <c r="K17" s="87">
        <f>I17+J17</f>
        <v>7</v>
      </c>
      <c r="L17" s="88" t="str">
        <f t="shared" ref="L17:L39" si="0">IF(K17&lt;=4,"BAJO",IF(K17=5,"MEDIO",IF(K17=6,"ALTO",IF(K17=7,"ALTO","EXTREMO"))))</f>
        <v>ALTO</v>
      </c>
    </row>
    <row r="18" spans="2:12" ht="93" customHeight="1" x14ac:dyDescent="0.25">
      <c r="B18" s="89" t="s">
        <v>25</v>
      </c>
      <c r="C18" s="239" t="s">
        <v>31</v>
      </c>
      <c r="D18" s="239"/>
      <c r="E18" s="239"/>
      <c r="F18" s="239"/>
      <c r="G18" s="239"/>
      <c r="H18" s="90" t="s">
        <v>105</v>
      </c>
      <c r="I18" s="86">
        <v>2</v>
      </c>
      <c r="J18" s="87">
        <v>4</v>
      </c>
      <c r="K18" s="87">
        <f t="shared" ref="K18:K39" si="1">+I18+J18</f>
        <v>6</v>
      </c>
      <c r="L18" s="91" t="str">
        <f t="shared" si="0"/>
        <v>ALTO</v>
      </c>
    </row>
    <row r="19" spans="2:12" ht="102" customHeight="1" x14ac:dyDescent="0.25">
      <c r="B19" s="89" t="s">
        <v>39</v>
      </c>
      <c r="C19" s="239" t="s">
        <v>40</v>
      </c>
      <c r="D19" s="239"/>
      <c r="E19" s="239"/>
      <c r="F19" s="239"/>
      <c r="G19" s="239"/>
      <c r="H19" s="90" t="s">
        <v>106</v>
      </c>
      <c r="I19" s="86">
        <v>2</v>
      </c>
      <c r="J19" s="87">
        <v>5</v>
      </c>
      <c r="K19" s="87">
        <f t="shared" si="1"/>
        <v>7</v>
      </c>
      <c r="L19" s="91" t="str">
        <f t="shared" si="0"/>
        <v>ALTO</v>
      </c>
    </row>
    <row r="20" spans="2:12" ht="53.25" customHeight="1" x14ac:dyDescent="0.25">
      <c r="B20" s="89" t="s">
        <v>39</v>
      </c>
      <c r="C20" s="239" t="s">
        <v>43</v>
      </c>
      <c r="D20" s="239"/>
      <c r="E20" s="239"/>
      <c r="F20" s="239"/>
      <c r="G20" s="239"/>
      <c r="H20" s="90" t="s">
        <v>107</v>
      </c>
      <c r="I20" s="86">
        <v>1</v>
      </c>
      <c r="J20" s="87">
        <v>3</v>
      </c>
      <c r="K20" s="87">
        <f t="shared" si="1"/>
        <v>4</v>
      </c>
      <c r="L20" s="91" t="str">
        <f t="shared" si="0"/>
        <v>BAJO</v>
      </c>
    </row>
    <row r="21" spans="2:12" ht="53.25" customHeight="1" x14ac:dyDescent="0.25">
      <c r="B21" s="89" t="s">
        <v>39</v>
      </c>
      <c r="C21" s="239" t="s">
        <v>44</v>
      </c>
      <c r="D21" s="239"/>
      <c r="E21" s="239"/>
      <c r="F21" s="239"/>
      <c r="G21" s="239"/>
      <c r="H21" s="90" t="s">
        <v>108</v>
      </c>
      <c r="I21" s="86">
        <v>2</v>
      </c>
      <c r="J21" s="87">
        <v>5</v>
      </c>
      <c r="K21" s="87">
        <f t="shared" si="1"/>
        <v>7</v>
      </c>
      <c r="L21" s="91" t="str">
        <f t="shared" si="0"/>
        <v>ALTO</v>
      </c>
    </row>
    <row r="22" spans="2:12" ht="53.25" customHeight="1" x14ac:dyDescent="0.25">
      <c r="B22" s="89" t="s">
        <v>39</v>
      </c>
      <c r="C22" s="239" t="s">
        <v>45</v>
      </c>
      <c r="D22" s="239"/>
      <c r="E22" s="239"/>
      <c r="F22" s="239"/>
      <c r="G22" s="239"/>
      <c r="H22" s="90" t="s">
        <v>109</v>
      </c>
      <c r="I22" s="86">
        <v>2</v>
      </c>
      <c r="J22" s="87">
        <v>4</v>
      </c>
      <c r="K22" s="87">
        <f t="shared" si="1"/>
        <v>6</v>
      </c>
      <c r="L22" s="91" t="str">
        <f t="shared" si="0"/>
        <v>ALTO</v>
      </c>
    </row>
    <row r="23" spans="2:12" ht="99.75" customHeight="1" x14ac:dyDescent="0.25">
      <c r="B23" s="89" t="s">
        <v>39</v>
      </c>
      <c r="C23" s="239" t="s">
        <v>46</v>
      </c>
      <c r="D23" s="239"/>
      <c r="E23" s="239"/>
      <c r="F23" s="239"/>
      <c r="G23" s="239"/>
      <c r="H23" s="90" t="s">
        <v>110</v>
      </c>
      <c r="I23" s="86">
        <v>3</v>
      </c>
      <c r="J23" s="87">
        <v>4</v>
      </c>
      <c r="K23" s="87">
        <f t="shared" si="1"/>
        <v>7</v>
      </c>
      <c r="L23" s="91" t="str">
        <f t="shared" si="0"/>
        <v>ALTO</v>
      </c>
    </row>
    <row r="24" spans="2:12" ht="101.25" customHeight="1" x14ac:dyDescent="0.25">
      <c r="B24" s="89" t="s">
        <v>47</v>
      </c>
      <c r="C24" s="239" t="s">
        <v>49</v>
      </c>
      <c r="D24" s="239"/>
      <c r="E24" s="239"/>
      <c r="F24" s="239"/>
      <c r="G24" s="239"/>
      <c r="H24" s="90" t="s">
        <v>111</v>
      </c>
      <c r="I24" s="86">
        <v>2</v>
      </c>
      <c r="J24" s="87">
        <v>4</v>
      </c>
      <c r="K24" s="87">
        <f t="shared" si="1"/>
        <v>6</v>
      </c>
      <c r="L24" s="91" t="str">
        <f t="shared" si="0"/>
        <v>ALTO</v>
      </c>
    </row>
    <row r="25" spans="2:12" ht="53.25" customHeight="1" x14ac:dyDescent="0.25">
      <c r="B25" s="89" t="s">
        <v>47</v>
      </c>
      <c r="C25" s="239" t="s">
        <v>51</v>
      </c>
      <c r="D25" s="239"/>
      <c r="E25" s="239"/>
      <c r="F25" s="239"/>
      <c r="G25" s="239"/>
      <c r="H25" s="90" t="s">
        <v>112</v>
      </c>
      <c r="I25" s="86">
        <v>2</v>
      </c>
      <c r="J25" s="87">
        <v>3</v>
      </c>
      <c r="K25" s="87">
        <f t="shared" si="1"/>
        <v>5</v>
      </c>
      <c r="L25" s="91" t="str">
        <f t="shared" si="0"/>
        <v>MEDIO</v>
      </c>
    </row>
    <row r="26" spans="2:12" ht="53.25" customHeight="1" x14ac:dyDescent="0.25">
      <c r="B26" s="89" t="s">
        <v>52</v>
      </c>
      <c r="C26" s="239" t="s">
        <v>54</v>
      </c>
      <c r="D26" s="239"/>
      <c r="E26" s="239"/>
      <c r="F26" s="239"/>
      <c r="G26" s="239"/>
      <c r="H26" s="90" t="s">
        <v>113</v>
      </c>
      <c r="I26" s="86">
        <v>2</v>
      </c>
      <c r="J26" s="87">
        <v>3</v>
      </c>
      <c r="K26" s="87">
        <f t="shared" si="1"/>
        <v>5</v>
      </c>
      <c r="L26" s="91" t="str">
        <f t="shared" si="0"/>
        <v>MEDIO</v>
      </c>
    </row>
    <row r="27" spans="2:12" ht="53.25" customHeight="1" x14ac:dyDescent="0.25">
      <c r="B27" s="89" t="s">
        <v>52</v>
      </c>
      <c r="C27" s="239" t="s">
        <v>56</v>
      </c>
      <c r="D27" s="239"/>
      <c r="E27" s="239"/>
      <c r="F27" s="239"/>
      <c r="G27" s="239"/>
      <c r="H27" s="90" t="s">
        <v>114</v>
      </c>
      <c r="I27" s="86">
        <v>1</v>
      </c>
      <c r="J27" s="87">
        <v>3</v>
      </c>
      <c r="K27" s="87">
        <f t="shared" si="1"/>
        <v>4</v>
      </c>
      <c r="L27" s="91" t="str">
        <f t="shared" si="0"/>
        <v>BAJO</v>
      </c>
    </row>
    <row r="28" spans="2:12" ht="94.5" customHeight="1" x14ac:dyDescent="0.25">
      <c r="B28" s="89" t="s">
        <v>52</v>
      </c>
      <c r="C28" s="239" t="s">
        <v>59</v>
      </c>
      <c r="D28" s="239"/>
      <c r="E28" s="239"/>
      <c r="F28" s="239"/>
      <c r="G28" s="239"/>
      <c r="H28" s="90" t="s">
        <v>115</v>
      </c>
      <c r="I28" s="86">
        <v>2</v>
      </c>
      <c r="J28" s="87">
        <v>4</v>
      </c>
      <c r="K28" s="87">
        <f t="shared" si="1"/>
        <v>6</v>
      </c>
      <c r="L28" s="91" t="str">
        <f t="shared" si="0"/>
        <v>ALTO</v>
      </c>
    </row>
    <row r="29" spans="2:12" ht="53.25" customHeight="1" x14ac:dyDescent="0.25">
      <c r="B29" s="89" t="s">
        <v>52</v>
      </c>
      <c r="C29" s="239" t="s">
        <v>116</v>
      </c>
      <c r="D29" s="239"/>
      <c r="E29" s="239"/>
      <c r="F29" s="239"/>
      <c r="G29" s="239"/>
      <c r="H29" s="90" t="s">
        <v>117</v>
      </c>
      <c r="I29" s="86">
        <v>3</v>
      </c>
      <c r="J29" s="87">
        <v>4</v>
      </c>
      <c r="K29" s="87">
        <f t="shared" si="1"/>
        <v>7</v>
      </c>
      <c r="L29" s="91" t="str">
        <f t="shared" si="0"/>
        <v>ALTO</v>
      </c>
    </row>
    <row r="30" spans="2:12" ht="83.25" customHeight="1" x14ac:dyDescent="0.25">
      <c r="B30" s="89" t="s">
        <v>52</v>
      </c>
      <c r="C30" s="239" t="s">
        <v>118</v>
      </c>
      <c r="D30" s="239"/>
      <c r="E30" s="239"/>
      <c r="F30" s="239"/>
      <c r="G30" s="239"/>
      <c r="H30" s="90" t="s">
        <v>119</v>
      </c>
      <c r="I30" s="86">
        <v>3</v>
      </c>
      <c r="J30" s="87">
        <v>4</v>
      </c>
      <c r="K30" s="87">
        <f t="shared" si="1"/>
        <v>7</v>
      </c>
      <c r="L30" s="91" t="str">
        <f t="shared" si="0"/>
        <v>ALTO</v>
      </c>
    </row>
    <row r="31" spans="2:12" ht="53.25" customHeight="1" x14ac:dyDescent="0.25">
      <c r="B31" s="89" t="s">
        <v>52</v>
      </c>
      <c r="C31" s="238" t="s">
        <v>120</v>
      </c>
      <c r="D31" s="238"/>
      <c r="E31" s="238"/>
      <c r="F31" s="238"/>
      <c r="G31" s="238"/>
      <c r="H31" s="90" t="s">
        <v>121</v>
      </c>
      <c r="I31" s="86">
        <v>3</v>
      </c>
      <c r="J31" s="87">
        <v>5</v>
      </c>
      <c r="K31" s="87">
        <f t="shared" si="1"/>
        <v>8</v>
      </c>
      <c r="L31" s="91" t="str">
        <f t="shared" si="0"/>
        <v>EXTREMO</v>
      </c>
    </row>
    <row r="32" spans="2:12" ht="113.25" customHeight="1" x14ac:dyDescent="0.25">
      <c r="B32" s="89" t="s">
        <v>52</v>
      </c>
      <c r="C32" s="239" t="s">
        <v>67</v>
      </c>
      <c r="D32" s="239"/>
      <c r="E32" s="239"/>
      <c r="F32" s="239"/>
      <c r="G32" s="239"/>
      <c r="H32" s="90" t="s">
        <v>122</v>
      </c>
      <c r="I32" s="86">
        <v>1</v>
      </c>
      <c r="J32" s="87">
        <v>3</v>
      </c>
      <c r="K32" s="87">
        <f t="shared" si="1"/>
        <v>4</v>
      </c>
      <c r="L32" s="91" t="str">
        <f t="shared" si="0"/>
        <v>BAJO</v>
      </c>
    </row>
    <row r="33" spans="2:14" ht="98.25" customHeight="1" x14ac:dyDescent="0.25">
      <c r="B33" s="89" t="s">
        <v>52</v>
      </c>
      <c r="C33" s="238" t="s">
        <v>123</v>
      </c>
      <c r="D33" s="238"/>
      <c r="E33" s="238"/>
      <c r="F33" s="238"/>
      <c r="G33" s="238"/>
      <c r="H33" s="90" t="s">
        <v>124</v>
      </c>
      <c r="I33" s="86">
        <v>3</v>
      </c>
      <c r="J33" s="87">
        <v>2</v>
      </c>
      <c r="K33" s="87">
        <f t="shared" si="1"/>
        <v>5</v>
      </c>
      <c r="L33" s="91" t="str">
        <f t="shared" si="0"/>
        <v>MEDIO</v>
      </c>
    </row>
    <row r="34" spans="2:14" ht="98.25" customHeight="1" x14ac:dyDescent="0.25">
      <c r="B34" s="89" t="s">
        <v>52</v>
      </c>
      <c r="C34" s="238" t="s">
        <v>125</v>
      </c>
      <c r="D34" s="238"/>
      <c r="E34" s="238"/>
      <c r="F34" s="238"/>
      <c r="G34" s="238"/>
      <c r="H34" s="90" t="s">
        <v>126</v>
      </c>
      <c r="I34" s="86">
        <v>3</v>
      </c>
      <c r="J34" s="87">
        <v>2</v>
      </c>
      <c r="K34" s="87">
        <f t="shared" si="1"/>
        <v>5</v>
      </c>
      <c r="L34" s="91" t="str">
        <f t="shared" si="0"/>
        <v>MEDIO</v>
      </c>
    </row>
    <row r="35" spans="2:14" ht="98.25" customHeight="1" x14ac:dyDescent="0.25">
      <c r="B35" s="89" t="s">
        <v>52</v>
      </c>
      <c r="C35" s="238" t="s">
        <v>127</v>
      </c>
      <c r="D35" s="238"/>
      <c r="E35" s="238"/>
      <c r="F35" s="238"/>
      <c r="G35" s="238"/>
      <c r="H35" s="90" t="s">
        <v>128</v>
      </c>
      <c r="I35" s="86">
        <v>3</v>
      </c>
      <c r="J35" s="87">
        <v>2</v>
      </c>
      <c r="K35" s="87">
        <f t="shared" ref="K35" si="2">+I35+J35</f>
        <v>5</v>
      </c>
      <c r="L35" s="91" t="str">
        <f t="shared" ref="L35" si="3">IF(K35&lt;=4,"BAJO",IF(K35=5,"MEDIO",IF(K35=6,"ALTO",IF(K35=7,"ALTO","EXTREMO"))))</f>
        <v>MEDIO</v>
      </c>
    </row>
    <row r="36" spans="2:14" ht="98.25" customHeight="1" x14ac:dyDescent="0.25">
      <c r="B36" s="89" t="s">
        <v>52</v>
      </c>
      <c r="C36" s="238" t="s">
        <v>129</v>
      </c>
      <c r="D36" s="238"/>
      <c r="E36" s="238"/>
      <c r="F36" s="238"/>
      <c r="G36" s="238"/>
      <c r="H36" s="90" t="s">
        <v>130</v>
      </c>
      <c r="I36" s="86">
        <v>3</v>
      </c>
      <c r="J36" s="87">
        <v>2</v>
      </c>
      <c r="K36" s="87">
        <f t="shared" si="1"/>
        <v>5</v>
      </c>
      <c r="L36" s="91" t="str">
        <f t="shared" si="0"/>
        <v>MEDIO</v>
      </c>
    </row>
    <row r="37" spans="2:14" ht="98.25" customHeight="1" x14ac:dyDescent="0.25">
      <c r="B37" s="89" t="s">
        <v>52</v>
      </c>
      <c r="C37" s="238" t="s">
        <v>131</v>
      </c>
      <c r="D37" s="238"/>
      <c r="E37" s="238"/>
      <c r="F37" s="238"/>
      <c r="G37" s="238"/>
      <c r="H37" s="90" t="s">
        <v>132</v>
      </c>
      <c r="I37" s="86">
        <v>3</v>
      </c>
      <c r="J37" s="87">
        <v>2</v>
      </c>
      <c r="K37" s="87">
        <f t="shared" ref="K37:K38" si="4">+I37+J37</f>
        <v>5</v>
      </c>
      <c r="L37" s="91" t="str">
        <f t="shared" ref="L37:L38" si="5">IF(K37&lt;=4,"BAJO",IF(K37=5,"MEDIO",IF(K37=6,"ALTO",IF(K37=7,"ALTO","EXTREMO"))))</f>
        <v>MEDIO</v>
      </c>
    </row>
    <row r="38" spans="2:14" ht="98.25" customHeight="1" x14ac:dyDescent="0.25">
      <c r="B38" s="89" t="s">
        <v>52</v>
      </c>
      <c r="C38" s="238" t="s">
        <v>133</v>
      </c>
      <c r="D38" s="238"/>
      <c r="E38" s="238"/>
      <c r="F38" s="238"/>
      <c r="G38" s="238"/>
      <c r="H38" s="90" t="s">
        <v>134</v>
      </c>
      <c r="I38" s="86">
        <v>3</v>
      </c>
      <c r="J38" s="87">
        <v>2</v>
      </c>
      <c r="K38" s="87">
        <f t="shared" si="4"/>
        <v>5</v>
      </c>
      <c r="L38" s="91" t="str">
        <f t="shared" si="5"/>
        <v>MEDIO</v>
      </c>
    </row>
    <row r="39" spans="2:14" ht="78" customHeight="1" x14ac:dyDescent="0.25">
      <c r="B39" s="89" t="s">
        <v>52</v>
      </c>
      <c r="C39" s="239" t="s">
        <v>80</v>
      </c>
      <c r="D39" s="239"/>
      <c r="E39" s="239"/>
      <c r="F39" s="239"/>
      <c r="G39" s="239"/>
      <c r="H39" s="90" t="s">
        <v>135</v>
      </c>
      <c r="I39" s="86">
        <v>2</v>
      </c>
      <c r="J39" s="87">
        <v>4</v>
      </c>
      <c r="K39" s="87">
        <f t="shared" si="1"/>
        <v>6</v>
      </c>
      <c r="L39" s="91" t="str">
        <f t="shared" si="0"/>
        <v>ALTO</v>
      </c>
    </row>
    <row r="40" spans="2:14" ht="12.75" customHeight="1" x14ac:dyDescent="0.3">
      <c r="B40" s="92"/>
      <c r="C40" s="93"/>
      <c r="D40" s="93"/>
      <c r="E40" s="93"/>
      <c r="F40" s="93"/>
      <c r="G40" s="93"/>
      <c r="H40" s="93"/>
      <c r="I40" s="93"/>
      <c r="J40" s="93"/>
      <c r="K40" s="93"/>
      <c r="L40" s="94"/>
    </row>
    <row r="41" spans="2:14" x14ac:dyDescent="0.3">
      <c r="B41" s="75"/>
      <c r="C41" s="280"/>
      <c r="D41" s="280"/>
      <c r="E41" s="280"/>
      <c r="F41" s="76"/>
      <c r="G41" s="76"/>
      <c r="H41" s="266"/>
      <c r="I41" s="266"/>
      <c r="J41" s="76"/>
      <c r="K41" s="76"/>
      <c r="L41" s="77"/>
    </row>
    <row r="42" spans="2:14" ht="19.5" customHeight="1" x14ac:dyDescent="0.3">
      <c r="B42" s="261" t="s">
        <v>136</v>
      </c>
      <c r="C42" s="262" t="s">
        <v>137</v>
      </c>
      <c r="D42" s="262"/>
      <c r="E42" s="95" t="s">
        <v>138</v>
      </c>
      <c r="F42" s="76"/>
      <c r="G42" s="265" t="s">
        <v>101</v>
      </c>
      <c r="H42" s="96" t="s">
        <v>139</v>
      </c>
      <c r="I42" s="96" t="s">
        <v>138</v>
      </c>
      <c r="J42" s="76"/>
      <c r="K42" s="76"/>
      <c r="L42" s="77"/>
    </row>
    <row r="43" spans="2:14" ht="21" customHeight="1" x14ac:dyDescent="0.3">
      <c r="B43" s="261"/>
      <c r="C43" s="263" t="s">
        <v>140</v>
      </c>
      <c r="D43" s="263"/>
      <c r="E43" s="97">
        <v>1</v>
      </c>
      <c r="F43" s="76"/>
      <c r="G43" s="265"/>
      <c r="H43" s="97" t="s">
        <v>141</v>
      </c>
      <c r="I43" s="98">
        <v>1</v>
      </c>
      <c r="J43" s="76"/>
      <c r="K43" s="76"/>
      <c r="L43" s="77"/>
    </row>
    <row r="44" spans="2:14" ht="15.75" customHeight="1" x14ac:dyDescent="0.3">
      <c r="B44" s="261"/>
      <c r="C44" s="263" t="s">
        <v>142</v>
      </c>
      <c r="D44" s="263"/>
      <c r="E44" s="97">
        <v>2</v>
      </c>
      <c r="F44" s="76"/>
      <c r="G44" s="265"/>
      <c r="H44" s="97" t="s">
        <v>143</v>
      </c>
      <c r="I44" s="98">
        <v>2</v>
      </c>
      <c r="J44" s="76"/>
      <c r="K44" s="76"/>
      <c r="L44" s="77"/>
      <c r="N44" s="5"/>
    </row>
    <row r="45" spans="2:14" ht="24.75" customHeight="1" x14ac:dyDescent="0.3">
      <c r="B45" s="261"/>
      <c r="C45" s="263" t="s">
        <v>144</v>
      </c>
      <c r="D45" s="263"/>
      <c r="E45" s="97">
        <v>3</v>
      </c>
      <c r="F45" s="76"/>
      <c r="G45" s="265"/>
      <c r="H45" s="97" t="s">
        <v>145</v>
      </c>
      <c r="I45" s="98">
        <v>3</v>
      </c>
      <c r="J45" s="76"/>
      <c r="K45" s="76"/>
      <c r="L45" s="77"/>
    </row>
    <row r="46" spans="2:14" ht="18" customHeight="1" x14ac:dyDescent="0.3">
      <c r="B46" s="261"/>
      <c r="C46" s="263" t="s">
        <v>146</v>
      </c>
      <c r="D46" s="263"/>
      <c r="E46" s="97">
        <v>4</v>
      </c>
      <c r="F46" s="76"/>
      <c r="G46" s="265"/>
      <c r="H46" s="97" t="s">
        <v>147</v>
      </c>
      <c r="I46" s="98">
        <v>4</v>
      </c>
      <c r="J46" s="76"/>
      <c r="K46" s="76"/>
      <c r="L46" s="77"/>
    </row>
    <row r="47" spans="2:14" ht="29.25" customHeight="1" x14ac:dyDescent="0.3">
      <c r="B47" s="261"/>
      <c r="C47" s="263" t="s">
        <v>148</v>
      </c>
      <c r="D47" s="263"/>
      <c r="E47" s="97">
        <v>5</v>
      </c>
      <c r="F47" s="76"/>
      <c r="G47" s="265"/>
      <c r="H47" s="97" t="s">
        <v>149</v>
      </c>
      <c r="I47" s="98">
        <v>5</v>
      </c>
      <c r="J47" s="76"/>
      <c r="K47" s="76"/>
      <c r="L47" s="77"/>
    </row>
    <row r="48" spans="2:14" ht="16.5" customHeight="1" x14ac:dyDescent="0.3">
      <c r="B48" s="99"/>
      <c r="C48" s="100"/>
      <c r="D48" s="100"/>
      <c r="E48" s="100"/>
      <c r="F48" s="76"/>
      <c r="G48" s="100"/>
      <c r="H48" s="100"/>
      <c r="I48" s="100"/>
      <c r="J48" s="100"/>
      <c r="K48" s="100"/>
      <c r="L48" s="77"/>
    </row>
    <row r="49" spans="2:12" ht="16.5" customHeight="1" x14ac:dyDescent="0.3">
      <c r="B49" s="99"/>
      <c r="C49" s="266" t="s">
        <v>150</v>
      </c>
      <c r="D49" s="266"/>
      <c r="E49" s="266"/>
      <c r="F49" s="266"/>
      <c r="G49" s="266"/>
      <c r="H49" s="277"/>
      <c r="I49" s="277"/>
      <c r="J49" s="277"/>
      <c r="K49" s="277"/>
      <c r="L49" s="77"/>
    </row>
    <row r="50" spans="2:12" ht="69.75" customHeight="1" x14ac:dyDescent="0.25">
      <c r="B50" s="99"/>
      <c r="C50" s="263" t="s">
        <v>151</v>
      </c>
      <c r="D50" s="263"/>
      <c r="E50" s="263"/>
      <c r="F50" s="97" t="s">
        <v>152</v>
      </c>
      <c r="G50" s="97" t="s">
        <v>153</v>
      </c>
      <c r="H50" s="97" t="s">
        <v>154</v>
      </c>
      <c r="I50" s="263" t="s">
        <v>155</v>
      </c>
      <c r="J50" s="263"/>
      <c r="K50" s="263" t="s">
        <v>156</v>
      </c>
      <c r="L50" s="267"/>
    </row>
    <row r="51" spans="2:12" ht="69.75" customHeight="1" x14ac:dyDescent="0.25">
      <c r="B51" s="99"/>
      <c r="C51" s="263" t="s">
        <v>157</v>
      </c>
      <c r="D51" s="263"/>
      <c r="E51" s="263"/>
      <c r="F51" s="97" t="s">
        <v>158</v>
      </c>
      <c r="G51" s="97" t="s">
        <v>159</v>
      </c>
      <c r="H51" s="97" t="s">
        <v>160</v>
      </c>
      <c r="I51" s="263" t="s">
        <v>161</v>
      </c>
      <c r="J51" s="263"/>
      <c r="K51" s="263" t="s">
        <v>162</v>
      </c>
      <c r="L51" s="267"/>
    </row>
    <row r="52" spans="2:12" x14ac:dyDescent="0.3">
      <c r="B52" s="75"/>
      <c r="C52" s="262" t="s">
        <v>163</v>
      </c>
      <c r="D52" s="262"/>
      <c r="E52" s="262" t="s">
        <v>138</v>
      </c>
      <c r="F52" s="101" t="s">
        <v>141</v>
      </c>
      <c r="G52" s="101" t="s">
        <v>143</v>
      </c>
      <c r="H52" s="102" t="s">
        <v>145</v>
      </c>
      <c r="I52" s="269" t="s">
        <v>147</v>
      </c>
      <c r="J52" s="269"/>
      <c r="K52" s="262" t="s">
        <v>149</v>
      </c>
      <c r="L52" s="278"/>
    </row>
    <row r="53" spans="2:12" x14ac:dyDescent="0.3">
      <c r="B53" s="75"/>
      <c r="C53" s="262"/>
      <c r="D53" s="262"/>
      <c r="E53" s="262"/>
      <c r="F53" s="103">
        <v>1</v>
      </c>
      <c r="G53" s="103">
        <v>2</v>
      </c>
      <c r="H53" s="103">
        <v>3</v>
      </c>
      <c r="I53" s="275">
        <v>4</v>
      </c>
      <c r="J53" s="275"/>
      <c r="K53" s="275">
        <v>5</v>
      </c>
      <c r="L53" s="279"/>
    </row>
    <row r="54" spans="2:12" ht="19.5" customHeight="1" x14ac:dyDescent="0.3">
      <c r="B54" s="75"/>
      <c r="C54" s="263" t="s">
        <v>140</v>
      </c>
      <c r="D54" s="263"/>
      <c r="E54" s="104">
        <v>1</v>
      </c>
      <c r="F54" s="105">
        <v>2</v>
      </c>
      <c r="G54" s="105">
        <v>3</v>
      </c>
      <c r="H54" s="105">
        <v>4</v>
      </c>
      <c r="I54" s="276">
        <v>5</v>
      </c>
      <c r="J54" s="276"/>
      <c r="K54" s="270">
        <v>6</v>
      </c>
      <c r="L54" s="271"/>
    </row>
    <row r="55" spans="2:12" ht="21.75" customHeight="1" x14ac:dyDescent="0.3">
      <c r="B55" s="75"/>
      <c r="C55" s="263" t="s">
        <v>142</v>
      </c>
      <c r="D55" s="263"/>
      <c r="E55" s="104">
        <v>2</v>
      </c>
      <c r="F55" s="105">
        <v>3</v>
      </c>
      <c r="G55" s="105">
        <v>4</v>
      </c>
      <c r="H55" s="106">
        <v>5</v>
      </c>
      <c r="I55" s="270">
        <v>6</v>
      </c>
      <c r="J55" s="270"/>
      <c r="K55" s="272">
        <v>7</v>
      </c>
      <c r="L55" s="273"/>
    </row>
    <row r="56" spans="2:12" ht="26.25" customHeight="1" x14ac:dyDescent="0.3">
      <c r="B56" s="75"/>
      <c r="C56" s="263" t="s">
        <v>144</v>
      </c>
      <c r="D56" s="263"/>
      <c r="E56" s="104">
        <v>3</v>
      </c>
      <c r="F56" s="105">
        <v>4</v>
      </c>
      <c r="G56" s="106">
        <v>5</v>
      </c>
      <c r="H56" s="107">
        <v>6</v>
      </c>
      <c r="I56" s="270">
        <v>7</v>
      </c>
      <c r="J56" s="270"/>
      <c r="K56" s="268">
        <v>8</v>
      </c>
      <c r="L56" s="274"/>
    </row>
    <row r="57" spans="2:12" ht="21" customHeight="1" x14ac:dyDescent="0.3">
      <c r="B57" s="75"/>
      <c r="C57" s="263" t="s">
        <v>146</v>
      </c>
      <c r="D57" s="263"/>
      <c r="E57" s="104">
        <v>4</v>
      </c>
      <c r="F57" s="106">
        <v>5</v>
      </c>
      <c r="G57" s="107">
        <v>6</v>
      </c>
      <c r="H57" s="107">
        <v>7</v>
      </c>
      <c r="I57" s="268">
        <v>8</v>
      </c>
      <c r="J57" s="268"/>
      <c r="K57" s="268">
        <v>9</v>
      </c>
      <c r="L57" s="274"/>
    </row>
    <row r="58" spans="2:12" ht="27" customHeight="1" x14ac:dyDescent="0.3">
      <c r="B58" s="75"/>
      <c r="C58" s="263" t="s">
        <v>148</v>
      </c>
      <c r="D58" s="263"/>
      <c r="E58" s="104">
        <v>5</v>
      </c>
      <c r="F58" s="107">
        <v>6</v>
      </c>
      <c r="G58" s="107">
        <v>7</v>
      </c>
      <c r="H58" s="108">
        <v>8</v>
      </c>
      <c r="I58" s="268">
        <v>9</v>
      </c>
      <c r="J58" s="268"/>
      <c r="K58" s="268">
        <v>10</v>
      </c>
      <c r="L58" s="274"/>
    </row>
    <row r="59" spans="2:12" x14ac:dyDescent="0.3">
      <c r="B59" s="75"/>
      <c r="C59" s="76"/>
      <c r="D59" s="76"/>
      <c r="E59" s="76"/>
      <c r="F59" s="76"/>
      <c r="G59" s="76"/>
      <c r="H59" s="76"/>
      <c r="I59" s="76"/>
      <c r="J59" s="76"/>
      <c r="K59" s="76"/>
      <c r="L59" s="77"/>
    </row>
    <row r="60" spans="2:12" ht="19.5" customHeight="1" x14ac:dyDescent="0.3">
      <c r="B60" s="75"/>
      <c r="C60" s="76"/>
      <c r="D60" s="76"/>
      <c r="E60" s="76"/>
      <c r="F60" s="76"/>
      <c r="G60" s="266" t="s">
        <v>164</v>
      </c>
      <c r="H60" s="266"/>
      <c r="I60" s="76"/>
      <c r="J60" s="76"/>
      <c r="K60" s="76"/>
      <c r="L60" s="77"/>
    </row>
    <row r="61" spans="2:12" ht="18" customHeight="1" x14ac:dyDescent="0.3">
      <c r="B61" s="75"/>
      <c r="C61" s="76"/>
      <c r="D61" s="76"/>
      <c r="E61" s="76"/>
      <c r="F61" s="76"/>
      <c r="G61" s="101" t="s">
        <v>150</v>
      </c>
      <c r="H61" s="109" t="s">
        <v>163</v>
      </c>
      <c r="I61" s="76"/>
      <c r="J61" s="76"/>
      <c r="K61" s="76"/>
      <c r="L61" s="77"/>
    </row>
    <row r="62" spans="2:12" ht="18" customHeight="1" x14ac:dyDescent="0.3">
      <c r="B62" s="75"/>
      <c r="C62" s="76"/>
      <c r="D62" s="76"/>
      <c r="E62" s="76"/>
      <c r="F62" s="76"/>
      <c r="G62" s="108" t="s">
        <v>165</v>
      </c>
      <c r="H62" s="110" t="s">
        <v>166</v>
      </c>
      <c r="I62" s="76"/>
      <c r="J62" s="76"/>
      <c r="K62" s="76"/>
      <c r="L62" s="77"/>
    </row>
    <row r="63" spans="2:12" ht="18" customHeight="1" x14ac:dyDescent="0.3">
      <c r="B63" s="75"/>
      <c r="C63" s="76"/>
      <c r="D63" s="76"/>
      <c r="E63" s="76"/>
      <c r="F63" s="76"/>
      <c r="G63" s="107" t="s">
        <v>167</v>
      </c>
      <c r="H63" s="110" t="s">
        <v>168</v>
      </c>
      <c r="I63" s="76"/>
      <c r="J63" s="76"/>
      <c r="K63" s="76"/>
      <c r="L63" s="77"/>
    </row>
    <row r="64" spans="2:12" ht="18" customHeight="1" x14ac:dyDescent="0.3">
      <c r="B64" s="75"/>
      <c r="C64" s="76"/>
      <c r="D64" s="76"/>
      <c r="E64" s="76"/>
      <c r="F64" s="76"/>
      <c r="G64" s="106">
        <v>5</v>
      </c>
      <c r="H64" s="110" t="s">
        <v>169</v>
      </c>
      <c r="I64" s="76"/>
      <c r="J64" s="76"/>
      <c r="K64" s="76"/>
      <c r="L64" s="77"/>
    </row>
    <row r="65" spans="2:12" ht="18" customHeight="1" x14ac:dyDescent="0.3">
      <c r="B65" s="75"/>
      <c r="C65" s="76"/>
      <c r="D65" s="76"/>
      <c r="E65" s="76"/>
      <c r="F65" s="76"/>
      <c r="G65" s="105" t="s">
        <v>170</v>
      </c>
      <c r="H65" s="110" t="s">
        <v>171</v>
      </c>
      <c r="I65" s="76"/>
      <c r="J65" s="76"/>
      <c r="K65" s="76"/>
      <c r="L65" s="77"/>
    </row>
    <row r="66" spans="2:12" ht="13.5" thickBot="1" x14ac:dyDescent="0.35">
      <c r="B66" s="78"/>
      <c r="C66" s="79"/>
      <c r="D66" s="79"/>
      <c r="E66" s="79"/>
      <c r="F66" s="79"/>
      <c r="G66" s="79"/>
      <c r="H66" s="79"/>
      <c r="I66" s="79"/>
      <c r="J66" s="79"/>
      <c r="K66" s="79"/>
      <c r="L66" s="80"/>
    </row>
    <row r="70" spans="2:12" hidden="1" x14ac:dyDescent="0.3">
      <c r="B70" s="7" t="s">
        <v>96</v>
      </c>
    </row>
    <row r="71" spans="2:12" hidden="1" x14ac:dyDescent="0.3">
      <c r="B71" s="7" t="s">
        <v>172</v>
      </c>
    </row>
  </sheetData>
  <mergeCells count="71">
    <mergeCell ref="C56:D56"/>
    <mergeCell ref="C52:D53"/>
    <mergeCell ref="I53:J53"/>
    <mergeCell ref="H41:I41"/>
    <mergeCell ref="C51:E51"/>
    <mergeCell ref="C54:D54"/>
    <mergeCell ref="I54:J54"/>
    <mergeCell ref="C47:D47"/>
    <mergeCell ref="C50:E50"/>
    <mergeCell ref="I55:J55"/>
    <mergeCell ref="E52:E53"/>
    <mergeCell ref="C49:K49"/>
    <mergeCell ref="K52:L52"/>
    <mergeCell ref="K53:L53"/>
    <mergeCell ref="K51:L51"/>
    <mergeCell ref="C41:E41"/>
    <mergeCell ref="G60:H60"/>
    <mergeCell ref="C55:D55"/>
    <mergeCell ref="K50:L50"/>
    <mergeCell ref="C58:D58"/>
    <mergeCell ref="C57:D57"/>
    <mergeCell ref="I58:J58"/>
    <mergeCell ref="I52:J52"/>
    <mergeCell ref="I50:J50"/>
    <mergeCell ref="I51:J51"/>
    <mergeCell ref="K54:L54"/>
    <mergeCell ref="K55:L55"/>
    <mergeCell ref="K56:L56"/>
    <mergeCell ref="K57:L57"/>
    <mergeCell ref="K58:L58"/>
    <mergeCell ref="I57:J57"/>
    <mergeCell ref="I56:J56"/>
    <mergeCell ref="B42:B47"/>
    <mergeCell ref="C42:D42"/>
    <mergeCell ref="C43:D43"/>
    <mergeCell ref="C17:G17"/>
    <mergeCell ref="C44:D44"/>
    <mergeCell ref="C45:D45"/>
    <mergeCell ref="C46:D46"/>
    <mergeCell ref="G42:G47"/>
    <mergeCell ref="C27:G27"/>
    <mergeCell ref="C28:G28"/>
    <mergeCell ref="C29:G29"/>
    <mergeCell ref="C30:G30"/>
    <mergeCell ref="C22:G22"/>
    <mergeCell ref="C23:G23"/>
    <mergeCell ref="C33:G33"/>
    <mergeCell ref="C39:G39"/>
    <mergeCell ref="H15:L15"/>
    <mergeCell ref="B15:G15"/>
    <mergeCell ref="B6:L6"/>
    <mergeCell ref="B2:B4"/>
    <mergeCell ref="B12:L12"/>
    <mergeCell ref="B7:L7"/>
    <mergeCell ref="C2:J4"/>
    <mergeCell ref="K2:L4"/>
    <mergeCell ref="C16:G16"/>
    <mergeCell ref="C18:G18"/>
    <mergeCell ref="C19:G19"/>
    <mergeCell ref="C20:G20"/>
    <mergeCell ref="C21:G21"/>
    <mergeCell ref="C32:G32"/>
    <mergeCell ref="C24:G24"/>
    <mergeCell ref="C25:G25"/>
    <mergeCell ref="C26:G26"/>
    <mergeCell ref="C31:G31"/>
    <mergeCell ref="C37:G37"/>
    <mergeCell ref="C38:G38"/>
    <mergeCell ref="C34:G34"/>
    <mergeCell ref="C36:G36"/>
    <mergeCell ref="C35:G35"/>
  </mergeCells>
  <phoneticPr fontId="1" type="noConversion"/>
  <conditionalFormatting sqref="J17:K39">
    <cfRule type="expression" dxfId="19" priority="1" stopIfTrue="1">
      <formula>"""bajo"""</formula>
    </cfRule>
  </conditionalFormatting>
  <conditionalFormatting sqref="L17:L39">
    <cfRule type="cellIs" dxfId="18" priority="2" stopIfTrue="1" operator="equal">
      <formula>"EXTREMO"</formula>
    </cfRule>
    <cfRule type="cellIs" dxfId="17" priority="3" stopIfTrue="1" operator="equal">
      <formula>"ALTO"</formula>
    </cfRule>
    <cfRule type="cellIs" dxfId="16" priority="4" stopIfTrue="1" operator="equal">
      <formula>"MEDIO"</formula>
    </cfRule>
    <cfRule type="cellIs" dxfId="15" priority="5" stopIfTrue="1" operator="equal">
      <formula>"BAJO"</formula>
    </cfRule>
  </conditionalFormatting>
  <dataValidations count="18">
    <dataValidation type="list" allowBlank="1" showInputMessage="1" showErrorMessage="1" sqref="H15" xr:uid="{00000000-0002-0000-0200-000002000000}">
      <formula1>$B$70:$B$71</formula1>
    </dataValidation>
    <dataValidation type="list" allowBlank="1" showInputMessage="1" showErrorMessage="1" sqref="C17:G17" xr:uid="{00000000-0002-0000-0200-000003000000}">
      <formula1>INDIRECT($B$17)</formula1>
    </dataValidation>
    <dataValidation type="list" allowBlank="1" showInputMessage="1" showErrorMessage="1" sqref="C18:G18" xr:uid="{00000000-0002-0000-0200-000005000000}">
      <formula1>INDIRECT($B$18)</formula1>
    </dataValidation>
    <dataValidation type="list" allowBlank="1" showInputMessage="1" showErrorMessage="1" sqref="C19:G19" xr:uid="{00000000-0002-0000-0200-000006000000}">
      <formula1>INDIRECT($B$19)</formula1>
    </dataValidation>
    <dataValidation type="list" allowBlank="1" showInputMessage="1" showErrorMessage="1" sqref="C20:G20" xr:uid="{00000000-0002-0000-0200-000007000000}">
      <formula1>INDIRECT($B$20)</formula1>
    </dataValidation>
    <dataValidation type="list" allowBlank="1" showInputMessage="1" showErrorMessage="1" sqref="C21:G21" xr:uid="{00000000-0002-0000-0200-000008000000}">
      <formula1>INDIRECT($B$21)</formula1>
    </dataValidation>
    <dataValidation type="list" allowBlank="1" showInputMessage="1" showErrorMessage="1" sqref="C22:G22" xr:uid="{00000000-0002-0000-0200-000009000000}">
      <formula1>INDIRECT($B$22)</formula1>
    </dataValidation>
    <dataValidation type="list" allowBlank="1" showInputMessage="1" showErrorMessage="1" sqref="C23:G23" xr:uid="{00000000-0002-0000-0200-00000A000000}">
      <formula1>INDIRECT($B$23)</formula1>
    </dataValidation>
    <dataValidation type="list" allowBlank="1" showInputMessage="1" showErrorMessage="1" sqref="C24:G24" xr:uid="{00000000-0002-0000-0200-00000B000000}">
      <formula1>INDIRECT($B$24)</formula1>
    </dataValidation>
    <dataValidation type="list" allowBlank="1" showInputMessage="1" showErrorMessage="1" sqref="C25:G25" xr:uid="{00000000-0002-0000-0200-00000C000000}">
      <formula1>INDIRECT($B$25)</formula1>
    </dataValidation>
    <dataValidation type="list" allowBlank="1" showInputMessage="1" showErrorMessage="1" sqref="C26:G26" xr:uid="{00000000-0002-0000-0200-00000D000000}">
      <formula1>INDIRECT($B$26)</formula1>
    </dataValidation>
    <dataValidation type="list" allowBlank="1" showInputMessage="1" showErrorMessage="1" sqref="C27:G27" xr:uid="{00000000-0002-0000-0200-00000E000000}">
      <formula1>INDIRECT($B$27)</formula1>
    </dataValidation>
    <dataValidation type="list" allowBlank="1" showInputMessage="1" showErrorMessage="1" sqref="C28:G28" xr:uid="{00000000-0002-0000-0200-00000F000000}">
      <formula1>INDIRECT($B$28)</formula1>
    </dataValidation>
    <dataValidation type="list" allowBlank="1" showInputMessage="1" showErrorMessage="1" sqref="C32:G32" xr:uid="{00000000-0002-0000-0200-000013000000}">
      <formula1>INDIRECT($B$32)</formula1>
    </dataValidation>
    <dataValidation type="list" allowBlank="1" showInputMessage="1" showErrorMessage="1" sqref="C39:G39" xr:uid="{00000000-0002-0000-0200-000015000000}">
      <formula1>INDIRECT($B$39)</formula1>
    </dataValidation>
    <dataValidation type="list" allowBlank="1" showInputMessage="1" showErrorMessage="1" sqref="I17:I39" xr:uid="{00000000-0002-0000-0200-000000000000}">
      <formula1>$E$43:$E$47</formula1>
    </dataValidation>
    <dataValidation type="list" allowBlank="1" showInputMessage="1" showErrorMessage="1" sqref="J17:J39" xr:uid="{00000000-0002-0000-0200-000001000000}">
      <formula1>$I$43:$I$47</formula1>
    </dataValidation>
    <dataValidation type="list" allowBlank="1" showInputMessage="1" showErrorMessage="1" sqref="B17:B39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8"/>
  <sheetViews>
    <sheetView showGridLines="0" zoomScale="90" zoomScaleNormal="90" zoomScalePageLayoutView="70" workbookViewId="0">
      <selection activeCell="C38" sqref="C38:F38"/>
    </sheetView>
  </sheetViews>
  <sheetFormatPr baseColWidth="10" defaultColWidth="11.453125" defaultRowHeight="12.5" x14ac:dyDescent="0.25"/>
  <cols>
    <col min="1" max="1" width="2.81640625" customWidth="1"/>
    <col min="2" max="2" width="41.7265625" customWidth="1"/>
    <col min="3" max="3" width="15.81640625" customWidth="1"/>
    <col min="4" max="4" width="13.1796875" customWidth="1"/>
    <col min="5" max="5" width="16.453125" customWidth="1"/>
    <col min="6" max="6" width="14.81640625" customWidth="1"/>
    <col min="7" max="7" width="23" customWidth="1"/>
    <col min="8" max="8" width="18.54296875" customWidth="1"/>
    <col min="9" max="9" width="15.81640625" customWidth="1"/>
    <col min="10" max="10" width="9.453125" customWidth="1"/>
    <col min="11" max="17" width="14" customWidth="1"/>
    <col min="18" max="18" width="20.81640625" style="4" customWidth="1"/>
  </cols>
  <sheetData>
    <row r="2" spans="2:26" ht="48.75" customHeight="1" x14ac:dyDescent="0.25">
      <c r="B2" s="185"/>
      <c r="C2" s="198" t="s">
        <v>16</v>
      </c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200"/>
      <c r="Q2" s="169" t="s">
        <v>1</v>
      </c>
      <c r="R2" s="256"/>
    </row>
    <row r="3" spans="2:26" ht="30" customHeight="1" x14ac:dyDescent="0.25">
      <c r="B3" s="185"/>
      <c r="C3" s="201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3"/>
      <c r="Q3" s="257"/>
      <c r="R3" s="258"/>
    </row>
    <row r="4" spans="2:26" ht="39.75" customHeight="1" x14ac:dyDescent="0.25">
      <c r="B4" s="185"/>
      <c r="C4" s="204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6"/>
      <c r="Q4" s="259"/>
      <c r="R4" s="260"/>
    </row>
    <row r="5" spans="2:26" ht="13" thickBot="1" x14ac:dyDescent="0.3"/>
    <row r="6" spans="2:26" ht="78.75" customHeight="1" thickBot="1" x14ac:dyDescent="0.3">
      <c r="B6" s="282" t="str">
        <f>+EVALUACION!B6</f>
        <v>Objeto Contractual: “CONTRATAR LA PRESTACIÓN DEL SERVICIO DE EDUCACIÓN PARA EL TRABAJO Y EL DESARROLLO HUMANO (ETDH), MEDIANTE LA EJECUCIÓN DE PROGRAMAS DE FORMACIÓN TÉCNICO-LABORAL QUE CONTRIBUYAN AL FORTALECIMIENTO DE CAPACIDADES Y HABILIDADES PARA EL ACCESO A OPORTUNIDADES DE EMPLEO DE LA COMUNIDAD SUBANA”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4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85" t="s">
        <v>19</v>
      </c>
      <c r="C7" s="286"/>
      <c r="D7" s="286"/>
      <c r="E7" s="286"/>
      <c r="F7" s="286"/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286"/>
      <c r="R7" s="287"/>
    </row>
    <row r="8" spans="2:26" ht="15.5" x14ac:dyDescent="0.35">
      <c r="B8" s="293" t="s">
        <v>173</v>
      </c>
      <c r="C8" s="294"/>
      <c r="D8" s="294"/>
      <c r="E8" s="294"/>
      <c r="F8" s="294"/>
      <c r="G8" s="294"/>
      <c r="H8" s="294"/>
      <c r="I8" s="294"/>
      <c r="J8" s="294"/>
      <c r="K8" s="294"/>
      <c r="L8" s="294"/>
      <c r="M8" s="294"/>
      <c r="N8" s="294"/>
      <c r="O8" s="294"/>
      <c r="P8" s="294"/>
      <c r="Q8" s="294"/>
      <c r="R8" s="294"/>
    </row>
    <row r="9" spans="2:26" ht="34.5" customHeight="1" x14ac:dyDescent="0.25">
      <c r="B9" s="291" t="s">
        <v>174</v>
      </c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2"/>
      <c r="N9" s="292"/>
      <c r="O9" s="292"/>
      <c r="P9" s="292"/>
      <c r="Q9" s="292"/>
      <c r="R9" s="292"/>
    </row>
    <row r="10" spans="2:26" ht="15.5" x14ac:dyDescent="0.35">
      <c r="B10" s="293" t="s">
        <v>175</v>
      </c>
      <c r="C10" s="294"/>
      <c r="D10" s="294"/>
      <c r="E10" s="294"/>
      <c r="F10" s="294"/>
      <c r="G10" s="294"/>
      <c r="H10" s="294"/>
      <c r="I10" s="294"/>
      <c r="J10" s="294"/>
      <c r="K10" s="294"/>
      <c r="L10" s="294"/>
      <c r="M10" s="294"/>
      <c r="N10" s="294"/>
      <c r="O10" s="294"/>
      <c r="P10" s="294"/>
      <c r="Q10" s="294"/>
      <c r="R10" s="294"/>
    </row>
    <row r="11" spans="2:26" ht="13" x14ac:dyDescent="0.3">
      <c r="B11" s="75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x14ac:dyDescent="0.25">
      <c r="B15" s="111" t="s">
        <v>97</v>
      </c>
      <c r="C15" s="290" t="s">
        <v>98</v>
      </c>
      <c r="D15" s="290"/>
      <c r="E15" s="290"/>
      <c r="F15" s="290"/>
      <c r="G15" s="240" t="s">
        <v>176</v>
      </c>
      <c r="H15" s="240"/>
      <c r="I15" s="82" t="s">
        <v>100</v>
      </c>
      <c r="J15" s="82" t="s">
        <v>101</v>
      </c>
      <c r="K15" s="82" t="s">
        <v>102</v>
      </c>
      <c r="L15" s="82" t="s">
        <v>103</v>
      </c>
      <c r="M15" s="82" t="s">
        <v>177</v>
      </c>
      <c r="N15" s="82" t="s">
        <v>178</v>
      </c>
      <c r="O15" s="82" t="s">
        <v>179</v>
      </c>
      <c r="P15" s="82" t="s">
        <v>180</v>
      </c>
      <c r="Q15" s="82" t="s">
        <v>181</v>
      </c>
      <c r="R15" s="11" t="s">
        <v>182</v>
      </c>
    </row>
    <row r="16" spans="2:26" s="26" customFormat="1" ht="85.5" customHeight="1" x14ac:dyDescent="0.25">
      <c r="B16" s="112" t="str">
        <f>+EVALUACION!B17</f>
        <v>PLANEACIÓN</v>
      </c>
      <c r="C16" s="288" t="str">
        <f>+EVALUACION!C17</f>
        <v xml:space="preserve">Requisitos habilitantes inapropiados para el proceso de selección </v>
      </c>
      <c r="D16" s="288"/>
      <c r="E16" s="288"/>
      <c r="F16" s="288"/>
      <c r="G16" s="263" t="s">
        <v>183</v>
      </c>
      <c r="H16" s="263"/>
      <c r="I16" s="113">
        <v>2</v>
      </c>
      <c r="J16" s="113">
        <v>2</v>
      </c>
      <c r="K16" s="113">
        <f>+I16+J16</f>
        <v>4</v>
      </c>
      <c r="L16" s="113" t="str">
        <f>IF(K16&lt;=4,"BAJO",IF(K16=5,"MEDIO",IF(K16=6,"ALTO",IF(K16=7,"ALTO","EXTREMO"))))</f>
        <v>BAJO</v>
      </c>
      <c r="M16" s="113" t="s">
        <v>184</v>
      </c>
      <c r="N16" s="114" t="s">
        <v>185</v>
      </c>
      <c r="O16" s="114" t="s">
        <v>186</v>
      </c>
      <c r="P16" s="114" t="s">
        <v>187</v>
      </c>
      <c r="Q16" s="114" t="s">
        <v>188</v>
      </c>
      <c r="R16" s="34" t="s">
        <v>189</v>
      </c>
    </row>
    <row r="17" spans="2:18" s="26" customFormat="1" ht="79.5" customHeight="1" x14ac:dyDescent="0.25">
      <c r="B17" s="115" t="str">
        <f>+EVALUACION!B18</f>
        <v>PLANEACIÓN</v>
      </c>
      <c r="C17" s="281" t="str">
        <f>+EVALUACION!C18</f>
        <v xml:space="preserve">Inadecuada  descripción del bien o servicio requerido </v>
      </c>
      <c r="D17" s="281"/>
      <c r="E17" s="281"/>
      <c r="F17" s="281"/>
      <c r="G17" s="289" t="s">
        <v>190</v>
      </c>
      <c r="H17" s="289"/>
      <c r="I17" s="119">
        <v>1</v>
      </c>
      <c r="J17" s="86">
        <v>2</v>
      </c>
      <c r="K17" s="86">
        <f>+I17+J17</f>
        <v>3</v>
      </c>
      <c r="L17" s="86" t="str">
        <f>IF(K17&lt;=4,"BAJO",IF(K17=5,"MEDIO",IF(K17=6,"ALTO",IF(K17=7,"ALTO","EXTREMO"))))</f>
        <v>BAJO</v>
      </c>
      <c r="M17" s="86" t="s">
        <v>184</v>
      </c>
      <c r="N17" s="116" t="s">
        <v>185</v>
      </c>
      <c r="O17" s="114" t="s">
        <v>186</v>
      </c>
      <c r="P17" s="114" t="s">
        <v>187</v>
      </c>
      <c r="Q17" s="114" t="s">
        <v>188</v>
      </c>
      <c r="R17" s="34" t="s">
        <v>191</v>
      </c>
    </row>
    <row r="18" spans="2:18" s="26" customFormat="1" ht="94.5" customHeight="1" x14ac:dyDescent="0.25">
      <c r="B18" s="115" t="str">
        <f>+EVALUACION!B19</f>
        <v>SELECCIÓN</v>
      </c>
      <c r="C18" s="281" t="str">
        <f>+EVALUACION!C19</f>
        <v>Inadecuada evaluación de las ofertas y/o verificación de requisitos habilitantes</v>
      </c>
      <c r="D18" s="281"/>
      <c r="E18" s="281"/>
      <c r="F18" s="281"/>
      <c r="G18" s="263" t="s">
        <v>192</v>
      </c>
      <c r="H18" s="263"/>
      <c r="I18" s="86">
        <v>1</v>
      </c>
      <c r="J18" s="86">
        <v>4</v>
      </c>
      <c r="K18" s="86">
        <f t="shared" ref="K18:K29" si="0">+I18+J18</f>
        <v>5</v>
      </c>
      <c r="L18" s="86" t="str">
        <f t="shared" ref="L18:L38" si="1">IF(K18&lt;=4,"BAJO",IF(K18=5,"MEDIO",IF(K18=6,"ALTO",IF(K18=7,"ALTO","EXTREMO"))))</f>
        <v>MEDIO</v>
      </c>
      <c r="M18" s="86" t="s">
        <v>193</v>
      </c>
      <c r="N18" s="116" t="s">
        <v>185</v>
      </c>
      <c r="O18" s="116" t="s">
        <v>194</v>
      </c>
      <c r="P18" s="116" t="s">
        <v>195</v>
      </c>
      <c r="Q18" s="116" t="s">
        <v>196</v>
      </c>
      <c r="R18" s="35" t="s">
        <v>197</v>
      </c>
    </row>
    <row r="19" spans="2:18" s="26" customFormat="1" ht="57.75" customHeight="1" x14ac:dyDescent="0.25">
      <c r="B19" s="115" t="str">
        <f>+EVALUACION!B20</f>
        <v>SELECCIÓN</v>
      </c>
      <c r="C19" s="281" t="str">
        <f>+EVALUACION!C20</f>
        <v>Contestación inoportuna a todas las observaciones formuladas a los documentos de la contratación</v>
      </c>
      <c r="D19" s="281"/>
      <c r="E19" s="281"/>
      <c r="F19" s="281"/>
      <c r="G19" s="263" t="s">
        <v>198</v>
      </c>
      <c r="H19" s="263"/>
      <c r="I19" s="86">
        <f>+EVALUACION!I20</f>
        <v>1</v>
      </c>
      <c r="J19" s="86">
        <v>2</v>
      </c>
      <c r="K19" s="86">
        <f t="shared" si="0"/>
        <v>3</v>
      </c>
      <c r="L19" s="86" t="str">
        <f t="shared" si="1"/>
        <v>BAJO</v>
      </c>
      <c r="M19" s="86" t="s">
        <v>184</v>
      </c>
      <c r="N19" s="116" t="s">
        <v>185</v>
      </c>
      <c r="O19" s="116" t="s">
        <v>194</v>
      </c>
      <c r="P19" s="116" t="s">
        <v>195</v>
      </c>
      <c r="Q19" s="116" t="s">
        <v>196</v>
      </c>
      <c r="R19" s="35" t="s">
        <v>199</v>
      </c>
    </row>
    <row r="20" spans="2:18" s="26" customFormat="1" ht="57.75" customHeight="1" x14ac:dyDescent="0.25">
      <c r="B20" s="115" t="str">
        <f>+EVALUACION!B21</f>
        <v>SELECCIÓN</v>
      </c>
      <c r="C20" s="281" t="str">
        <f>+EVALUACION!C21</f>
        <v>No publicación de la documentación del proceso de selección en el SECOP</v>
      </c>
      <c r="D20" s="281"/>
      <c r="E20" s="281"/>
      <c r="F20" s="281"/>
      <c r="G20" s="263" t="s">
        <v>200</v>
      </c>
      <c r="H20" s="263"/>
      <c r="I20" s="86">
        <v>1</v>
      </c>
      <c r="J20" s="86">
        <v>2</v>
      </c>
      <c r="K20" s="86">
        <f t="shared" si="0"/>
        <v>3</v>
      </c>
      <c r="L20" s="86" t="str">
        <f t="shared" si="1"/>
        <v>BAJO</v>
      </c>
      <c r="M20" s="86" t="s">
        <v>201</v>
      </c>
      <c r="N20" s="116" t="s">
        <v>185</v>
      </c>
      <c r="O20" s="116" t="s">
        <v>202</v>
      </c>
      <c r="P20" s="116" t="s">
        <v>195</v>
      </c>
      <c r="Q20" s="116" t="s">
        <v>196</v>
      </c>
      <c r="R20" s="35" t="s">
        <v>199</v>
      </c>
    </row>
    <row r="21" spans="2:18" s="26" customFormat="1" ht="57.75" customHeight="1" x14ac:dyDescent="0.25">
      <c r="B21" s="115" t="str">
        <f>+EVALUACION!B22</f>
        <v>SELECCIÓN</v>
      </c>
      <c r="C21" s="281" t="str">
        <f>+EVALUACION!C22</f>
        <v>Confabulacion de los proponentes (Colusión)</v>
      </c>
      <c r="D21" s="281"/>
      <c r="E21" s="281"/>
      <c r="F21" s="281"/>
      <c r="G21" s="263" t="s">
        <v>203</v>
      </c>
      <c r="H21" s="263"/>
      <c r="I21" s="86">
        <v>1</v>
      </c>
      <c r="J21" s="86">
        <v>2</v>
      </c>
      <c r="K21" s="86">
        <f t="shared" si="0"/>
        <v>3</v>
      </c>
      <c r="L21" s="86" t="str">
        <f t="shared" si="1"/>
        <v>BAJO</v>
      </c>
      <c r="M21" s="86" t="s">
        <v>193</v>
      </c>
      <c r="N21" s="116" t="s">
        <v>185</v>
      </c>
      <c r="O21" s="116" t="s">
        <v>194</v>
      </c>
      <c r="P21" s="116" t="s">
        <v>195</v>
      </c>
      <c r="Q21" s="116" t="s">
        <v>196</v>
      </c>
      <c r="R21" s="35" t="s">
        <v>197</v>
      </c>
    </row>
    <row r="22" spans="2:18" s="26" customFormat="1" ht="57.75" customHeight="1" x14ac:dyDescent="0.25">
      <c r="B22" s="115" t="str">
        <f>+EVALUACION!B23</f>
        <v>SELECCIÓN</v>
      </c>
      <c r="C22" s="281" t="str">
        <f>+EVALUACION!C23</f>
        <v>Selección de ofertas con precios  artificialmente bajos.</v>
      </c>
      <c r="D22" s="281"/>
      <c r="E22" s="281"/>
      <c r="F22" s="281"/>
      <c r="G22" s="263" t="s">
        <v>204</v>
      </c>
      <c r="H22" s="263"/>
      <c r="I22" s="86">
        <v>1</v>
      </c>
      <c r="J22" s="86">
        <v>2</v>
      </c>
      <c r="K22" s="86">
        <f t="shared" si="0"/>
        <v>3</v>
      </c>
      <c r="L22" s="86" t="str">
        <f t="shared" si="1"/>
        <v>BAJO</v>
      </c>
      <c r="M22" s="86" t="s">
        <v>193</v>
      </c>
      <c r="N22" s="116" t="s">
        <v>185</v>
      </c>
      <c r="O22" s="116" t="s">
        <v>194</v>
      </c>
      <c r="P22" s="116" t="s">
        <v>195</v>
      </c>
      <c r="Q22" s="116" t="s">
        <v>196</v>
      </c>
      <c r="R22" s="35" t="s">
        <v>197</v>
      </c>
    </row>
    <row r="23" spans="2:18" s="26" customFormat="1" ht="57.75" customHeight="1" x14ac:dyDescent="0.25">
      <c r="B23" s="115" t="str">
        <f>+EVALUACION!B24</f>
        <v>CONTRATACIÓN</v>
      </c>
      <c r="C23" s="281" t="str">
        <f>+EVALUACION!C24</f>
        <v>Falta de constitución o constitución tardía de la garantía única. Aceptación de garantías que no se ajustan a lo contemplado en el contrato</v>
      </c>
      <c r="D23" s="281"/>
      <c r="E23" s="281"/>
      <c r="F23" s="281"/>
      <c r="G23" s="263" t="s">
        <v>205</v>
      </c>
      <c r="H23" s="263"/>
      <c r="I23" s="86">
        <v>1</v>
      </c>
      <c r="J23" s="86">
        <v>1</v>
      </c>
      <c r="K23" s="86">
        <f t="shared" si="0"/>
        <v>2</v>
      </c>
      <c r="L23" s="86" t="str">
        <f t="shared" si="1"/>
        <v>BAJO</v>
      </c>
      <c r="M23" s="86" t="s">
        <v>193</v>
      </c>
      <c r="N23" s="116" t="s">
        <v>206</v>
      </c>
      <c r="O23" s="116" t="s">
        <v>207</v>
      </c>
      <c r="P23" s="116" t="s">
        <v>208</v>
      </c>
      <c r="Q23" s="116" t="s">
        <v>47</v>
      </c>
      <c r="R23" s="35" t="s">
        <v>199</v>
      </c>
    </row>
    <row r="24" spans="2:18" s="26" customFormat="1" ht="57.75" customHeight="1" x14ac:dyDescent="0.25">
      <c r="B24" s="115" t="str">
        <f>+EVALUACION!B25</f>
        <v>CONTRATACIÓN</v>
      </c>
      <c r="C24" s="281" t="str">
        <f>+EVALUACION!C25</f>
        <v>Presentación de reclamos de terceros sobre la selección del oferente que retrasen el perfeccionamiento del contrato.</v>
      </c>
      <c r="D24" s="281"/>
      <c r="E24" s="281"/>
      <c r="F24" s="281"/>
      <c r="G24" s="263" t="s">
        <v>209</v>
      </c>
      <c r="H24" s="263"/>
      <c r="I24" s="86">
        <f>+EVALUACION!I25</f>
        <v>2</v>
      </c>
      <c r="J24" s="86">
        <v>1</v>
      </c>
      <c r="K24" s="86">
        <f t="shared" si="0"/>
        <v>3</v>
      </c>
      <c r="L24" s="86" t="str">
        <f t="shared" si="1"/>
        <v>BAJO</v>
      </c>
      <c r="M24" s="86" t="s">
        <v>184</v>
      </c>
      <c r="N24" s="116" t="s">
        <v>185</v>
      </c>
      <c r="O24" s="116" t="s">
        <v>194</v>
      </c>
      <c r="P24" s="116" t="s">
        <v>208</v>
      </c>
      <c r="Q24" s="116" t="s">
        <v>196</v>
      </c>
      <c r="R24" s="35" t="s">
        <v>199</v>
      </c>
    </row>
    <row r="25" spans="2:18" s="26" customFormat="1" ht="57.75" customHeight="1" x14ac:dyDescent="0.25">
      <c r="B25" s="115" t="str">
        <f>+EVALUACION!B26</f>
        <v>EJECUCIÓN</v>
      </c>
      <c r="C25" s="281" t="str">
        <f>+EVALUACION!C26</f>
        <v>Cambio de precios en factores de producción.</v>
      </c>
      <c r="D25" s="281"/>
      <c r="E25" s="281"/>
      <c r="F25" s="281"/>
      <c r="G25" s="263" t="s">
        <v>210</v>
      </c>
      <c r="H25" s="263"/>
      <c r="I25" s="86">
        <f>+EVALUACION!I26</f>
        <v>2</v>
      </c>
      <c r="J25" s="86">
        <v>1</v>
      </c>
      <c r="K25" s="86">
        <f t="shared" si="0"/>
        <v>3</v>
      </c>
      <c r="L25" s="86" t="str">
        <f t="shared" si="1"/>
        <v>BAJO</v>
      </c>
      <c r="M25" s="86" t="s">
        <v>193</v>
      </c>
      <c r="N25" s="116" t="s">
        <v>211</v>
      </c>
      <c r="O25" s="116" t="s">
        <v>212</v>
      </c>
      <c r="P25" s="116" t="s">
        <v>213</v>
      </c>
      <c r="Q25" s="116" t="s">
        <v>214</v>
      </c>
      <c r="R25" s="35" t="s">
        <v>191</v>
      </c>
    </row>
    <row r="26" spans="2:18" s="26" customFormat="1" ht="57.75" customHeight="1" x14ac:dyDescent="0.25">
      <c r="B26" s="115" t="str">
        <f>+EVALUACION!B27</f>
        <v>EJECUCIÓN</v>
      </c>
      <c r="C26" s="281" t="str">
        <f>+EVALUACION!C27</f>
        <v>Factores políticos o macroeconómicos.</v>
      </c>
      <c r="D26" s="281"/>
      <c r="E26" s="281"/>
      <c r="F26" s="281"/>
      <c r="G26" s="263" t="s">
        <v>215</v>
      </c>
      <c r="H26" s="263"/>
      <c r="I26" s="86">
        <f>+EVALUACION!I27</f>
        <v>1</v>
      </c>
      <c r="J26" s="86">
        <f>+EVALUACION!J27</f>
        <v>3</v>
      </c>
      <c r="K26" s="86">
        <f t="shared" si="0"/>
        <v>4</v>
      </c>
      <c r="L26" s="86" t="str">
        <f t="shared" si="1"/>
        <v>BAJO</v>
      </c>
      <c r="M26" s="86" t="s">
        <v>193</v>
      </c>
      <c r="N26" s="116" t="s">
        <v>206</v>
      </c>
      <c r="O26" s="116" t="s">
        <v>212</v>
      </c>
      <c r="P26" s="116" t="s">
        <v>213</v>
      </c>
      <c r="Q26" s="116" t="s">
        <v>214</v>
      </c>
      <c r="R26" s="35" t="s">
        <v>191</v>
      </c>
    </row>
    <row r="27" spans="2:18" s="26" customFormat="1" ht="171" customHeight="1" x14ac:dyDescent="0.25">
      <c r="B27" s="115" t="str">
        <f>+EVALUACION!B28</f>
        <v>EJECUCIÓN</v>
      </c>
      <c r="C27" s="281" t="str">
        <f>+EVALUACION!C28</f>
        <v>Variación en la disponibilidad o en el costo de los insumos necesarios para prestar los servicios.</v>
      </c>
      <c r="D27" s="281"/>
      <c r="E27" s="281"/>
      <c r="F27" s="281"/>
      <c r="G27" s="263" t="s">
        <v>216</v>
      </c>
      <c r="H27" s="263"/>
      <c r="I27" s="86">
        <f>+EVALUACION!I28</f>
        <v>2</v>
      </c>
      <c r="J27" s="86">
        <v>2</v>
      </c>
      <c r="K27" s="86">
        <f t="shared" si="0"/>
        <v>4</v>
      </c>
      <c r="L27" s="86" t="str">
        <f t="shared" si="1"/>
        <v>BAJO</v>
      </c>
      <c r="M27" s="86" t="s">
        <v>193</v>
      </c>
      <c r="N27" s="116" t="s">
        <v>211</v>
      </c>
      <c r="O27" s="116" t="s">
        <v>212</v>
      </c>
      <c r="P27" s="116" t="s">
        <v>213</v>
      </c>
      <c r="Q27" s="116" t="s">
        <v>214</v>
      </c>
      <c r="R27" s="35" t="s">
        <v>191</v>
      </c>
    </row>
    <row r="28" spans="2:18" s="26" customFormat="1" ht="106.5" customHeight="1" x14ac:dyDescent="0.25">
      <c r="B28" s="115" t="str">
        <f>+EVALUACION!B29</f>
        <v>EJECUCIÓN</v>
      </c>
      <c r="C28" s="281" t="str">
        <f>+EVALUACION!C29</f>
        <v>Baja participación por parte de los potenciales beneficiarios en la convocatoria</v>
      </c>
      <c r="D28" s="281"/>
      <c r="E28" s="281"/>
      <c r="F28" s="281"/>
      <c r="G28" s="263" t="s">
        <v>217</v>
      </c>
      <c r="H28" s="263"/>
      <c r="I28" s="86">
        <f>+EVALUACION!I29</f>
        <v>3</v>
      </c>
      <c r="J28" s="86">
        <v>1</v>
      </c>
      <c r="K28" s="86">
        <f t="shared" si="0"/>
        <v>4</v>
      </c>
      <c r="L28" s="86" t="str">
        <f t="shared" si="1"/>
        <v>BAJO</v>
      </c>
      <c r="M28" s="86" t="s">
        <v>184</v>
      </c>
      <c r="N28" s="116" t="s">
        <v>211</v>
      </c>
      <c r="O28" s="116" t="s">
        <v>212</v>
      </c>
      <c r="P28" s="116" t="s">
        <v>213</v>
      </c>
      <c r="Q28" s="116" t="s">
        <v>214</v>
      </c>
      <c r="R28" s="35" t="s">
        <v>197</v>
      </c>
    </row>
    <row r="29" spans="2:18" s="26" customFormat="1" ht="159.75" customHeight="1" x14ac:dyDescent="0.25">
      <c r="B29" s="115" t="str">
        <f>+EVALUACION!B30</f>
        <v>EJECUCIÓN</v>
      </c>
      <c r="C29" s="281" t="str">
        <f>+EVALUACION!C30</f>
        <v>Deserción del proceso formativo por parte de los beneficiarios antes de completar el programa técnico-laboral</v>
      </c>
      <c r="D29" s="281"/>
      <c r="E29" s="281"/>
      <c r="F29" s="281"/>
      <c r="G29" s="263" t="s">
        <v>218</v>
      </c>
      <c r="H29" s="263"/>
      <c r="I29" s="86">
        <v>2</v>
      </c>
      <c r="J29" s="86">
        <v>2</v>
      </c>
      <c r="K29" s="86">
        <f t="shared" si="0"/>
        <v>4</v>
      </c>
      <c r="L29" s="86" t="str">
        <f t="shared" si="1"/>
        <v>BAJO</v>
      </c>
      <c r="M29" s="86" t="s">
        <v>184</v>
      </c>
      <c r="N29" s="116" t="s">
        <v>211</v>
      </c>
      <c r="O29" s="116" t="s">
        <v>212</v>
      </c>
      <c r="P29" s="116" t="s">
        <v>213</v>
      </c>
      <c r="Q29" s="116" t="s">
        <v>214</v>
      </c>
      <c r="R29" s="35" t="s">
        <v>191</v>
      </c>
    </row>
    <row r="30" spans="2:18" s="26" customFormat="1" ht="100.5" customHeight="1" x14ac:dyDescent="0.25">
      <c r="B30" s="115" t="str">
        <f>+EVALUACION!B31</f>
        <v>EJECUCIÓN</v>
      </c>
      <c r="C30" s="281" t="str">
        <f>+EVALUACION!C31</f>
        <v>Incumplimiento de metas de certificación y graduación de beneficiarios</v>
      </c>
      <c r="D30" s="281"/>
      <c r="E30" s="281"/>
      <c r="F30" s="281"/>
      <c r="G30" s="263" t="s">
        <v>219</v>
      </c>
      <c r="H30" s="263"/>
      <c r="I30" s="86">
        <v>1</v>
      </c>
      <c r="J30" s="86">
        <v>2</v>
      </c>
      <c r="K30" s="86">
        <f t="shared" ref="K30:K38" si="2">+I30+J30</f>
        <v>3</v>
      </c>
      <c r="L30" s="86" t="str">
        <f t="shared" si="1"/>
        <v>BAJO</v>
      </c>
      <c r="M30" s="86" t="s">
        <v>184</v>
      </c>
      <c r="N30" s="116" t="s">
        <v>206</v>
      </c>
      <c r="O30" s="116" t="s">
        <v>212</v>
      </c>
      <c r="P30" s="116" t="s">
        <v>213</v>
      </c>
      <c r="Q30" s="116" t="s">
        <v>214</v>
      </c>
      <c r="R30" s="35" t="s">
        <v>197</v>
      </c>
    </row>
    <row r="31" spans="2:18" s="26" customFormat="1" ht="87.75" customHeight="1" x14ac:dyDescent="0.25">
      <c r="B31" s="115" t="str">
        <f>+EVALUACION!B32</f>
        <v>EJECUCIÓN</v>
      </c>
      <c r="C31" s="281" t="str">
        <f>+EVALUACION!C32</f>
        <v>Imposición de nuevos trámites o permisos</v>
      </c>
      <c r="D31" s="281"/>
      <c r="E31" s="281"/>
      <c r="F31" s="281"/>
      <c r="G31" s="263" t="s">
        <v>220</v>
      </c>
      <c r="H31" s="263"/>
      <c r="I31" s="86">
        <f>+EVALUACION!I32</f>
        <v>1</v>
      </c>
      <c r="J31" s="86">
        <f>+EVALUACION!J32</f>
        <v>3</v>
      </c>
      <c r="K31" s="86">
        <f t="shared" si="2"/>
        <v>4</v>
      </c>
      <c r="L31" s="86" t="str">
        <f t="shared" si="1"/>
        <v>BAJO</v>
      </c>
      <c r="M31" s="86" t="s">
        <v>184</v>
      </c>
      <c r="N31" s="116" t="s">
        <v>211</v>
      </c>
      <c r="O31" s="116" t="s">
        <v>212</v>
      </c>
      <c r="P31" s="116" t="s">
        <v>213</v>
      </c>
      <c r="Q31" s="116" t="s">
        <v>214</v>
      </c>
      <c r="R31" s="35" t="s">
        <v>197</v>
      </c>
    </row>
    <row r="32" spans="2:18" s="26" customFormat="1" ht="123.75" customHeight="1" x14ac:dyDescent="0.25">
      <c r="B32" s="115" t="str">
        <f>+EVALUACION!B33</f>
        <v>EJECUCIÓN</v>
      </c>
      <c r="C32" s="281" t="str">
        <f>+EVALUACION!C33</f>
        <v>Incumplimiento en los tiempos de ejecución y en la calidad de los programas de formación</v>
      </c>
      <c r="D32" s="281"/>
      <c r="E32" s="281"/>
      <c r="F32" s="281"/>
      <c r="G32" s="263" t="s">
        <v>221</v>
      </c>
      <c r="H32" s="263"/>
      <c r="I32" s="86">
        <v>2</v>
      </c>
      <c r="J32" s="86">
        <v>1</v>
      </c>
      <c r="K32" s="86">
        <f t="shared" si="2"/>
        <v>3</v>
      </c>
      <c r="L32" s="86" t="str">
        <f t="shared" si="1"/>
        <v>BAJO</v>
      </c>
      <c r="M32" s="86" t="s">
        <v>184</v>
      </c>
      <c r="N32" s="116" t="s">
        <v>206</v>
      </c>
      <c r="O32" s="116" t="s">
        <v>212</v>
      </c>
      <c r="P32" s="116" t="s">
        <v>213</v>
      </c>
      <c r="Q32" s="116" t="s">
        <v>214</v>
      </c>
      <c r="R32" s="35" t="s">
        <v>191</v>
      </c>
    </row>
    <row r="33" spans="2:23" s="26" customFormat="1" ht="123.75" customHeight="1" x14ac:dyDescent="0.25">
      <c r="B33" s="132" t="str">
        <f>+EVALUACION!B37</f>
        <v>EJECUCIÓN</v>
      </c>
      <c r="C33" s="281" t="str">
        <f>+EVALUACION!C34</f>
        <v>Retrasos en el inicio de los programas de formación técnico-laboral</v>
      </c>
      <c r="D33" s="281"/>
      <c r="E33" s="281"/>
      <c r="F33" s="281"/>
      <c r="G33" s="263" t="s">
        <v>222</v>
      </c>
      <c r="H33" s="263"/>
      <c r="I33" s="86">
        <v>2</v>
      </c>
      <c r="J33" s="86">
        <v>1</v>
      </c>
      <c r="K33" s="86">
        <f t="shared" ref="K33:K37" si="3">+I33+J33</f>
        <v>3</v>
      </c>
      <c r="L33" s="86" t="str">
        <f t="shared" ref="L33:L37" si="4">IF(K33&lt;=4,"BAJO",IF(K33=5,"MEDIO",IF(K33=6,"ALTO",IF(K33=7,"ALTO","EXTREMO"))))</f>
        <v>BAJO</v>
      </c>
      <c r="M33" s="86" t="s">
        <v>184</v>
      </c>
      <c r="N33" s="116" t="s">
        <v>211</v>
      </c>
      <c r="O33" s="116" t="s">
        <v>212</v>
      </c>
      <c r="P33" s="116" t="s">
        <v>213</v>
      </c>
      <c r="Q33" s="116" t="s">
        <v>214</v>
      </c>
      <c r="R33" s="35" t="s">
        <v>191</v>
      </c>
    </row>
    <row r="34" spans="2:23" s="26" customFormat="1" ht="123.75" customHeight="1" x14ac:dyDescent="0.25">
      <c r="B34" s="132" t="str">
        <f>+EVALUACION!B38</f>
        <v>EJECUCIÓN</v>
      </c>
      <c r="C34" s="281" t="str">
        <f>+EVALUACION!C35</f>
        <v>Pérdida o vencimiento de habilitaciones o registros ETDH ante la SED</v>
      </c>
      <c r="D34" s="281"/>
      <c r="E34" s="281"/>
      <c r="F34" s="281"/>
      <c r="G34" s="263" t="s">
        <v>223</v>
      </c>
      <c r="H34" s="263"/>
      <c r="I34" s="86">
        <v>2</v>
      </c>
      <c r="J34" s="86">
        <v>1</v>
      </c>
      <c r="K34" s="86">
        <f t="shared" ref="K34" si="5">+I34+J34</f>
        <v>3</v>
      </c>
      <c r="L34" s="86" t="str">
        <f t="shared" ref="L34" si="6">IF(K34&lt;=4,"BAJO",IF(K34=5,"MEDIO",IF(K34=6,"ALTO",IF(K34=7,"ALTO","EXTREMO"))))</f>
        <v>BAJO</v>
      </c>
      <c r="M34" s="86" t="s">
        <v>184</v>
      </c>
      <c r="N34" s="116" t="s">
        <v>211</v>
      </c>
      <c r="O34" s="116" t="s">
        <v>212</v>
      </c>
      <c r="P34" s="116" t="s">
        <v>213</v>
      </c>
      <c r="Q34" s="116" t="s">
        <v>214</v>
      </c>
      <c r="R34" s="35" t="s">
        <v>191</v>
      </c>
    </row>
    <row r="35" spans="2:23" s="26" customFormat="1" ht="123.75" customHeight="1" x14ac:dyDescent="0.25">
      <c r="B35" s="132" t="str">
        <f>+EVALUACION!B38</f>
        <v>EJECUCIÓN</v>
      </c>
      <c r="C35" s="281" t="str">
        <f>+EVALUACION!C36</f>
        <v>Insuficiencia o deserción de docentes y personal académico</v>
      </c>
      <c r="D35" s="281"/>
      <c r="E35" s="281"/>
      <c r="F35" s="281"/>
      <c r="G35" s="263" t="s">
        <v>224</v>
      </c>
      <c r="H35" s="263"/>
      <c r="I35" s="86">
        <v>2</v>
      </c>
      <c r="J35" s="86">
        <v>1</v>
      </c>
      <c r="K35" s="86">
        <f t="shared" ref="K35:K36" si="7">+I35+J35</f>
        <v>3</v>
      </c>
      <c r="L35" s="86" t="str">
        <f t="shared" ref="L35:L36" si="8">IF(K35&lt;=4,"BAJO",IF(K35=5,"MEDIO",IF(K35=6,"ALTO",IF(K35=7,"ALTO","EXTREMO"))))</f>
        <v>BAJO</v>
      </c>
      <c r="M35" s="86" t="s">
        <v>184</v>
      </c>
      <c r="N35" s="116" t="s">
        <v>211</v>
      </c>
      <c r="O35" s="116" t="s">
        <v>212</v>
      </c>
      <c r="P35" s="116" t="s">
        <v>213</v>
      </c>
      <c r="Q35" s="116" t="s">
        <v>214</v>
      </c>
      <c r="R35" s="35" t="s">
        <v>191</v>
      </c>
    </row>
    <row r="36" spans="2:23" s="26" customFormat="1" ht="123.75" customHeight="1" x14ac:dyDescent="0.25">
      <c r="B36" s="132" t="str">
        <f>+EVALUACION!B39</f>
        <v>EJECUCIÓN</v>
      </c>
      <c r="C36" s="281" t="str">
        <f>+EVALUACION!C37</f>
        <v>Falta de disponibilidad o idoneidad de ambientes de formación</v>
      </c>
      <c r="D36" s="281"/>
      <c r="E36" s="281"/>
      <c r="F36" s="281"/>
      <c r="G36" s="263" t="s">
        <v>225</v>
      </c>
      <c r="H36" s="263"/>
      <c r="I36" s="86">
        <v>2</v>
      </c>
      <c r="J36" s="86">
        <v>1</v>
      </c>
      <c r="K36" s="86">
        <f t="shared" si="7"/>
        <v>3</v>
      </c>
      <c r="L36" s="86" t="str">
        <f t="shared" si="8"/>
        <v>BAJO</v>
      </c>
      <c r="M36" s="86" t="s">
        <v>184</v>
      </c>
      <c r="N36" s="116" t="s">
        <v>211</v>
      </c>
      <c r="O36" s="116" t="s">
        <v>212</v>
      </c>
      <c r="P36" s="116" t="s">
        <v>213</v>
      </c>
      <c r="Q36" s="116" t="s">
        <v>214</v>
      </c>
      <c r="R36" s="35" t="s">
        <v>191</v>
      </c>
    </row>
    <row r="37" spans="2:23" s="26" customFormat="1" ht="123.75" customHeight="1" x14ac:dyDescent="0.25">
      <c r="B37" s="132" t="str">
        <f>+EVALUACION!B38</f>
        <v>EJECUCIÓN</v>
      </c>
      <c r="C37" s="281" t="str">
        <f>+EVALUACION!C38</f>
        <v>Problemas de orden público en los lugares de ejecución del contrato</v>
      </c>
      <c r="D37" s="281"/>
      <c r="E37" s="281"/>
      <c r="F37" s="281"/>
      <c r="G37" s="263" t="s">
        <v>226</v>
      </c>
      <c r="H37" s="263"/>
      <c r="I37" s="86">
        <v>2</v>
      </c>
      <c r="J37" s="86">
        <v>1</v>
      </c>
      <c r="K37" s="86">
        <f t="shared" si="3"/>
        <v>3</v>
      </c>
      <c r="L37" s="86" t="str">
        <f t="shared" si="4"/>
        <v>BAJO</v>
      </c>
      <c r="M37" s="86" t="s">
        <v>184</v>
      </c>
      <c r="N37" s="116" t="s">
        <v>211</v>
      </c>
      <c r="O37" s="116" t="s">
        <v>212</v>
      </c>
      <c r="P37" s="116" t="s">
        <v>213</v>
      </c>
      <c r="Q37" s="116" t="s">
        <v>214</v>
      </c>
      <c r="R37" s="35" t="s">
        <v>197</v>
      </c>
    </row>
    <row r="38" spans="2:23" s="26" customFormat="1" ht="83.25" customHeight="1" x14ac:dyDescent="0.25">
      <c r="B38" s="115" t="str">
        <f>+EVALUACION!B39</f>
        <v>EJECUCIÓN</v>
      </c>
      <c r="C38" s="281" t="str">
        <f>+EVALUACION!C39</f>
        <v>Eventos naturales tales como lluvias, inundaciones y sequias entre otros</v>
      </c>
      <c r="D38" s="281"/>
      <c r="E38" s="281"/>
      <c r="F38" s="281"/>
      <c r="G38" s="263" t="s">
        <v>227</v>
      </c>
      <c r="H38" s="263"/>
      <c r="I38" s="86">
        <f>+EVALUACION!I39</f>
        <v>2</v>
      </c>
      <c r="J38" s="86">
        <v>2</v>
      </c>
      <c r="K38" s="86">
        <f t="shared" si="2"/>
        <v>4</v>
      </c>
      <c r="L38" s="86" t="str">
        <f t="shared" si="1"/>
        <v>BAJO</v>
      </c>
      <c r="M38" s="86" t="s">
        <v>184</v>
      </c>
      <c r="N38" s="116" t="s">
        <v>211</v>
      </c>
      <c r="O38" s="116" t="s">
        <v>212</v>
      </c>
      <c r="P38" s="116" t="s">
        <v>213</v>
      </c>
      <c r="Q38" s="116" t="s">
        <v>214</v>
      </c>
      <c r="R38" s="35" t="s">
        <v>197</v>
      </c>
    </row>
    <row r="39" spans="2:23" ht="12.75" customHeight="1" x14ac:dyDescent="0.3">
      <c r="B39" s="75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3"/>
    </row>
    <row r="40" spans="2:23" ht="13" x14ac:dyDescent="0.3">
      <c r="B40" s="75"/>
      <c r="C40" s="302" t="s">
        <v>164</v>
      </c>
      <c r="D40" s="302"/>
      <c r="E40" s="302"/>
      <c r="F40" s="302"/>
      <c r="G40" s="76"/>
      <c r="H40" s="266" t="s">
        <v>228</v>
      </c>
      <c r="I40" s="266"/>
      <c r="J40" s="266"/>
      <c r="K40" s="266"/>
      <c r="L40" s="117"/>
      <c r="M40" s="117"/>
      <c r="N40" s="117"/>
      <c r="O40" s="117"/>
      <c r="P40" s="117"/>
      <c r="Q40" s="117"/>
      <c r="R40" s="3"/>
    </row>
    <row r="41" spans="2:23" ht="19.5" customHeight="1" x14ac:dyDescent="0.3">
      <c r="B41" s="261" t="s">
        <v>136</v>
      </c>
      <c r="C41" s="307" t="s">
        <v>137</v>
      </c>
      <c r="D41" s="313"/>
      <c r="E41" s="308"/>
      <c r="F41" s="95" t="s">
        <v>138</v>
      </c>
      <c r="G41" s="76"/>
      <c r="H41" s="307" t="s">
        <v>139</v>
      </c>
      <c r="I41" s="308"/>
      <c r="J41" s="307" t="s">
        <v>138</v>
      </c>
      <c r="K41" s="308"/>
      <c r="L41" s="100"/>
      <c r="M41" s="100"/>
      <c r="N41" s="266" t="s">
        <v>164</v>
      </c>
      <c r="O41" s="266"/>
      <c r="P41" s="266"/>
      <c r="Q41" s="100"/>
      <c r="R41" s="3"/>
    </row>
    <row r="42" spans="2:23" ht="21" customHeight="1" x14ac:dyDescent="0.3">
      <c r="B42" s="261"/>
      <c r="C42" s="295" t="s">
        <v>140</v>
      </c>
      <c r="D42" s="296"/>
      <c r="E42" s="297"/>
      <c r="F42" s="97">
        <v>1</v>
      </c>
      <c r="G42" s="76"/>
      <c r="H42" s="295" t="s">
        <v>141</v>
      </c>
      <c r="I42" s="297"/>
      <c r="J42" s="295">
        <v>1</v>
      </c>
      <c r="K42" s="297"/>
      <c r="L42" s="100"/>
      <c r="M42" s="100"/>
      <c r="N42" s="303" t="s">
        <v>150</v>
      </c>
      <c r="O42" s="304"/>
      <c r="P42" s="109" t="s">
        <v>163</v>
      </c>
      <c r="Q42" s="100"/>
      <c r="R42" s="3"/>
    </row>
    <row r="43" spans="2:23" ht="15.75" customHeight="1" x14ac:dyDescent="0.3">
      <c r="B43" s="261"/>
      <c r="C43" s="295" t="s">
        <v>142</v>
      </c>
      <c r="D43" s="296"/>
      <c r="E43" s="297"/>
      <c r="F43" s="97">
        <v>2</v>
      </c>
      <c r="G43" s="76"/>
      <c r="H43" s="295" t="s">
        <v>143</v>
      </c>
      <c r="I43" s="297"/>
      <c r="J43" s="295">
        <v>2</v>
      </c>
      <c r="K43" s="297"/>
      <c r="L43" s="100"/>
      <c r="M43" s="100"/>
      <c r="N43" s="305" t="s">
        <v>165</v>
      </c>
      <c r="O43" s="306"/>
      <c r="P43" s="110" t="s">
        <v>166</v>
      </c>
      <c r="Q43" s="100"/>
      <c r="R43" s="3"/>
      <c r="T43" s="5"/>
      <c r="U43" s="5"/>
      <c r="V43" s="5"/>
      <c r="W43" s="5"/>
    </row>
    <row r="44" spans="2:23" ht="24.75" customHeight="1" x14ac:dyDescent="0.3">
      <c r="B44" s="261"/>
      <c r="C44" s="295" t="s">
        <v>144</v>
      </c>
      <c r="D44" s="296"/>
      <c r="E44" s="297"/>
      <c r="F44" s="97">
        <v>3</v>
      </c>
      <c r="G44" s="76"/>
      <c r="H44" s="295" t="s">
        <v>145</v>
      </c>
      <c r="I44" s="297"/>
      <c r="J44" s="295">
        <v>3</v>
      </c>
      <c r="K44" s="297"/>
      <c r="L44" s="100"/>
      <c r="M44" s="100"/>
      <c r="N44" s="272" t="s">
        <v>167</v>
      </c>
      <c r="O44" s="309"/>
      <c r="P44" s="110" t="s">
        <v>168</v>
      </c>
      <c r="Q44" s="100"/>
      <c r="R44" s="3"/>
    </row>
    <row r="45" spans="2:23" ht="18" customHeight="1" x14ac:dyDescent="0.3">
      <c r="B45" s="261"/>
      <c r="C45" s="295" t="s">
        <v>146</v>
      </c>
      <c r="D45" s="296"/>
      <c r="E45" s="297"/>
      <c r="F45" s="97">
        <v>4</v>
      </c>
      <c r="G45" s="76"/>
      <c r="H45" s="295" t="s">
        <v>147</v>
      </c>
      <c r="I45" s="297"/>
      <c r="J45" s="295">
        <v>4</v>
      </c>
      <c r="K45" s="297"/>
      <c r="L45" s="100"/>
      <c r="M45" s="100"/>
      <c r="N45" s="300">
        <v>5</v>
      </c>
      <c r="O45" s="301"/>
      <c r="P45" s="110" t="s">
        <v>169</v>
      </c>
      <c r="Q45" s="100"/>
      <c r="R45" s="3"/>
    </row>
    <row r="46" spans="2:23" ht="21" customHeight="1" thickBot="1" x14ac:dyDescent="0.35">
      <c r="B46" s="261"/>
      <c r="C46" s="295" t="s">
        <v>148</v>
      </c>
      <c r="D46" s="296"/>
      <c r="E46" s="297"/>
      <c r="F46" s="97">
        <v>5</v>
      </c>
      <c r="G46" s="76"/>
      <c r="H46" s="295" t="s">
        <v>149</v>
      </c>
      <c r="I46" s="297"/>
      <c r="J46" s="295">
        <v>5</v>
      </c>
      <c r="K46" s="297"/>
      <c r="L46" s="100"/>
      <c r="M46" s="100"/>
      <c r="N46" s="310" t="s">
        <v>170</v>
      </c>
      <c r="O46" s="311"/>
      <c r="P46" s="118" t="s">
        <v>171</v>
      </c>
      <c r="Q46" s="100"/>
      <c r="R46" s="3"/>
    </row>
    <row r="47" spans="2:23" ht="13" x14ac:dyDescent="0.3">
      <c r="B47" s="75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3"/>
    </row>
    <row r="48" spans="2:23" ht="18" customHeight="1" x14ac:dyDescent="0.3">
      <c r="B48" s="75"/>
      <c r="C48" s="266" t="s">
        <v>150</v>
      </c>
      <c r="D48" s="266"/>
      <c r="E48" s="266"/>
      <c r="F48" s="266"/>
      <c r="G48" s="266"/>
      <c r="H48" s="266"/>
      <c r="I48" s="266"/>
      <c r="J48" s="266"/>
      <c r="K48" s="266"/>
      <c r="L48" s="266"/>
      <c r="M48" s="266"/>
      <c r="N48" s="266"/>
      <c r="O48" s="266"/>
      <c r="P48" s="266"/>
      <c r="Q48" s="266"/>
      <c r="R48" s="3"/>
    </row>
    <row r="49" spans="2:18" ht="68.25" customHeight="1" x14ac:dyDescent="0.3">
      <c r="B49" s="75"/>
      <c r="C49" s="295" t="s">
        <v>151</v>
      </c>
      <c r="D49" s="296"/>
      <c r="E49" s="296"/>
      <c r="F49" s="297"/>
      <c r="G49" s="295" t="s">
        <v>152</v>
      </c>
      <c r="H49" s="297"/>
      <c r="I49" s="295" t="s">
        <v>153</v>
      </c>
      <c r="J49" s="296"/>
      <c r="K49" s="297"/>
      <c r="L49" s="295" t="s">
        <v>154</v>
      </c>
      <c r="M49" s="297"/>
      <c r="N49" s="295" t="s">
        <v>155</v>
      </c>
      <c r="O49" s="297"/>
      <c r="P49" s="295" t="s">
        <v>156</v>
      </c>
      <c r="Q49" s="297"/>
      <c r="R49" s="3"/>
    </row>
    <row r="50" spans="2:18" ht="60" customHeight="1" x14ac:dyDescent="0.3">
      <c r="B50" s="75"/>
      <c r="C50" s="295" t="s">
        <v>157</v>
      </c>
      <c r="D50" s="296"/>
      <c r="E50" s="296"/>
      <c r="F50" s="297"/>
      <c r="G50" s="295" t="s">
        <v>158</v>
      </c>
      <c r="H50" s="297"/>
      <c r="I50" s="295" t="s">
        <v>159</v>
      </c>
      <c r="J50" s="296"/>
      <c r="K50" s="297"/>
      <c r="L50" s="295" t="s">
        <v>160</v>
      </c>
      <c r="M50" s="297"/>
      <c r="N50" s="295" t="s">
        <v>161</v>
      </c>
      <c r="O50" s="297"/>
      <c r="P50" s="295" t="s">
        <v>162</v>
      </c>
      <c r="Q50" s="297"/>
      <c r="R50" s="3"/>
    </row>
    <row r="51" spans="2:18" ht="13" x14ac:dyDescent="0.3">
      <c r="B51" s="75"/>
      <c r="C51" s="315" t="s">
        <v>137</v>
      </c>
      <c r="D51" s="316"/>
      <c r="E51" s="317"/>
      <c r="F51" s="321" t="s">
        <v>138</v>
      </c>
      <c r="G51" s="303" t="s">
        <v>141</v>
      </c>
      <c r="H51" s="304"/>
      <c r="I51" s="303" t="s">
        <v>143</v>
      </c>
      <c r="J51" s="327"/>
      <c r="K51" s="304"/>
      <c r="L51" s="303" t="s">
        <v>145</v>
      </c>
      <c r="M51" s="304"/>
      <c r="N51" s="303" t="s">
        <v>147</v>
      </c>
      <c r="O51" s="304"/>
      <c r="P51" s="307" t="s">
        <v>149</v>
      </c>
      <c r="Q51" s="308"/>
      <c r="R51" s="3"/>
    </row>
    <row r="52" spans="2:18" ht="13" x14ac:dyDescent="0.3">
      <c r="B52" s="75"/>
      <c r="C52" s="318"/>
      <c r="D52" s="319"/>
      <c r="E52" s="320"/>
      <c r="F52" s="322"/>
      <c r="G52" s="323">
        <v>1</v>
      </c>
      <c r="H52" s="324"/>
      <c r="I52" s="323">
        <v>2</v>
      </c>
      <c r="J52" s="326"/>
      <c r="K52" s="324"/>
      <c r="L52" s="323">
        <v>3</v>
      </c>
      <c r="M52" s="324"/>
      <c r="N52" s="323">
        <v>4</v>
      </c>
      <c r="O52" s="324"/>
      <c r="P52" s="323">
        <v>5</v>
      </c>
      <c r="Q52" s="324"/>
      <c r="R52" s="3"/>
    </row>
    <row r="53" spans="2:18" ht="19.5" customHeight="1" x14ac:dyDescent="0.3">
      <c r="B53" s="75"/>
      <c r="C53" s="295" t="s">
        <v>140</v>
      </c>
      <c r="D53" s="296"/>
      <c r="E53" s="297"/>
      <c r="F53" s="104">
        <v>1</v>
      </c>
      <c r="G53" s="298">
        <v>2</v>
      </c>
      <c r="H53" s="299"/>
      <c r="I53" s="298">
        <v>3</v>
      </c>
      <c r="J53" s="325"/>
      <c r="K53" s="299"/>
      <c r="L53" s="298">
        <v>4</v>
      </c>
      <c r="M53" s="299"/>
      <c r="N53" s="300">
        <v>5</v>
      </c>
      <c r="O53" s="301"/>
      <c r="P53" s="272">
        <v>6</v>
      </c>
      <c r="Q53" s="309"/>
      <c r="R53" s="3"/>
    </row>
    <row r="54" spans="2:18" ht="21.75" customHeight="1" x14ac:dyDescent="0.3">
      <c r="B54" s="75"/>
      <c r="C54" s="295" t="s">
        <v>142</v>
      </c>
      <c r="D54" s="296"/>
      <c r="E54" s="297"/>
      <c r="F54" s="104">
        <v>2</v>
      </c>
      <c r="G54" s="298">
        <v>3</v>
      </c>
      <c r="H54" s="299"/>
      <c r="I54" s="298">
        <v>4</v>
      </c>
      <c r="J54" s="325"/>
      <c r="K54" s="299"/>
      <c r="L54" s="300">
        <v>5</v>
      </c>
      <c r="M54" s="301"/>
      <c r="N54" s="272">
        <v>6</v>
      </c>
      <c r="O54" s="309"/>
      <c r="P54" s="272">
        <v>7</v>
      </c>
      <c r="Q54" s="309"/>
      <c r="R54" s="3"/>
    </row>
    <row r="55" spans="2:18" ht="21" customHeight="1" x14ac:dyDescent="0.3">
      <c r="B55" s="75"/>
      <c r="C55" s="295" t="s">
        <v>144</v>
      </c>
      <c r="D55" s="296"/>
      <c r="E55" s="297"/>
      <c r="F55" s="104">
        <v>3</v>
      </c>
      <c r="G55" s="298">
        <v>4</v>
      </c>
      <c r="H55" s="299"/>
      <c r="I55" s="300">
        <v>5</v>
      </c>
      <c r="J55" s="314"/>
      <c r="K55" s="301"/>
      <c r="L55" s="272">
        <v>6</v>
      </c>
      <c r="M55" s="309"/>
      <c r="N55" s="272">
        <v>7</v>
      </c>
      <c r="O55" s="309"/>
      <c r="P55" s="305">
        <v>8</v>
      </c>
      <c r="Q55" s="306"/>
      <c r="R55" s="3"/>
    </row>
    <row r="56" spans="2:18" ht="21" customHeight="1" x14ac:dyDescent="0.3">
      <c r="B56" s="75"/>
      <c r="C56" s="295" t="s">
        <v>146</v>
      </c>
      <c r="D56" s="296"/>
      <c r="E56" s="297"/>
      <c r="F56" s="104">
        <v>4</v>
      </c>
      <c r="G56" s="300">
        <v>5</v>
      </c>
      <c r="H56" s="301"/>
      <c r="I56" s="272">
        <v>6</v>
      </c>
      <c r="J56" s="312"/>
      <c r="K56" s="309"/>
      <c r="L56" s="272">
        <v>7</v>
      </c>
      <c r="M56" s="309"/>
      <c r="N56" s="305">
        <v>8</v>
      </c>
      <c r="O56" s="306"/>
      <c r="P56" s="305">
        <v>9</v>
      </c>
      <c r="Q56" s="306"/>
      <c r="R56" s="3"/>
    </row>
    <row r="57" spans="2:18" ht="21" customHeight="1" x14ac:dyDescent="0.3">
      <c r="B57" s="75"/>
      <c r="C57" s="295" t="s">
        <v>148</v>
      </c>
      <c r="D57" s="296"/>
      <c r="E57" s="297"/>
      <c r="F57" s="104">
        <v>5</v>
      </c>
      <c r="G57" s="272">
        <v>6</v>
      </c>
      <c r="H57" s="309"/>
      <c r="I57" s="272">
        <v>7</v>
      </c>
      <c r="J57" s="312"/>
      <c r="K57" s="309"/>
      <c r="L57" s="305">
        <v>8</v>
      </c>
      <c r="M57" s="306"/>
      <c r="N57" s="305">
        <v>9</v>
      </c>
      <c r="O57" s="306"/>
      <c r="P57" s="305">
        <v>10</v>
      </c>
      <c r="Q57" s="306"/>
      <c r="R57" s="3"/>
    </row>
    <row r="58" spans="2:18" ht="13.5" thickBot="1" x14ac:dyDescent="0.35"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9"/>
    </row>
  </sheetData>
  <mergeCells count="138">
    <mergeCell ref="P55:Q55"/>
    <mergeCell ref="P56:Q56"/>
    <mergeCell ref="C48:Q48"/>
    <mergeCell ref="G51:H51"/>
    <mergeCell ref="G52:H52"/>
    <mergeCell ref="G53:H53"/>
    <mergeCell ref="P53:Q53"/>
    <mergeCell ref="P54:Q54"/>
    <mergeCell ref="I51:K51"/>
    <mergeCell ref="P52:Q52"/>
    <mergeCell ref="N51:O51"/>
    <mergeCell ref="P51:Q51"/>
    <mergeCell ref="L57:M57"/>
    <mergeCell ref="L55:M55"/>
    <mergeCell ref="L52:M52"/>
    <mergeCell ref="G57:H57"/>
    <mergeCell ref="I54:K54"/>
    <mergeCell ref="N52:O52"/>
    <mergeCell ref="N53:O53"/>
    <mergeCell ref="N54:O54"/>
    <mergeCell ref="N55:O55"/>
    <mergeCell ref="N56:O56"/>
    <mergeCell ref="L56:M56"/>
    <mergeCell ref="L53:M53"/>
    <mergeCell ref="L54:M54"/>
    <mergeCell ref="I52:K52"/>
    <mergeCell ref="I53:K53"/>
    <mergeCell ref="I56:K56"/>
    <mergeCell ref="B41:B46"/>
    <mergeCell ref="C41:E41"/>
    <mergeCell ref="H41:I41"/>
    <mergeCell ref="C53:E53"/>
    <mergeCell ref="C54:E54"/>
    <mergeCell ref="C55:E55"/>
    <mergeCell ref="C49:F49"/>
    <mergeCell ref="C50:F50"/>
    <mergeCell ref="I55:K55"/>
    <mergeCell ref="C45:E45"/>
    <mergeCell ref="C46:E46"/>
    <mergeCell ref="H46:I46"/>
    <mergeCell ref="J46:K46"/>
    <mergeCell ref="C51:E52"/>
    <mergeCell ref="J45:K45"/>
    <mergeCell ref="F51:F52"/>
    <mergeCell ref="H45:I45"/>
    <mergeCell ref="G49:H49"/>
    <mergeCell ref="G50:H50"/>
    <mergeCell ref="I49:K49"/>
    <mergeCell ref="I50:K50"/>
    <mergeCell ref="J42:K42"/>
    <mergeCell ref="C43:E43"/>
    <mergeCell ref="H43:I43"/>
    <mergeCell ref="C57:E57"/>
    <mergeCell ref="N41:P41"/>
    <mergeCell ref="N42:O42"/>
    <mergeCell ref="N43:O43"/>
    <mergeCell ref="C44:E44"/>
    <mergeCell ref="H44:I44"/>
    <mergeCell ref="J44:K44"/>
    <mergeCell ref="J41:K41"/>
    <mergeCell ref="C42:E42"/>
    <mergeCell ref="J43:K43"/>
    <mergeCell ref="N44:O44"/>
    <mergeCell ref="N49:O49"/>
    <mergeCell ref="N50:O50"/>
    <mergeCell ref="L49:M49"/>
    <mergeCell ref="L50:M50"/>
    <mergeCell ref="N45:O45"/>
    <mergeCell ref="N46:O46"/>
    <mergeCell ref="P49:Q49"/>
    <mergeCell ref="P50:Q50"/>
    <mergeCell ref="L51:M51"/>
    <mergeCell ref="I57:K57"/>
    <mergeCell ref="P57:Q57"/>
    <mergeCell ref="N57:O57"/>
    <mergeCell ref="G54:H54"/>
    <mergeCell ref="C25:F25"/>
    <mergeCell ref="G25:H25"/>
    <mergeCell ref="G31:H31"/>
    <mergeCell ref="C32:F32"/>
    <mergeCell ref="G32:H32"/>
    <mergeCell ref="C38:F38"/>
    <mergeCell ref="G38:H38"/>
    <mergeCell ref="C56:E56"/>
    <mergeCell ref="G55:H55"/>
    <mergeCell ref="G56:H56"/>
    <mergeCell ref="G30:H30"/>
    <mergeCell ref="C31:F31"/>
    <mergeCell ref="H42:I42"/>
    <mergeCell ref="C40:F40"/>
    <mergeCell ref="H40:K40"/>
    <mergeCell ref="C30:F30"/>
    <mergeCell ref="C27:F27"/>
    <mergeCell ref="G27:H27"/>
    <mergeCell ref="C28:F28"/>
    <mergeCell ref="G28:H28"/>
    <mergeCell ref="C29:F29"/>
    <mergeCell ref="G29:H29"/>
    <mergeCell ref="C26:F26"/>
    <mergeCell ref="G26:H26"/>
    <mergeCell ref="B6:R6"/>
    <mergeCell ref="B7:R7"/>
    <mergeCell ref="G16:H16"/>
    <mergeCell ref="G15:H15"/>
    <mergeCell ref="C21:F21"/>
    <mergeCell ref="G21:H21"/>
    <mergeCell ref="B2:B4"/>
    <mergeCell ref="C16:F16"/>
    <mergeCell ref="C20:F20"/>
    <mergeCell ref="G20:H20"/>
    <mergeCell ref="C17:F17"/>
    <mergeCell ref="G17:H17"/>
    <mergeCell ref="C15:F15"/>
    <mergeCell ref="C2:P4"/>
    <mergeCell ref="Q2:R4"/>
    <mergeCell ref="B9:R9"/>
    <mergeCell ref="B8:R8"/>
    <mergeCell ref="B10:R10"/>
    <mergeCell ref="C22:F22"/>
    <mergeCell ref="G22:H22"/>
    <mergeCell ref="C18:F18"/>
    <mergeCell ref="G18:H18"/>
    <mergeCell ref="C19:F19"/>
    <mergeCell ref="G19:H19"/>
    <mergeCell ref="C23:F23"/>
    <mergeCell ref="G23:H23"/>
    <mergeCell ref="C24:F24"/>
    <mergeCell ref="G24:H24"/>
    <mergeCell ref="C33:F33"/>
    <mergeCell ref="G33:H33"/>
    <mergeCell ref="C37:F37"/>
    <mergeCell ref="G37:H37"/>
    <mergeCell ref="C35:F35"/>
    <mergeCell ref="G35:H35"/>
    <mergeCell ref="C36:F36"/>
    <mergeCell ref="G36:H36"/>
    <mergeCell ref="C34:F34"/>
    <mergeCell ref="G34:H34"/>
  </mergeCells>
  <conditionalFormatting sqref="J16:K38">
    <cfRule type="expression" dxfId="14" priority="44" stopIfTrue="1">
      <formula>"""bajo"""</formula>
    </cfRule>
  </conditionalFormatting>
  <conditionalFormatting sqref="L16:L38">
    <cfRule type="cellIs" dxfId="13" priority="39" stopIfTrue="1" operator="equal">
      <formula>"EXTREMO"</formula>
    </cfRule>
    <cfRule type="cellIs" dxfId="12" priority="40" stopIfTrue="1" operator="equal">
      <formula>"ALTO"</formula>
    </cfRule>
    <cfRule type="cellIs" dxfId="11" priority="41" stopIfTrue="1" operator="equal">
      <formula>"MEDIO"</formula>
    </cfRule>
    <cfRule type="cellIs" dxfId="10" priority="42" stopIfTrue="1" operator="equal">
      <formula>"BAJO"</formula>
    </cfRule>
  </conditionalFormatting>
  <conditionalFormatting sqref="M16:Q38">
    <cfRule type="expression" dxfId="9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2"/>
  <sheetViews>
    <sheetView showGridLines="0" tabSelected="1" topLeftCell="A35" zoomScale="70" zoomScaleNormal="70" zoomScaleSheetLayoutView="25" zoomScalePageLayoutView="70" workbookViewId="0">
      <selection activeCell="C58" sqref="C58"/>
    </sheetView>
  </sheetViews>
  <sheetFormatPr baseColWidth="10" defaultColWidth="11.453125" defaultRowHeight="14" x14ac:dyDescent="0.25"/>
  <cols>
    <col min="1" max="1" width="4.26953125" style="16" customWidth="1"/>
    <col min="2" max="2" width="48.81640625" style="16" customWidth="1"/>
    <col min="3" max="3" width="42" style="16" customWidth="1"/>
    <col min="4" max="4" width="17.7265625" style="16" customWidth="1"/>
    <col min="5" max="5" width="22.54296875" style="16" customWidth="1"/>
    <col min="6" max="6" width="15.1796875" style="16" customWidth="1"/>
    <col min="7" max="7" width="37.54296875" style="16" customWidth="1"/>
    <col min="8" max="8" width="5.1796875" style="16" customWidth="1"/>
    <col min="9" max="9" width="4.26953125" style="16" customWidth="1"/>
    <col min="10" max="10" width="5.81640625" style="16" customWidth="1"/>
    <col min="11" max="11" width="5.26953125" style="16" customWidth="1"/>
    <col min="12" max="12" width="14.1796875" style="16" customWidth="1"/>
    <col min="13" max="13" width="5.26953125" style="16" customWidth="1"/>
    <col min="14" max="14" width="64.453125" style="16" customWidth="1"/>
    <col min="15" max="15" width="5.7265625" style="16" customWidth="1"/>
    <col min="16" max="16" width="6.453125" style="16" customWidth="1"/>
    <col min="17" max="17" width="8.453125" style="16" customWidth="1"/>
    <col min="18" max="18" width="6" style="16" customWidth="1"/>
    <col min="19" max="19" width="9.7265625" style="16" customWidth="1"/>
    <col min="20" max="20" width="12.81640625" style="16" customWidth="1"/>
    <col min="21" max="21" width="11.453125" style="16"/>
    <col min="22" max="22" width="10.81640625" style="16" customWidth="1"/>
    <col min="23" max="23" width="15.7265625" style="16" customWidth="1"/>
    <col min="24" max="24" width="23.81640625" style="16" customWidth="1"/>
    <col min="25" max="16384" width="11.453125" style="16"/>
  </cols>
  <sheetData>
    <row r="1" spans="2:24" s="14" customFormat="1" x14ac:dyDescent="0.3">
      <c r="S1" s="15"/>
    </row>
    <row r="2" spans="2:24" s="14" customFormat="1" ht="54" customHeight="1" x14ac:dyDescent="0.3">
      <c r="B2" s="162"/>
      <c r="C2" s="163" t="s">
        <v>16</v>
      </c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9" t="s">
        <v>1</v>
      </c>
      <c r="X2" s="170"/>
    </row>
    <row r="3" spans="2:24" s="14" customFormat="1" ht="31.5" customHeight="1" x14ac:dyDescent="0.3">
      <c r="B3" s="162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71"/>
      <c r="X3" s="172"/>
    </row>
    <row r="4" spans="2:24" s="14" customFormat="1" ht="47.25" customHeight="1" x14ac:dyDescent="0.3">
      <c r="B4" s="162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73"/>
      <c r="X4" s="174"/>
    </row>
    <row r="5" spans="2:24" s="14" customFormat="1" ht="32.25" customHeight="1" thickBot="1" x14ac:dyDescent="0.35"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36"/>
      <c r="U5" s="36"/>
      <c r="V5" s="36"/>
      <c r="W5" s="36"/>
      <c r="X5" s="36"/>
    </row>
    <row r="6" spans="2:24" ht="91.5" customHeight="1" x14ac:dyDescent="0.25">
      <c r="B6" s="149" t="str">
        <f>+EVALUACION!B6</f>
        <v>Objeto Contractual: “CONTRATAR LA PRESTACIÓN DEL SERVICIO DE EDUCACIÓN PARA EL TRABAJO Y EL DESARROLLO HUMANO (ETDH), MEDIANTE LA EJECUCIÓN DE PROGRAMAS DE FORMACIÓN TÉCNICO-LABORAL QUE CONTRIBUYAN AL FORTALECIMIENTO DE CAPACIDADES Y HABILIDADES PARA EL ACCESO A OPORTUNIDADES DE EMPLEO DE LA COMUNIDAD SUBANA”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  <c r="X6" s="151"/>
    </row>
    <row r="7" spans="2:24" ht="26.25" customHeight="1" x14ac:dyDescent="0.25">
      <c r="B7" s="175" t="s">
        <v>229</v>
      </c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76"/>
    </row>
    <row r="8" spans="2:24" ht="20.25" customHeight="1" x14ac:dyDescent="0.25">
      <c r="B8" s="175"/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  <c r="S8" s="158"/>
      <c r="T8" s="158"/>
      <c r="U8" s="158"/>
      <c r="V8" s="158"/>
      <c r="W8" s="158"/>
      <c r="X8" s="176"/>
    </row>
    <row r="9" spans="2:24" ht="24.75" customHeight="1" thickBot="1" x14ac:dyDescent="0.3">
      <c r="B9" s="147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X9" s="46"/>
    </row>
    <row r="10" spans="2:24" ht="106.5" customHeight="1" x14ac:dyDescent="0.25">
      <c r="B10" s="27" t="s">
        <v>230</v>
      </c>
      <c r="C10" s="28" t="s">
        <v>98</v>
      </c>
      <c r="D10" s="29" t="s">
        <v>231</v>
      </c>
      <c r="E10" s="29" t="s">
        <v>232</v>
      </c>
      <c r="F10" s="29" t="s">
        <v>233</v>
      </c>
      <c r="G10" s="28" t="s">
        <v>99</v>
      </c>
      <c r="H10" s="29" t="s">
        <v>136</v>
      </c>
      <c r="I10" s="29" t="s">
        <v>101</v>
      </c>
      <c r="J10" s="29" t="s">
        <v>234</v>
      </c>
      <c r="K10" s="29" t="s">
        <v>103</v>
      </c>
      <c r="L10" s="29" t="s">
        <v>235</v>
      </c>
      <c r="M10" s="28" t="s">
        <v>236</v>
      </c>
      <c r="N10" s="28" t="s">
        <v>176</v>
      </c>
      <c r="O10" s="29" t="s">
        <v>136</v>
      </c>
      <c r="P10" s="29" t="s">
        <v>101</v>
      </c>
      <c r="Q10" s="29" t="s">
        <v>234</v>
      </c>
      <c r="R10" s="29" t="s">
        <v>103</v>
      </c>
      <c r="S10" s="28" t="s">
        <v>177</v>
      </c>
      <c r="T10" s="28" t="s">
        <v>178</v>
      </c>
      <c r="U10" s="28" t="s">
        <v>179</v>
      </c>
      <c r="V10" s="28" t="s">
        <v>180</v>
      </c>
      <c r="W10" s="28" t="s">
        <v>237</v>
      </c>
      <c r="X10" s="30" t="s">
        <v>182</v>
      </c>
    </row>
    <row r="11" spans="2:24" ht="106.5" customHeight="1" thickBot="1" x14ac:dyDescent="0.3">
      <c r="B11" s="130">
        <v>1</v>
      </c>
      <c r="C11" s="131" t="str">
        <f>+'EVALUACION CON CONTROLES'!C16:F16</f>
        <v xml:space="preserve">Requisitos habilitantes inapropiados para el proceso de selección </v>
      </c>
      <c r="D11" s="32" t="str">
        <f>+'EVALUACION CON CONTROLES'!B16</f>
        <v>PLANEACIÓN</v>
      </c>
      <c r="E11" s="32" t="s">
        <v>238</v>
      </c>
      <c r="F11" s="32" t="s">
        <v>239</v>
      </c>
      <c r="G11" s="31" t="str">
        <f>+EVALUACION!H17</f>
        <v>Riesgo de que el proceso de licitación resulte desierto por exceso de requisitos, o que se adjudique a un operador sin la idoneidad técnica y pedagógica requerida para ejecutar los programas de formación técnico-laboral.</v>
      </c>
      <c r="H11" s="31">
        <f>+EVALUACION!I17</f>
        <v>3</v>
      </c>
      <c r="I11" s="31">
        <f>+EVALUACION!J17</f>
        <v>4</v>
      </c>
      <c r="J11" s="31">
        <f>+EVALUACION!K17</f>
        <v>7</v>
      </c>
      <c r="K11" s="32" t="str">
        <f>+EVALUACION!L17</f>
        <v>ALTO</v>
      </c>
      <c r="L11" s="114" t="s">
        <v>185</v>
      </c>
      <c r="M11" s="32">
        <v>100</v>
      </c>
      <c r="N11" s="31" t="str">
        <f>+'EVALUACION CON CONTROLES'!G16</f>
        <v>El equipo de planeación y contratación de la Alcaldía Local realizará una sesión de análisis previo a la apertura del proceso, en la que se verificará la modalidad de selección conforme al valor estimado del contrato y la naturaleza del servicio educativo.</v>
      </c>
      <c r="O11" s="18">
        <f>+'EVALUACION CON CONTROLES'!I16</f>
        <v>2</v>
      </c>
      <c r="P11" s="18">
        <f>+'EVALUACION CON CONTROLES'!J16</f>
        <v>2</v>
      </c>
      <c r="Q11" s="18">
        <f>+'EVALUACION CON CONTROLES'!K16</f>
        <v>4</v>
      </c>
      <c r="R11" s="32" t="str">
        <f>+'EVALUACION CON CONTROLES'!L16</f>
        <v>BAJO</v>
      </c>
      <c r="S11" s="31" t="str">
        <f>+'EVALUACION CON CONTROLES'!M16</f>
        <v>NO</v>
      </c>
      <c r="T11" s="31" t="str">
        <f>+'EVALUACION CON CONTROLES'!N16</f>
        <v>ENTIDAD</v>
      </c>
      <c r="U11" s="31" t="str">
        <f>+'EVALUACION CON CONTROLES'!O16</f>
        <v>DESDE EL INICIO DE LA FORMULACIÓN</v>
      </c>
      <c r="V11" s="31" t="str">
        <f>+'EVALUACION CON CONTROLES'!P16</f>
        <v xml:space="preserve">HASTA LA PUBLICACIÓN EN PLATAFORMA SECOP </v>
      </c>
      <c r="W11" s="31" t="str">
        <f>+'EVALUACION CON CONTROLES'!Q16</f>
        <v>COMITÉ DE CONTRATACIÓN</v>
      </c>
      <c r="X11" s="33" t="str">
        <f>+'EVALUACION CON CONTROLES'!R16</f>
        <v>UNA SOLA VEZ</v>
      </c>
    </row>
    <row r="12" spans="2:24" ht="106.5" customHeight="1" thickBot="1" x14ac:dyDescent="0.3">
      <c r="B12" s="127">
        <v>2</v>
      </c>
      <c r="C12" s="128" t="str">
        <f>+'EVALUACION CON CONTROLES'!C17:F17</f>
        <v xml:space="preserve">Inadecuada  descripción del bien o servicio requerido </v>
      </c>
      <c r="D12" s="17" t="str">
        <f>+'EVALUACION CON CONTROLES'!B17</f>
        <v>PLANEACIÓN</v>
      </c>
      <c r="E12" s="32" t="s">
        <v>238</v>
      </c>
      <c r="F12" s="32" t="s">
        <v>239</v>
      </c>
      <c r="G12" s="18" t="str">
        <f>+EVALUACION!H18</f>
        <v>Dificultades durante la ejecución del contrato derivadas de interpretaciones divergentes entre el operador y el supervisor sobre el alcance, los entregables o los estándares de calidad esperados en los programas técnico-laborales.</v>
      </c>
      <c r="H12" s="18">
        <f>+EVALUACION!I18</f>
        <v>2</v>
      </c>
      <c r="I12" s="18">
        <f>+EVALUACION!J18</f>
        <v>4</v>
      </c>
      <c r="J12" s="18">
        <f>+EVALUACION!K18</f>
        <v>6</v>
      </c>
      <c r="K12" s="17" t="str">
        <f>+EVALUACION!L18</f>
        <v>ALTO</v>
      </c>
      <c r="L12" s="116" t="s">
        <v>185</v>
      </c>
      <c r="M12" s="32">
        <v>100</v>
      </c>
      <c r="N12" s="18" t="str">
        <f>+'EVALUACION CON CONTROLES'!G17</f>
        <v xml:space="preserve">Análisis del sector adecuado para conocer oferta de bienes y servicios
Ajuste de bienes y servicios, definición del alcance de los programas adecuados a la necesidad y </v>
      </c>
      <c r="O12" s="18">
        <f>+'EVALUACION CON CONTROLES'!I17</f>
        <v>1</v>
      </c>
      <c r="P12" s="18">
        <f>+'EVALUACION CON CONTROLES'!J17</f>
        <v>2</v>
      </c>
      <c r="Q12" s="18">
        <f>+'EVALUACION CON CONTROLES'!K17</f>
        <v>3</v>
      </c>
      <c r="R12" s="17" t="str">
        <f>+'EVALUACION CON CONTROLES'!L17</f>
        <v>BAJO</v>
      </c>
      <c r="S12" s="18" t="str">
        <f>+'EVALUACION CON CONTROLES'!M17</f>
        <v>NO</v>
      </c>
      <c r="T12" s="18" t="str">
        <f>+'EVALUACION CON CONTROLES'!N17</f>
        <v>ENTIDAD</v>
      </c>
      <c r="U12" s="18" t="str">
        <f>+'EVALUACION CON CONTROLES'!O17</f>
        <v>DESDE EL INICIO DE LA FORMULACIÓN</v>
      </c>
      <c r="V12" s="18" t="str">
        <f>+'EVALUACION CON CONTROLES'!P17</f>
        <v xml:space="preserve">HASTA LA PUBLICACIÓN EN PLATAFORMA SECOP </v>
      </c>
      <c r="W12" s="18" t="str">
        <f>+'EVALUACION CON CONTROLES'!Q17</f>
        <v>COMITÉ DE CONTRATACIÓN</v>
      </c>
      <c r="X12" s="19" t="str">
        <f>+'EVALUACION CON CONTROLES'!R17</f>
        <v>MENSUAL</v>
      </c>
    </row>
    <row r="13" spans="2:24" ht="106.5" customHeight="1" thickBot="1" x14ac:dyDescent="0.3">
      <c r="B13" s="127">
        <v>3</v>
      </c>
      <c r="C13" s="128" t="str">
        <f>+'EVALUACION CON CONTROLES'!C18:F18</f>
        <v>Inadecuada evaluación de las ofertas y/o verificación de requisitos habilitantes</v>
      </c>
      <c r="D13" s="17" t="str">
        <f>+'EVALUACION CON CONTROLES'!B18</f>
        <v>SELECCIÓN</v>
      </c>
      <c r="E13" s="32" t="s">
        <v>238</v>
      </c>
      <c r="F13" s="32" t="s">
        <v>239</v>
      </c>
      <c r="G13" s="18" t="str">
        <f>+EVALUACION!H19</f>
        <v>Riesgo de adjudicación a un contratista que no cuente con la idoneidad técnica, pedagógica o financiera para ejecutar los programas de formación, afectando la calidad del servicio y el cumplimiento de las metas del Plan de Desarrollo Local.</v>
      </c>
      <c r="H13" s="18">
        <f>+EVALUACION!I19</f>
        <v>2</v>
      </c>
      <c r="I13" s="18">
        <f>+EVALUACION!J19</f>
        <v>5</v>
      </c>
      <c r="J13" s="18">
        <f>+EVALUACION!K19</f>
        <v>7</v>
      </c>
      <c r="K13" s="17" t="str">
        <f>+EVALUACION!L19</f>
        <v>ALTO</v>
      </c>
      <c r="L13" s="116" t="s">
        <v>185</v>
      </c>
      <c r="M13" s="32">
        <v>100</v>
      </c>
      <c r="N13" s="18" t="str">
        <f>+'EVALUACION CON CONTROLES'!G18</f>
        <v>Evaluación y verificación de los documentos habilitantes de cada proponente, incluyendo la resolución de funiconamiento y los registros de programas, la experiencia específica en contratos ETDH y la capacidad financiera.</v>
      </c>
      <c r="O13" s="18">
        <f>+'EVALUACION CON CONTROLES'!I18</f>
        <v>1</v>
      </c>
      <c r="P13" s="18">
        <f>+'EVALUACION CON CONTROLES'!J18</f>
        <v>4</v>
      </c>
      <c r="Q13" s="18">
        <f>+'EVALUACION CON CONTROLES'!K18</f>
        <v>5</v>
      </c>
      <c r="R13" s="17" t="str">
        <f>+'EVALUACION CON CONTROLES'!L18</f>
        <v>MEDIO</v>
      </c>
      <c r="S13" s="18" t="str">
        <f>+'EVALUACION CON CONTROLES'!M18</f>
        <v>SI</v>
      </c>
      <c r="T13" s="18" t="str">
        <f>+'EVALUACION CON CONTROLES'!N18</f>
        <v>ENTIDAD</v>
      </c>
      <c r="U13" s="18" t="str">
        <f>+'EVALUACION CON CONTROLES'!O18</f>
        <v>DESDE EL INICIO DEL PROCESO DE EVALUACIÓN</v>
      </c>
      <c r="V13" s="18" t="str">
        <f>+'EVALUACION CON CONTROLES'!P18</f>
        <v>HASTA LA ADJUDICACIÓN DEL CONTRATO</v>
      </c>
      <c r="W13" s="18" t="str">
        <f>+'EVALUACION CON CONTROLES'!Q18</f>
        <v>COMITÉ DE EVALUACIÓN</v>
      </c>
      <c r="X13" s="19" t="str">
        <f>+'EVALUACION CON CONTROLES'!R18</f>
        <v>SEMANAL</v>
      </c>
    </row>
    <row r="14" spans="2:24" ht="106.5" customHeight="1" thickBot="1" x14ac:dyDescent="0.3">
      <c r="B14" s="127">
        <v>4</v>
      </c>
      <c r="C14" s="128" t="str">
        <f>+'EVALUACION CON CONTROLES'!C19:F19</f>
        <v>Contestación inoportuna a todas las observaciones formuladas a los documentos de la contratación</v>
      </c>
      <c r="D14" s="17" t="str">
        <f>+'EVALUACION CON CONTROLES'!B19</f>
        <v>SELECCIÓN</v>
      </c>
      <c r="E14" s="32" t="s">
        <v>238</v>
      </c>
      <c r="F14" s="32" t="s">
        <v>239</v>
      </c>
      <c r="G14" s="18" t="str">
        <f>+EVALUACION!H20</f>
        <v>Retraso en la firma del contrato
Limitación en la postulación de los oferentes al proceso de selección</v>
      </c>
      <c r="H14" s="18">
        <f>+EVALUACION!I20</f>
        <v>1</v>
      </c>
      <c r="I14" s="18">
        <f>+EVALUACION!J20</f>
        <v>3</v>
      </c>
      <c r="J14" s="18">
        <f>+EVALUACION!K20</f>
        <v>4</v>
      </c>
      <c r="K14" s="17" t="str">
        <f>+EVALUACION!L20</f>
        <v>BAJO</v>
      </c>
      <c r="L14" s="116" t="s">
        <v>185</v>
      </c>
      <c r="M14" s="32">
        <v>100</v>
      </c>
      <c r="N14" s="18" t="str">
        <f>+'EVALUACION CON CONTROLES'!G19</f>
        <v>Seguimiento y monitoreo a observaciones realizadas en plataforma para respuesta inmediata.</v>
      </c>
      <c r="O14" s="18">
        <f>+'EVALUACION CON CONTROLES'!I19</f>
        <v>1</v>
      </c>
      <c r="P14" s="18">
        <f>+'EVALUACION CON CONTROLES'!J19</f>
        <v>2</v>
      </c>
      <c r="Q14" s="18">
        <f>+'EVALUACION CON CONTROLES'!K19</f>
        <v>3</v>
      </c>
      <c r="R14" s="17" t="str">
        <f>+'EVALUACION CON CONTROLES'!L19</f>
        <v>BAJO</v>
      </c>
      <c r="S14" s="18" t="str">
        <f>+'EVALUACION CON CONTROLES'!M19</f>
        <v>NO</v>
      </c>
      <c r="T14" s="18" t="str">
        <f>+'EVALUACION CON CONTROLES'!N19</f>
        <v>ENTIDAD</v>
      </c>
      <c r="U14" s="18" t="str">
        <f>+'EVALUACION CON CONTROLES'!O19</f>
        <v>DESDE EL INICIO DEL PROCESO DE EVALUACIÓN</v>
      </c>
      <c r="V14" s="18" t="str">
        <f>+'EVALUACION CON CONTROLES'!P19</f>
        <v>HASTA LA ADJUDICACIÓN DEL CONTRATO</v>
      </c>
      <c r="W14" s="18" t="str">
        <f>+'EVALUACION CON CONTROLES'!Q19</f>
        <v>COMITÉ DE EVALUACIÓN</v>
      </c>
      <c r="X14" s="19" t="str">
        <f>+'EVALUACION CON CONTROLES'!R19</f>
        <v>DIARIO</v>
      </c>
    </row>
    <row r="15" spans="2:24" ht="106.5" customHeight="1" thickBot="1" x14ac:dyDescent="0.3">
      <c r="B15" s="127">
        <v>5</v>
      </c>
      <c r="C15" s="128" t="str">
        <f>+'EVALUACION CON CONTROLES'!C20:F20</f>
        <v>No publicación de la documentación del proceso de selección en el SECOP</v>
      </c>
      <c r="D15" s="17" t="str">
        <f>+'EVALUACION CON CONTROLES'!B20</f>
        <v>SELECCIÓN</v>
      </c>
      <c r="E15" s="32" t="s">
        <v>238</v>
      </c>
      <c r="F15" s="32" t="s">
        <v>239</v>
      </c>
      <c r="G15" s="18" t="str">
        <f>+EVALUACION!H21</f>
        <v>Posible nulidad del proceso se selección</v>
      </c>
      <c r="H15" s="18">
        <f>+EVALUACION!I21</f>
        <v>2</v>
      </c>
      <c r="I15" s="18">
        <f>+EVALUACION!J21</f>
        <v>5</v>
      </c>
      <c r="J15" s="18">
        <f>+EVALUACION!K21</f>
        <v>7</v>
      </c>
      <c r="K15" s="17" t="str">
        <f>+EVALUACION!L21</f>
        <v>ALTO</v>
      </c>
      <c r="L15" s="116" t="s">
        <v>185</v>
      </c>
      <c r="M15" s="32">
        <v>100</v>
      </c>
      <c r="N15" s="18" t="str">
        <f>+'EVALUACION CON CONTROLES'!G20</f>
        <v>Monitoreo del cumplimiento del conograma establecido para el cargue de los documentos del proceso</v>
      </c>
      <c r="O15" s="18">
        <f>+'EVALUACION CON CONTROLES'!I20</f>
        <v>1</v>
      </c>
      <c r="P15" s="18">
        <f>+'EVALUACION CON CONTROLES'!J20</f>
        <v>2</v>
      </c>
      <c r="Q15" s="18">
        <f>+'EVALUACION CON CONTROLES'!K20</f>
        <v>3</v>
      </c>
      <c r="R15" s="17" t="str">
        <f>+'EVALUACION CON CONTROLES'!L20</f>
        <v>BAJO</v>
      </c>
      <c r="S15" s="18" t="str">
        <f>+'EVALUACION CON CONTROLES'!M20</f>
        <v>NI</v>
      </c>
      <c r="T15" s="18" t="str">
        <f>+'EVALUACION CON CONTROLES'!N20</f>
        <v>ENTIDAD</v>
      </c>
      <c r="U15" s="18" t="str">
        <f>+'EVALUACION CON CONTROLES'!O20</f>
        <v>DESDE EL CARGUE DEL PROCESO</v>
      </c>
      <c r="V15" s="18" t="str">
        <f>+'EVALUACION CON CONTROLES'!P20</f>
        <v>HASTA LA ADJUDICACIÓN DEL CONTRATO</v>
      </c>
      <c r="W15" s="18" t="str">
        <f>+'EVALUACION CON CONTROLES'!Q20</f>
        <v>COMITÉ DE EVALUACIÓN</v>
      </c>
      <c r="X15" s="19" t="str">
        <f>+'EVALUACION CON CONTROLES'!R20</f>
        <v>DIARIO</v>
      </c>
    </row>
    <row r="16" spans="2:24" ht="106.5" customHeight="1" thickBot="1" x14ac:dyDescent="0.3">
      <c r="B16" s="127">
        <v>6</v>
      </c>
      <c r="C16" s="128" t="str">
        <f>+'EVALUACION CON CONTROLES'!C21:F21</f>
        <v>Confabulacion de los proponentes (Colusión)</v>
      </c>
      <c r="D16" s="17" t="str">
        <f>+'EVALUACION CON CONTROLES'!B21</f>
        <v>SELECCIÓN</v>
      </c>
      <c r="E16" s="17" t="s">
        <v>238</v>
      </c>
      <c r="F16" s="17" t="s">
        <v>240</v>
      </c>
      <c r="G16" s="18" t="str">
        <f>+EVALUACION!H22</f>
        <v>Adjudicación viciada por error.
Investigaciones disciplinarias y fiscales</v>
      </c>
      <c r="H16" s="18">
        <f>+EVALUACION!I22</f>
        <v>2</v>
      </c>
      <c r="I16" s="18">
        <f>+EVALUACION!J22</f>
        <v>4</v>
      </c>
      <c r="J16" s="18">
        <f>+EVALUACION!K22</f>
        <v>6</v>
      </c>
      <c r="K16" s="17" t="str">
        <f>+EVALUACION!L22</f>
        <v>ALTO</v>
      </c>
      <c r="L16" s="116" t="s">
        <v>185</v>
      </c>
      <c r="M16" s="32">
        <v>100</v>
      </c>
      <c r="N16" s="18" t="str">
        <f>+'EVALUACION CON CONTROLES'!G21</f>
        <v xml:space="preserve">Estructuración de pliegos y evaluación de ofertas con base en procesos competitivos establecidos por Colombia Compa Eficiente.	</v>
      </c>
      <c r="O16" s="18">
        <f>+'EVALUACION CON CONTROLES'!I21</f>
        <v>1</v>
      </c>
      <c r="P16" s="18">
        <f>+'EVALUACION CON CONTROLES'!J21</f>
        <v>2</v>
      </c>
      <c r="Q16" s="18">
        <f>+'EVALUACION CON CONTROLES'!K21</f>
        <v>3</v>
      </c>
      <c r="R16" s="17" t="str">
        <f>+'EVALUACION CON CONTROLES'!L21</f>
        <v>BAJO</v>
      </c>
      <c r="S16" s="18" t="str">
        <f>+'EVALUACION CON CONTROLES'!M21</f>
        <v>SI</v>
      </c>
      <c r="T16" s="18" t="str">
        <f>+'EVALUACION CON CONTROLES'!N21</f>
        <v>ENTIDAD</v>
      </c>
      <c r="U16" s="18" t="str">
        <f>+'EVALUACION CON CONTROLES'!O21</f>
        <v>DESDE EL INICIO DEL PROCESO DE EVALUACIÓN</v>
      </c>
      <c r="V16" s="18" t="str">
        <f>+'EVALUACION CON CONTROLES'!P21</f>
        <v>HASTA LA ADJUDICACIÓN DEL CONTRATO</v>
      </c>
      <c r="W16" s="18" t="str">
        <f>+'EVALUACION CON CONTROLES'!Q21</f>
        <v>COMITÉ DE EVALUACIÓN</v>
      </c>
      <c r="X16" s="19" t="str">
        <f>+'EVALUACION CON CONTROLES'!R21</f>
        <v>SEMANAL</v>
      </c>
    </row>
    <row r="17" spans="2:24" ht="106.5" customHeight="1" thickBot="1" x14ac:dyDescent="0.3">
      <c r="B17" s="127">
        <v>7</v>
      </c>
      <c r="C17" s="128" t="str">
        <f>+'EVALUACION CON CONTROLES'!C22:F22</f>
        <v>Selección de ofertas con precios  artificialmente bajos.</v>
      </c>
      <c r="D17" s="17" t="str">
        <f>+'EVALUACION CON CONTROLES'!B22</f>
        <v>SELECCIÓN</v>
      </c>
      <c r="E17" s="17" t="s">
        <v>238</v>
      </c>
      <c r="F17" s="17" t="s">
        <v>240</v>
      </c>
      <c r="G17" s="18" t="str">
        <f>+EVALUACION!H23</f>
        <v>Desequilibrio económico del contrato, riesgo de adjudicación a un operador que ofrezca precios insuficientes para garantizar la calidad pedagógica, la idoneidad docente y la dotación requerida para los programas técnico-laborales, comprometiendo el cumplimiento de las metas de certificación.</v>
      </c>
      <c r="H17" s="18">
        <f>+EVALUACION!I23</f>
        <v>3</v>
      </c>
      <c r="I17" s="18">
        <f>+EVALUACION!J23</f>
        <v>4</v>
      </c>
      <c r="J17" s="18">
        <f>+EVALUACION!K23</f>
        <v>7</v>
      </c>
      <c r="K17" s="17" t="str">
        <f>+EVALUACION!L23</f>
        <v>ALTO</v>
      </c>
      <c r="L17" s="116" t="s">
        <v>185</v>
      </c>
      <c r="M17" s="32">
        <v>100</v>
      </c>
      <c r="N17" s="18" t="str">
        <f>+'EVALUACION CON CONTROLES'!G22</f>
        <v>Seguimiento acorde a guía de manejo de precios artificialmente bajos de Colombia Compra Eficiente</v>
      </c>
      <c r="O17" s="18">
        <f>+'EVALUACION CON CONTROLES'!I22</f>
        <v>1</v>
      </c>
      <c r="P17" s="18">
        <f>+'EVALUACION CON CONTROLES'!J22</f>
        <v>2</v>
      </c>
      <c r="Q17" s="18">
        <f>+'EVALUACION CON CONTROLES'!K22</f>
        <v>3</v>
      </c>
      <c r="R17" s="17" t="str">
        <f>+'EVALUACION CON CONTROLES'!L22</f>
        <v>BAJO</v>
      </c>
      <c r="S17" s="18" t="str">
        <f>+'EVALUACION CON CONTROLES'!M22</f>
        <v>SI</v>
      </c>
      <c r="T17" s="18" t="str">
        <f>+'EVALUACION CON CONTROLES'!N22</f>
        <v>ENTIDAD</v>
      </c>
      <c r="U17" s="18" t="str">
        <f>+'EVALUACION CON CONTROLES'!O22</f>
        <v>DESDE EL INICIO DEL PROCESO DE EVALUACIÓN</v>
      </c>
      <c r="V17" s="18" t="str">
        <f>+'EVALUACION CON CONTROLES'!P22</f>
        <v>HASTA LA ADJUDICACIÓN DEL CONTRATO</v>
      </c>
      <c r="W17" s="18" t="str">
        <f>+'EVALUACION CON CONTROLES'!Q22</f>
        <v>COMITÉ DE EVALUACIÓN</v>
      </c>
      <c r="X17" s="19" t="str">
        <f>+'EVALUACION CON CONTROLES'!R22</f>
        <v>SEMANAL</v>
      </c>
    </row>
    <row r="18" spans="2:24" ht="106.5" customHeight="1" thickBot="1" x14ac:dyDescent="0.3">
      <c r="B18" s="127">
        <v>8</v>
      </c>
      <c r="C18" s="128" t="str">
        <f>+'EVALUACION CON CONTROLES'!C23:F23</f>
        <v>Falta de constitución o constitución tardía de la garantía única. Aceptación de garantías que no se ajustan a lo contemplado en el contrato</v>
      </c>
      <c r="D18" s="17" t="str">
        <f>+'EVALUACION CON CONTROLES'!B23</f>
        <v>CONTRATACIÓN</v>
      </c>
      <c r="E18" s="17" t="s">
        <v>238</v>
      </c>
      <c r="F18" s="17" t="s">
        <v>240</v>
      </c>
      <c r="G18" s="18" t="str">
        <f>+EVALUACION!H24</f>
        <v>Posible nulidad del proceso de contratación o retraso en la expedición del acta de inicio de los programas de formación y reducción del tiempo efectivo de ejecución, afectando el cronograma pedagógico y el cumplimiento de las metas de certificación de la vigencia.</v>
      </c>
      <c r="H18" s="18">
        <f>+EVALUACION!I24</f>
        <v>2</v>
      </c>
      <c r="I18" s="18">
        <f>+EVALUACION!J24</f>
        <v>4</v>
      </c>
      <c r="J18" s="18">
        <f>+EVALUACION!K24</f>
        <v>6</v>
      </c>
      <c r="K18" s="17" t="str">
        <f>+EVALUACION!L24</f>
        <v>ALTO</v>
      </c>
      <c r="L18" s="116" t="s">
        <v>206</v>
      </c>
      <c r="M18" s="32">
        <v>100</v>
      </c>
      <c r="N18" s="18" t="str">
        <f>+'EVALUACION CON CONTROLES'!G23</f>
        <v>Verificación de garantias acorde a lo establecido en el pliego de condiciones y a la ley</v>
      </c>
      <c r="O18" s="18">
        <f>+'EVALUACION CON CONTROLES'!I23</f>
        <v>1</v>
      </c>
      <c r="P18" s="18">
        <f>+'EVALUACION CON CONTROLES'!J23</f>
        <v>1</v>
      </c>
      <c r="Q18" s="18">
        <f>+'EVALUACION CON CONTROLES'!K23</f>
        <v>2</v>
      </c>
      <c r="R18" s="17" t="str">
        <f>+'EVALUACION CON CONTROLES'!L23</f>
        <v>BAJO</v>
      </c>
      <c r="S18" s="18" t="str">
        <f>+'EVALUACION CON CONTROLES'!M23</f>
        <v>SI</v>
      </c>
      <c r="T18" s="18" t="str">
        <f>+'EVALUACION CON CONTROLES'!N23</f>
        <v>ENTIDAD Y CONTRATISTA</v>
      </c>
      <c r="U18" s="18" t="str">
        <f>+'EVALUACION CON CONTROLES'!O23</f>
        <v>DESDE LA ADJUDICACIÓN DEL CONTRATO</v>
      </c>
      <c r="V18" s="18" t="str">
        <f>+'EVALUACION CON CONTROLES'!P23</f>
        <v>HASTA LA CONSTITUCIÓN DEL ACTA DE INICIO</v>
      </c>
      <c r="W18" s="18" t="str">
        <f>+'EVALUACION CON CONTROLES'!Q23</f>
        <v>CONTRATACIÓN</v>
      </c>
      <c r="X18" s="19" t="str">
        <f>+'EVALUACION CON CONTROLES'!R23</f>
        <v>DIARIO</v>
      </c>
    </row>
    <row r="19" spans="2:24" ht="106.5" customHeight="1" thickBot="1" x14ac:dyDescent="0.3">
      <c r="B19" s="127">
        <v>9</v>
      </c>
      <c r="C19" s="128" t="str">
        <f>+'EVALUACION CON CONTROLES'!C24:F24</f>
        <v>Presentación de reclamos de terceros sobre la selección del oferente que retrasen el perfeccionamiento del contrato.</v>
      </c>
      <c r="D19" s="17" t="str">
        <f>+'EVALUACION CON CONTROLES'!B24</f>
        <v>CONTRATACIÓN</v>
      </c>
      <c r="E19" s="17" t="s">
        <v>241</v>
      </c>
      <c r="F19" s="17" t="s">
        <v>240</v>
      </c>
      <c r="G19" s="18" t="str">
        <f>+EVALUACION!H25</f>
        <v>Retraso en el inicio del contrato</v>
      </c>
      <c r="H19" s="18">
        <f>+EVALUACION!I25</f>
        <v>2</v>
      </c>
      <c r="I19" s="18">
        <f>+EVALUACION!J25</f>
        <v>3</v>
      </c>
      <c r="J19" s="18">
        <f>+EVALUACION!K25</f>
        <v>5</v>
      </c>
      <c r="K19" s="17" t="str">
        <f>+EVALUACION!L25</f>
        <v>MEDIO</v>
      </c>
      <c r="L19" s="116" t="s">
        <v>185</v>
      </c>
      <c r="M19" s="32">
        <v>100</v>
      </c>
      <c r="N19" s="18" t="str">
        <f>+'EVALUACION CON CONTROLES'!G24</f>
        <v>Dar respuesta a requerimientos de terceros relativos al proceso de selección</v>
      </c>
      <c r="O19" s="18">
        <f>+'EVALUACION CON CONTROLES'!I24</f>
        <v>2</v>
      </c>
      <c r="P19" s="18">
        <f>+'EVALUACION CON CONTROLES'!J24</f>
        <v>1</v>
      </c>
      <c r="Q19" s="18">
        <f>+'EVALUACION CON CONTROLES'!K24</f>
        <v>3</v>
      </c>
      <c r="R19" s="17" t="str">
        <f>+'EVALUACION CON CONTROLES'!L24</f>
        <v>BAJO</v>
      </c>
      <c r="S19" s="18" t="str">
        <f>+'EVALUACION CON CONTROLES'!M24</f>
        <v>NO</v>
      </c>
      <c r="T19" s="18" t="str">
        <f>+'EVALUACION CON CONTROLES'!N24</f>
        <v>ENTIDAD</v>
      </c>
      <c r="U19" s="18" t="str">
        <f>+'EVALUACION CON CONTROLES'!O24</f>
        <v>DESDE EL INICIO DEL PROCESO DE EVALUACIÓN</v>
      </c>
      <c r="V19" s="18" t="str">
        <f>+'EVALUACION CON CONTROLES'!P24</f>
        <v>HASTA LA CONSTITUCIÓN DEL ACTA DE INICIO</v>
      </c>
      <c r="W19" s="18" t="str">
        <f>+'EVALUACION CON CONTROLES'!Q24</f>
        <v>COMITÉ DE EVALUACIÓN</v>
      </c>
      <c r="X19" s="19" t="str">
        <f>+'EVALUACION CON CONTROLES'!R24</f>
        <v>DIARIO</v>
      </c>
    </row>
    <row r="20" spans="2:24" ht="106.5" customHeight="1" thickBot="1" x14ac:dyDescent="0.3">
      <c r="B20" s="127">
        <v>10</v>
      </c>
      <c r="C20" s="128" t="str">
        <f>+'EVALUACION CON CONTROLES'!C25:F25</f>
        <v>Cambio de precios en factores de producción.</v>
      </c>
      <c r="D20" s="17" t="str">
        <f>+'EVALUACION CON CONTROLES'!B25</f>
        <v>EJECUCIÓN</v>
      </c>
      <c r="E20" s="17" t="s">
        <v>241</v>
      </c>
      <c r="F20" s="17" t="s">
        <v>240</v>
      </c>
      <c r="G20" s="18" t="str">
        <f>+EVALUACION!H26</f>
        <v>Disminución de utilidades, variación de las expectativas económicas del contratista</v>
      </c>
      <c r="H20" s="18">
        <f>+EVALUACION!I26</f>
        <v>2</v>
      </c>
      <c r="I20" s="18">
        <f>+EVALUACION!J26</f>
        <v>3</v>
      </c>
      <c r="J20" s="18">
        <f>+EVALUACION!K26</f>
        <v>5</v>
      </c>
      <c r="K20" s="17" t="str">
        <f>+EVALUACION!L26</f>
        <v>MEDIO</v>
      </c>
      <c r="L20" s="116" t="s">
        <v>211</v>
      </c>
      <c r="M20" s="32">
        <v>100</v>
      </c>
      <c r="N20" s="18" t="str">
        <f>+'EVALUACION CON CONTROLES'!G25</f>
        <v>Seguimiento a fluctuaciones del mercado que afecten los precios de producción</v>
      </c>
      <c r="O20" s="18">
        <f>+'EVALUACION CON CONTROLES'!I25</f>
        <v>2</v>
      </c>
      <c r="P20" s="18">
        <f>+'EVALUACION CON CONTROLES'!J25</f>
        <v>1</v>
      </c>
      <c r="Q20" s="18">
        <f>+'EVALUACION CON CONTROLES'!K25</f>
        <v>3</v>
      </c>
      <c r="R20" s="17" t="str">
        <f>+'EVALUACION CON CONTROLES'!L25</f>
        <v>BAJO</v>
      </c>
      <c r="S20" s="18" t="str">
        <f>+'EVALUACION CON CONTROLES'!M25</f>
        <v>SI</v>
      </c>
      <c r="T20" s="18" t="str">
        <f>+'EVALUACION CON CONTROLES'!N25</f>
        <v>CONTRATISTA</v>
      </c>
      <c r="U20" s="18" t="str">
        <f>+'EVALUACION CON CONTROLES'!O25</f>
        <v>DESDE EL INICIO DEL CONTRATO</v>
      </c>
      <c r="V20" s="18" t="str">
        <f>+'EVALUACION CON CONTROLES'!P25</f>
        <v>HASTA LA LIQUIDACIÓN DEL CONTRATO</v>
      </c>
      <c r="W20" s="18" t="str">
        <f>+'EVALUACION CON CONTROLES'!Q25</f>
        <v>COMITÉ TÉCNICO DEL PROCESO</v>
      </c>
      <c r="X20" s="19" t="str">
        <f>+'EVALUACION CON CONTROLES'!R25</f>
        <v>MENSUAL</v>
      </c>
    </row>
    <row r="21" spans="2:24" ht="106.5" customHeight="1" thickBot="1" x14ac:dyDescent="0.3">
      <c r="B21" s="127">
        <v>11</v>
      </c>
      <c r="C21" s="128" t="str">
        <f>+'EVALUACION CON CONTROLES'!C26:F26</f>
        <v>Factores políticos o macroeconómicos.</v>
      </c>
      <c r="D21" s="17" t="str">
        <f>+'EVALUACION CON CONTROLES'!B26</f>
        <v>EJECUCIÓN</v>
      </c>
      <c r="E21" s="17" t="s">
        <v>241</v>
      </c>
      <c r="F21" s="17" t="s">
        <v>240</v>
      </c>
      <c r="G21" s="18" t="str">
        <f>+EVALUACION!H27</f>
        <v>Cambio en las condiciones iniciales del contrato que afecten su ejecución y equilibrio económico</v>
      </c>
      <c r="H21" s="18">
        <f>+EVALUACION!I27</f>
        <v>1</v>
      </c>
      <c r="I21" s="18">
        <f>+EVALUACION!J27</f>
        <v>3</v>
      </c>
      <c r="J21" s="18">
        <f>+EVALUACION!K27</f>
        <v>4</v>
      </c>
      <c r="K21" s="17" t="str">
        <f>+EVALUACION!L27</f>
        <v>BAJO</v>
      </c>
      <c r="L21" s="116" t="s">
        <v>206</v>
      </c>
      <c r="M21" s="32">
        <v>100</v>
      </c>
      <c r="N21" s="18" t="str">
        <f>+'EVALUACION CON CONTROLES'!G26</f>
        <v>Seguimiento a situaciones politicas o económicas relacionadas con el contrato</v>
      </c>
      <c r="O21" s="18">
        <f>+'EVALUACION CON CONTROLES'!I26</f>
        <v>1</v>
      </c>
      <c r="P21" s="18">
        <f>+'EVALUACION CON CONTROLES'!J26</f>
        <v>3</v>
      </c>
      <c r="Q21" s="18">
        <f>+'EVALUACION CON CONTROLES'!K26</f>
        <v>4</v>
      </c>
      <c r="R21" s="17" t="str">
        <f>+'EVALUACION CON CONTROLES'!L26</f>
        <v>BAJO</v>
      </c>
      <c r="S21" s="18" t="str">
        <f>+'EVALUACION CON CONTROLES'!M26</f>
        <v>SI</v>
      </c>
      <c r="T21" s="18" t="str">
        <f>+'EVALUACION CON CONTROLES'!N26</f>
        <v>ENTIDAD Y CONTRATISTA</v>
      </c>
      <c r="U21" s="18" t="str">
        <f>+'EVALUACION CON CONTROLES'!O26</f>
        <v>DESDE EL INICIO DEL CONTRATO</v>
      </c>
      <c r="V21" s="18" t="str">
        <f>+'EVALUACION CON CONTROLES'!P26</f>
        <v>HASTA LA LIQUIDACIÓN DEL CONTRATO</v>
      </c>
      <c r="W21" s="18" t="str">
        <f>+'EVALUACION CON CONTROLES'!Q26</f>
        <v>COMITÉ TÉCNICO DEL PROCESO</v>
      </c>
      <c r="X21" s="19" t="str">
        <f>+'EVALUACION CON CONTROLES'!R26</f>
        <v>MENSUAL</v>
      </c>
    </row>
    <row r="22" spans="2:24" ht="219.75" customHeight="1" thickBot="1" x14ac:dyDescent="0.3">
      <c r="B22" s="127">
        <v>12</v>
      </c>
      <c r="C22" s="128" t="str">
        <f>+'EVALUACION CON CONTROLES'!C27:F27</f>
        <v>Variación en la disponibilidad o en el costo de los insumos necesarios para prestar los servicios.</v>
      </c>
      <c r="D22" s="17" t="str">
        <f>+'EVALUACION CON CONTROLES'!B27</f>
        <v>EJECUCIÓN</v>
      </c>
      <c r="E22" s="17" t="s">
        <v>238</v>
      </c>
      <c r="F22" s="17" t="s">
        <v>240</v>
      </c>
      <c r="G22" s="18" t="str">
        <f>+EVALUACION!H28</f>
        <v>Retrasos en el desarrollo de las sesiones formativas por falta de insumos pedagógicos, herramientas de taller o equipos tecnológicos, con impacto en el cronograma académico y el cumplimiento de la intensidad horaria mínima requerida</v>
      </c>
      <c r="H22" s="18">
        <f>+EVALUACION!I28</f>
        <v>2</v>
      </c>
      <c r="I22" s="18">
        <f>+EVALUACION!J28</f>
        <v>4</v>
      </c>
      <c r="J22" s="18">
        <f>+EVALUACION!K28</f>
        <v>6</v>
      </c>
      <c r="K22" s="17" t="str">
        <f>+EVALUACION!L28</f>
        <v>ALTO</v>
      </c>
      <c r="L22" s="116" t="s">
        <v>211</v>
      </c>
      <c r="M22" s="32">
        <v>100</v>
      </c>
      <c r="N22" s="18" t="str">
        <f>+'EVALUACION CON CONTROLES'!G27</f>
        <v>El contratista deberá presentar al supervisor y/o al apoyo a la supervisión un informe mensual sobre el cumplimiento del cronograma de ejecución del contrato. En caso de evidenciarse la materialización del riesgo o desviaciones que puedan afectar el desarrollo de las actividades programadas, se deberá convocar un Comité Técnico con el fin de analizar las causas, evaluar los posibles escenarios y definir las acciones correctivas y/o preventivas necesarias para mitigar sus efectos, garantizando que las medidas adoptadas no afecten la calidad del servicio, el cumplimiento de las obligaciones contractuales ni el equilibrio económico del contrato.</v>
      </c>
      <c r="O22" s="18">
        <f>+'EVALUACION CON CONTROLES'!I27</f>
        <v>2</v>
      </c>
      <c r="P22" s="18">
        <f>+'EVALUACION CON CONTROLES'!J27</f>
        <v>2</v>
      </c>
      <c r="Q22" s="18">
        <f>+'EVALUACION CON CONTROLES'!K27</f>
        <v>4</v>
      </c>
      <c r="R22" s="17" t="str">
        <f>+'EVALUACION CON CONTROLES'!L27</f>
        <v>BAJO</v>
      </c>
      <c r="S22" s="18" t="str">
        <f>+'EVALUACION CON CONTROLES'!M27</f>
        <v>SI</v>
      </c>
      <c r="T22" s="18" t="str">
        <f>+'EVALUACION CON CONTROLES'!N27</f>
        <v>CONTRATISTA</v>
      </c>
      <c r="U22" s="18" t="str">
        <f>+'EVALUACION CON CONTROLES'!O27</f>
        <v>DESDE EL INICIO DEL CONTRATO</v>
      </c>
      <c r="V22" s="18" t="str">
        <f>+'EVALUACION CON CONTROLES'!P27</f>
        <v>HASTA LA LIQUIDACIÓN DEL CONTRATO</v>
      </c>
      <c r="W22" s="18" t="str">
        <f>+'EVALUACION CON CONTROLES'!Q27</f>
        <v>COMITÉ TÉCNICO DEL PROCESO</v>
      </c>
      <c r="X22" s="19" t="str">
        <f>+'EVALUACION CON CONTROLES'!R27</f>
        <v>MENSUAL</v>
      </c>
    </row>
    <row r="23" spans="2:24" ht="106.5" customHeight="1" x14ac:dyDescent="0.25">
      <c r="B23" s="127">
        <v>13</v>
      </c>
      <c r="C23" s="128" t="str">
        <f>+'EVALUACION CON CONTROLES'!C28:F28</f>
        <v>Baja participación por parte de los potenciales beneficiarios en la convocatoria</v>
      </c>
      <c r="D23" s="17" t="str">
        <f>+'EVALUACION CON CONTROLES'!B28</f>
        <v>EJECUCIÓN</v>
      </c>
      <c r="E23" s="17" t="s">
        <v>238</v>
      </c>
      <c r="F23" s="17" t="s">
        <v>240</v>
      </c>
      <c r="G23" s="18" t="str">
        <f>+EVALUACION!H29</f>
        <v>Incumplimiento de las metas establecidas en la vigencia</v>
      </c>
      <c r="H23" s="18">
        <f>+EVALUACION!I29</f>
        <v>3</v>
      </c>
      <c r="I23" s="18">
        <f>+EVALUACION!J29</f>
        <v>4</v>
      </c>
      <c r="J23" s="18">
        <f>+EVALUACION!K29</f>
        <v>7</v>
      </c>
      <c r="K23" s="17" t="str">
        <f>+EVALUACION!L29</f>
        <v>ALTO</v>
      </c>
      <c r="L23" s="116" t="s">
        <v>211</v>
      </c>
      <c r="M23" s="32">
        <v>100</v>
      </c>
      <c r="N23" s="18" t="str">
        <f>+'EVALUACION CON CONTROLES'!G28</f>
        <v>El contratista presentará el plan de convocatoria antes del inicio de actividades, con estrategias diferenciadas por programa. La Alcaldía Local apoyará la difusión a través de sus canales institucionales. y se realizará el monitoreo al proceso de convocatoria para promoción del proyecto</v>
      </c>
      <c r="O23" s="18">
        <f>+'EVALUACION CON CONTROLES'!I28</f>
        <v>3</v>
      </c>
      <c r="P23" s="18">
        <f>+'EVALUACION CON CONTROLES'!J28</f>
        <v>1</v>
      </c>
      <c r="Q23" s="18">
        <f>+'EVALUACION CON CONTROLES'!K28</f>
        <v>4</v>
      </c>
      <c r="R23" s="17" t="str">
        <f>+'EVALUACION CON CONTROLES'!L28</f>
        <v>BAJO</v>
      </c>
      <c r="S23" s="18" t="str">
        <f>+'EVALUACION CON CONTROLES'!M28</f>
        <v>NO</v>
      </c>
      <c r="T23" s="18" t="str">
        <f>+'EVALUACION CON CONTROLES'!N28</f>
        <v>CONTRATISTA</v>
      </c>
      <c r="U23" s="18" t="str">
        <f>+'EVALUACION CON CONTROLES'!O28</f>
        <v>DESDE EL INICIO DEL CONTRATO</v>
      </c>
      <c r="V23" s="18" t="str">
        <f>+'EVALUACION CON CONTROLES'!P28</f>
        <v>HASTA LA LIQUIDACIÓN DEL CONTRATO</v>
      </c>
      <c r="W23" s="18" t="str">
        <f>+'EVALUACION CON CONTROLES'!Q28</f>
        <v>COMITÉ TÉCNICO DEL PROCESO</v>
      </c>
      <c r="X23" s="19" t="str">
        <f>+'EVALUACION CON CONTROLES'!R28</f>
        <v>SEMANAL</v>
      </c>
    </row>
    <row r="24" spans="2:24" ht="106.5" customHeight="1" x14ac:dyDescent="0.25">
      <c r="B24" s="127">
        <v>14</v>
      </c>
      <c r="C24" s="128" t="str">
        <f>+'EVALUACION CON CONTROLES'!C29:F29</f>
        <v>Deserción del proceso formativo por parte de los beneficiarios antes de completar el programa técnico-laboral</v>
      </c>
      <c r="D24" s="17" t="str">
        <f>+'EVALUACION CON CONTROLES'!B29</f>
        <v>EJECUCIÓN</v>
      </c>
      <c r="E24" s="17" t="s">
        <v>238</v>
      </c>
      <c r="F24" s="17" t="s">
        <v>240</v>
      </c>
      <c r="G24" s="18" t="str">
        <f>+EVALUACION!H30</f>
        <v>Reducción del número de beneficiarios que culminan y obtienen la certificación técnico-laboral, afectando el indicador de permanencia del contrato y el retorno social de la inversión pública en formación para el trabajo.</v>
      </c>
      <c r="H24" s="18">
        <f>+EVALUACION!I30</f>
        <v>3</v>
      </c>
      <c r="I24" s="18">
        <f>+EVALUACION!J30</f>
        <v>4</v>
      </c>
      <c r="J24" s="18">
        <f>+EVALUACION!K30</f>
        <v>7</v>
      </c>
      <c r="K24" s="17" t="str">
        <f>+EVALUACION!L30</f>
        <v>ALTO</v>
      </c>
      <c r="L24" s="116" t="s">
        <v>211</v>
      </c>
      <c r="M24" s="32">
        <v>100</v>
      </c>
      <c r="N24" s="18" t="str">
        <f>+'EVALUACION CON CONTROLES'!G29</f>
        <v>Seguimiento a la ejecución del programa
El contratista implementará un sistema de seguimiento de asistencia y rendimiento académico con alertas tempranas ante señales de deserción. Ante beneficiarios en riesgo de abandono activará acciones de acompañamiento personalizado. Reportará mensualmente los indicadores de permanencia al supervisor.</v>
      </c>
      <c r="O24" s="18">
        <f>+'EVALUACION CON CONTROLES'!I29</f>
        <v>2</v>
      </c>
      <c r="P24" s="18">
        <f>+'EVALUACION CON CONTROLES'!J29</f>
        <v>2</v>
      </c>
      <c r="Q24" s="18">
        <f>+'EVALUACION CON CONTROLES'!K29</f>
        <v>4</v>
      </c>
      <c r="R24" s="17" t="str">
        <f>+'EVALUACION CON CONTROLES'!L29</f>
        <v>BAJO</v>
      </c>
      <c r="S24" s="18" t="str">
        <f>+'EVALUACION CON CONTROLES'!M29</f>
        <v>NO</v>
      </c>
      <c r="T24" s="18" t="str">
        <f>+'EVALUACION CON CONTROLES'!N29</f>
        <v>CONTRATISTA</v>
      </c>
      <c r="U24" s="18" t="str">
        <f>+'EVALUACION CON CONTROLES'!O29</f>
        <v>DESDE EL INICIO DEL CONTRATO</v>
      </c>
      <c r="V24" s="18" t="str">
        <f>+'EVALUACION CON CONTROLES'!P29</f>
        <v>HASTA LA LIQUIDACIÓN DEL CONTRATO</v>
      </c>
      <c r="W24" s="18" t="str">
        <f>+'EVALUACION CON CONTROLES'!Q29</f>
        <v>COMITÉ TÉCNICO DEL PROCESO</v>
      </c>
      <c r="X24" s="19" t="str">
        <f>+'EVALUACION CON CONTROLES'!R29</f>
        <v>MENSUAL</v>
      </c>
    </row>
    <row r="25" spans="2:24" ht="106.5" customHeight="1" x14ac:dyDescent="0.25">
      <c r="B25" s="127">
        <v>15</v>
      </c>
      <c r="C25" s="128" t="str">
        <f>+'EVALUACION CON CONTROLES'!C30:F30</f>
        <v>Incumplimiento de metas de certificación y graduación de beneficiarios</v>
      </c>
      <c r="D25" s="17" t="str">
        <f>+'EVALUACION CON CONTROLES'!B30</f>
        <v>EJECUCIÓN</v>
      </c>
      <c r="E25" s="17" t="s">
        <v>238</v>
      </c>
      <c r="F25" s="17" t="s">
        <v>239</v>
      </c>
      <c r="G25" s="18" t="str">
        <f>+EVALUACION!H31</f>
        <v xml:space="preserve">No acreditación o certificación del total de beneficiarios estimado </v>
      </c>
      <c r="H25" s="18">
        <f>+EVALUACION!I31</f>
        <v>3</v>
      </c>
      <c r="I25" s="18">
        <f>+EVALUACION!J31</f>
        <v>5</v>
      </c>
      <c r="J25" s="18">
        <f>+EVALUACION!K31</f>
        <v>8</v>
      </c>
      <c r="K25" s="17" t="str">
        <f>+EVALUACION!L31</f>
        <v>EXTREMO</v>
      </c>
      <c r="L25" s="116" t="s">
        <v>211</v>
      </c>
      <c r="M25" s="32">
        <v>100</v>
      </c>
      <c r="N25" s="18" t="str">
        <f>+'EVALUACION CON CONTROLES'!G30</f>
        <v>El supervisor realizará seguimiento mensual al avance en evaluaciones y al porcentaje de beneficiarios en condición de ser certificados. Ante rezagos el operador presentará un plan de recuperación académica con acciones concretas y plazos definidos. 
Monitoreo de la terminación del programa por parte de los beneficiarios</v>
      </c>
      <c r="O25" s="18">
        <f>+'EVALUACION CON CONTROLES'!I30</f>
        <v>1</v>
      </c>
      <c r="P25" s="18">
        <f>+'EVALUACION CON CONTROLES'!J30</f>
        <v>2</v>
      </c>
      <c r="Q25" s="18">
        <f>+'EVALUACION CON CONTROLES'!K30</f>
        <v>3</v>
      </c>
      <c r="R25" s="17" t="str">
        <f>+'EVALUACION CON CONTROLES'!L30</f>
        <v>BAJO</v>
      </c>
      <c r="S25" s="18" t="str">
        <f>+'EVALUACION CON CONTROLES'!M30</f>
        <v>NO</v>
      </c>
      <c r="T25" s="18" t="str">
        <f>+'EVALUACION CON CONTROLES'!N30</f>
        <v>ENTIDAD Y CONTRATISTA</v>
      </c>
      <c r="U25" s="18" t="str">
        <f>+'EVALUACION CON CONTROLES'!O30</f>
        <v>DESDE EL INICIO DEL CONTRATO</v>
      </c>
      <c r="V25" s="18" t="str">
        <f>+'EVALUACION CON CONTROLES'!P30</f>
        <v>HASTA LA LIQUIDACIÓN DEL CONTRATO</v>
      </c>
      <c r="W25" s="18" t="str">
        <f>+'EVALUACION CON CONTROLES'!Q30</f>
        <v>COMITÉ TÉCNICO DEL PROCESO</v>
      </c>
      <c r="X25" s="19" t="str">
        <f>+'EVALUACION CON CONTROLES'!R30</f>
        <v>SEMANAL</v>
      </c>
    </row>
    <row r="26" spans="2:24" ht="106.5" customHeight="1" thickBot="1" x14ac:dyDescent="0.3">
      <c r="B26" s="127">
        <v>16</v>
      </c>
      <c r="C26" s="128" t="str">
        <f>+'EVALUACION CON CONTROLES'!C31:F31</f>
        <v>Imposición de nuevos trámites o permisos</v>
      </c>
      <c r="D26" s="17" t="str">
        <f>+'EVALUACION CON CONTROLES'!B31</f>
        <v>EJECUCIÓN</v>
      </c>
      <c r="E26" s="17" t="s">
        <v>241</v>
      </c>
      <c r="F26" s="17" t="s">
        <v>240</v>
      </c>
      <c r="G26" s="18" t="str">
        <f>+EVALUACION!H32</f>
        <v>Generación de demoras en la ejecución de los programas por necesidad de tramitar nuevas habilitaciones, permisos o certificaciones ante entidades reguladoras del servicio educativo para el trabajo.</v>
      </c>
      <c r="H26" s="18">
        <f>+EVALUACION!I32</f>
        <v>1</v>
      </c>
      <c r="I26" s="18">
        <f>+EVALUACION!J32</f>
        <v>3</v>
      </c>
      <c r="J26" s="18">
        <f>+EVALUACION!K32</f>
        <v>4</v>
      </c>
      <c r="K26" s="17" t="str">
        <f>+EVALUACION!L32</f>
        <v>BAJO</v>
      </c>
      <c r="L26" s="116" t="s">
        <v>211</v>
      </c>
      <c r="M26" s="32">
        <v>100</v>
      </c>
      <c r="N26" s="18" t="str">
        <f>+'EVALUACION CON CONTROLES'!G31</f>
        <v>El contratista realizará seguimiento permanente a las actualizaciones regulatorias del sector educativo para el trabajo. Ante la imposición de nuevas exigencias notificará al supervisor e implementará las medidas necesarias en los tiempos que defina la normativa.</v>
      </c>
      <c r="O26" s="18">
        <f>+'EVALUACION CON CONTROLES'!I31</f>
        <v>1</v>
      </c>
      <c r="P26" s="18">
        <f>+'EVALUACION CON CONTROLES'!J31</f>
        <v>3</v>
      </c>
      <c r="Q26" s="18">
        <f>+'EVALUACION CON CONTROLES'!K31</f>
        <v>4</v>
      </c>
      <c r="R26" s="17" t="str">
        <f>+'EVALUACION CON CONTROLES'!L31</f>
        <v>BAJO</v>
      </c>
      <c r="S26" s="18" t="str">
        <f>+'EVALUACION CON CONTROLES'!M31</f>
        <v>NO</v>
      </c>
      <c r="T26" s="18" t="str">
        <f>+'EVALUACION CON CONTROLES'!N31</f>
        <v>CONTRATISTA</v>
      </c>
      <c r="U26" s="18" t="str">
        <f>+'EVALUACION CON CONTROLES'!O31</f>
        <v>DESDE EL INICIO DEL CONTRATO</v>
      </c>
      <c r="V26" s="18" t="str">
        <f>+'EVALUACION CON CONTROLES'!P31</f>
        <v>HASTA LA LIQUIDACIÓN DEL CONTRATO</v>
      </c>
      <c r="W26" s="18" t="str">
        <f>+'EVALUACION CON CONTROLES'!Q31</f>
        <v>COMITÉ TÉCNICO DEL PROCESO</v>
      </c>
      <c r="X26" s="19" t="str">
        <f>+'EVALUACION CON CONTROLES'!R31</f>
        <v>SEMANAL</v>
      </c>
    </row>
    <row r="27" spans="2:24" ht="127.5" customHeight="1" x14ac:dyDescent="0.25">
      <c r="B27" s="127">
        <v>17</v>
      </c>
      <c r="C27" s="128" t="str">
        <f>+'EVALUACION CON CONTROLES'!C32:F32</f>
        <v>Incumplimiento en los tiempos de ejecución y en la calidad de los programas de formación</v>
      </c>
      <c r="D27" s="17" t="str">
        <f>+'EVALUACION CON CONTROLES'!B32</f>
        <v>EJECUCIÓN</v>
      </c>
      <c r="E27" s="17" t="s">
        <v>241</v>
      </c>
      <c r="F27" s="17" t="s">
        <v>240</v>
      </c>
      <c r="G27" s="18" t="str">
        <f>+EVALUACION!H33</f>
        <v>Formación de baja calidad que no desarrolle efectivamente las competencias técnicas y blandas esperadas en los beneficiarios, con incumplimiento de los estándares del Decreto 4904 de 2009, insatisfacción de los participantes y riesgo de no certificación de los egresados.</v>
      </c>
      <c r="H27" s="18">
        <f>+EVALUACION!I33</f>
        <v>3</v>
      </c>
      <c r="I27" s="18">
        <f>+EVALUACION!J33</f>
        <v>2</v>
      </c>
      <c r="J27" s="18">
        <f>+EVALUACION!K33</f>
        <v>5</v>
      </c>
      <c r="K27" s="17" t="str">
        <f>+EVALUACION!L33</f>
        <v>MEDIO</v>
      </c>
      <c r="L27" s="116" t="s">
        <v>211</v>
      </c>
      <c r="M27" s="32">
        <v>100</v>
      </c>
      <c r="N27" s="18" t="str">
        <f>+'EVALUACION CON CONTROLES'!G32</f>
        <v>Realizar seguimiento periódico en los Comités Técnicos al cumplimiento de las obligaciones contractuales y a la calidad de los programas de formación. En caso de incumplimiento, requerir la implementación de acciones correctivas y, de ser necesario, aplicar los mecanismos contractuales y las garantías correspondientes.</v>
      </c>
      <c r="O27" s="18">
        <f>+'EVALUACION CON CONTROLES'!I32</f>
        <v>2</v>
      </c>
      <c r="P27" s="18">
        <f>+'EVALUACION CON CONTROLES'!J32</f>
        <v>1</v>
      </c>
      <c r="Q27" s="18">
        <f>+'EVALUACION CON CONTROLES'!K32</f>
        <v>3</v>
      </c>
      <c r="R27" s="17" t="str">
        <f>+'EVALUACION CON CONTROLES'!L32</f>
        <v>BAJO</v>
      </c>
      <c r="S27" s="18" t="str">
        <f>+'EVALUACION CON CONTROLES'!M32</f>
        <v>NO</v>
      </c>
      <c r="T27" s="18" t="str">
        <f>+'EVALUACION CON CONTROLES'!N32</f>
        <v>ENTIDAD Y CONTRATISTA</v>
      </c>
      <c r="U27" s="18" t="str">
        <f>+'EVALUACION CON CONTROLES'!O32</f>
        <v>DESDE EL INICIO DEL CONTRATO</v>
      </c>
      <c r="V27" s="18" t="str">
        <f>+'EVALUACION CON CONTROLES'!P32</f>
        <v>HASTA LA LIQUIDACIÓN DEL CONTRATO</v>
      </c>
      <c r="W27" s="18" t="str">
        <f>+'EVALUACION CON CONTROLES'!Q32</f>
        <v>COMITÉ TÉCNICO DEL PROCESO</v>
      </c>
      <c r="X27" s="19" t="str">
        <f>+'EVALUACION CON CONTROLES'!R32</f>
        <v>MENSUAL</v>
      </c>
    </row>
    <row r="28" spans="2:24" ht="136.5" customHeight="1" x14ac:dyDescent="0.25">
      <c r="B28" s="127">
        <v>18</v>
      </c>
      <c r="C28" s="128" t="str">
        <f>+'EVALUACION CON CONTROLES'!C33:F33</f>
        <v>Retrasos en el inicio de los programas de formación técnico-laboral</v>
      </c>
      <c r="D28" s="17" t="str">
        <f>+'EVALUACION CON CONTROLES'!B33</f>
        <v>EJECUCIÓN</v>
      </c>
      <c r="E28" s="17" t="s">
        <v>241</v>
      </c>
      <c r="F28" s="17" t="s">
        <v>240</v>
      </c>
      <c r="G28" s="18" t="str">
        <f>+EVALUACION!H34</f>
        <v>Incumplimiento del cronograma contractual, retraso en la ejecución de las metas físicas del proyecto, afectación en la atención de los beneficiarios y posible imposición de medidas contractuales.</v>
      </c>
      <c r="H28" s="18">
        <f>+EVALUACION!I34</f>
        <v>3</v>
      </c>
      <c r="I28" s="18">
        <f>+EVALUACION!J34</f>
        <v>2</v>
      </c>
      <c r="J28" s="18">
        <f>+EVALUACION!K34</f>
        <v>5</v>
      </c>
      <c r="K28" s="17" t="str">
        <f>+EVALUACION!L34</f>
        <v>MEDIO</v>
      </c>
      <c r="L28" s="116" t="s">
        <v>211</v>
      </c>
      <c r="M28" s="32">
        <v>100</v>
      </c>
      <c r="N28" s="18" t="str">
        <f>+'EVALUACION CON CONTROLES'!G33</f>
        <v>Verificar previamente el cumplimiento de los requisitos para el inicio de la ejecución y realizar seguimiento periódico al cronograma mediante comités técnicos e informes de supervisión, implementando oportunamente acciones correctivas ante desviaciones.</v>
      </c>
      <c r="O28" s="18">
        <f>+'EVALUACION CON CONTROLES'!I33</f>
        <v>2</v>
      </c>
      <c r="P28" s="18">
        <f>+'EVALUACION CON CONTROLES'!J33</f>
        <v>1</v>
      </c>
      <c r="Q28" s="18">
        <f>+'EVALUACION CON CONTROLES'!K33</f>
        <v>3</v>
      </c>
      <c r="R28" s="17" t="str">
        <f>+'EVALUACION CON CONTROLES'!L33</f>
        <v>BAJO</v>
      </c>
      <c r="S28" s="18" t="str">
        <f>+'EVALUACION CON CONTROLES'!M33</f>
        <v>NO</v>
      </c>
      <c r="T28" s="18" t="str">
        <f>+'EVALUACION CON CONTROLES'!N33</f>
        <v>CONTRATISTA</v>
      </c>
      <c r="U28" s="18" t="str">
        <f>+'EVALUACION CON CONTROLES'!O33</f>
        <v>DESDE EL INICIO DEL CONTRATO</v>
      </c>
      <c r="V28" s="18" t="str">
        <f>+'EVALUACION CON CONTROLES'!P33</f>
        <v>HASTA LA LIQUIDACIÓN DEL CONTRATO</v>
      </c>
      <c r="W28" s="18" t="str">
        <f>+'EVALUACION CON CONTROLES'!Q33</f>
        <v>COMITÉ TÉCNICO DEL PROCESO</v>
      </c>
      <c r="X28" s="19" t="str">
        <f>+'EVALUACION CON CONTROLES'!R33</f>
        <v>MENSUAL</v>
      </c>
    </row>
    <row r="29" spans="2:24" ht="106.5" customHeight="1" x14ac:dyDescent="0.25">
      <c r="B29" s="127">
        <v>19</v>
      </c>
      <c r="C29" s="128" t="str">
        <f>+'EVALUACION CON CONTROLES'!C34:F34</f>
        <v>Pérdida o vencimiento de habilitaciones o registros ETDH ante la SED</v>
      </c>
      <c r="D29" s="17" t="str">
        <f>+'EVALUACION CON CONTROLES'!B34</f>
        <v>EJECUCIÓN</v>
      </c>
      <c r="E29" s="17" t="s">
        <v>238</v>
      </c>
      <c r="F29" s="17" t="s">
        <v>240</v>
      </c>
      <c r="G29" s="18" t="str">
        <f>+EVALUACION!H35</f>
        <v>Suspensión o imposibilidad de prestar el servicio de formación, incumplimiento contractual, afectación a los beneficiarios y riesgo de terminación anticipada del contrato.</v>
      </c>
      <c r="H29" s="18">
        <f>+EVALUACION!I35</f>
        <v>3</v>
      </c>
      <c r="I29" s="18">
        <f>+EVALUACION!J35</f>
        <v>2</v>
      </c>
      <c r="J29" s="18">
        <f>+EVALUACION!K35</f>
        <v>5</v>
      </c>
      <c r="K29" s="17" t="str">
        <f>+EVALUACION!L35</f>
        <v>MEDIO</v>
      </c>
      <c r="L29" s="116" t="s">
        <v>211</v>
      </c>
      <c r="M29" s="32">
        <v>100</v>
      </c>
      <c r="N29" s="18" t="str">
        <f>+'EVALUACION CON CONTROLES'!G34</f>
        <v>Verificar antes del inicio y durante la ejecución la vigencia de la licencia de funcionamiento y de los registros de los programas ETDH, exigiendo al contratista mantener permanentemente dichas autorizaciones vigentes durante toda la ejecución contractual.</v>
      </c>
      <c r="O29" s="18">
        <f>+'EVALUACION CON CONTROLES'!I34</f>
        <v>2</v>
      </c>
      <c r="P29" s="18">
        <f>+'EVALUACION CON CONTROLES'!J34</f>
        <v>1</v>
      </c>
      <c r="Q29" s="18">
        <f>+'EVALUACION CON CONTROLES'!K34</f>
        <v>3</v>
      </c>
      <c r="R29" s="17" t="str">
        <f>+'EVALUACION CON CONTROLES'!L34</f>
        <v>BAJO</v>
      </c>
      <c r="S29" s="18" t="str">
        <f>+'EVALUACION CON CONTROLES'!M34</f>
        <v>NO</v>
      </c>
      <c r="T29" s="18" t="str">
        <f>+'EVALUACION CON CONTROLES'!N34</f>
        <v>CONTRATISTA</v>
      </c>
      <c r="U29" s="18" t="str">
        <f>+'EVALUACION CON CONTROLES'!O34</f>
        <v>DESDE EL INICIO DEL CONTRATO</v>
      </c>
      <c r="V29" s="18" t="str">
        <f>+'EVALUACION CON CONTROLES'!P34</f>
        <v>HASTA LA LIQUIDACIÓN DEL CONTRATO</v>
      </c>
      <c r="W29" s="18" t="str">
        <f>+'EVALUACION CON CONTROLES'!Q34</f>
        <v>COMITÉ TÉCNICO DEL PROCESO</v>
      </c>
      <c r="X29" s="19" t="str">
        <f>+'EVALUACION CON CONTROLES'!R34</f>
        <v>MENSUAL</v>
      </c>
    </row>
    <row r="30" spans="2:24" ht="106.5" customHeight="1" x14ac:dyDescent="0.25">
      <c r="B30" s="127">
        <v>20</v>
      </c>
      <c r="C30" s="128" t="str">
        <f>+'EVALUACION CON CONTROLES'!C35:F35</f>
        <v>Insuficiencia o deserción de docentes y personal académico</v>
      </c>
      <c r="D30" s="17" t="str">
        <f>+'EVALUACION CON CONTROLES'!B35</f>
        <v>EJECUCIÓN</v>
      </c>
      <c r="E30" s="17" t="s">
        <v>241</v>
      </c>
      <c r="F30" s="17" t="s">
        <v>240</v>
      </c>
      <c r="G30" s="18" t="str">
        <f>+EVALUACION!H36</f>
        <v>Interrupción de las actividades de formación, disminución en la calidad del servicio, incumplimiento del plan académico y retrasos en la ejecución del contrato.</v>
      </c>
      <c r="H30" s="18">
        <f>+EVALUACION!I36</f>
        <v>3</v>
      </c>
      <c r="I30" s="18">
        <f>+EVALUACION!J36</f>
        <v>2</v>
      </c>
      <c r="J30" s="18">
        <f>+EVALUACION!K36</f>
        <v>5</v>
      </c>
      <c r="K30" s="17" t="str">
        <f>+EVALUACION!L36</f>
        <v>MEDIO</v>
      </c>
      <c r="L30" s="116" t="s">
        <v>211</v>
      </c>
      <c r="M30" s="32">
        <v>100</v>
      </c>
      <c r="N30" s="18" t="str">
        <f>+'EVALUACION CON CONTROLES'!G35</f>
        <v>Verificar que el contratista cuente con el personal mínimo requerido y un plan de reemplazo oportuno, realizando seguimiento permanente a la disponibilidad del equipo académico durante la ejecución del contrato.</v>
      </c>
      <c r="O30" s="18">
        <f>+'EVALUACION CON CONTROLES'!I35</f>
        <v>2</v>
      </c>
      <c r="P30" s="18">
        <f>+'EVALUACION CON CONTROLES'!J35</f>
        <v>1</v>
      </c>
      <c r="Q30" s="18">
        <f>+'EVALUACION CON CONTROLES'!K35</f>
        <v>3</v>
      </c>
      <c r="R30" s="17" t="str">
        <f>+'EVALUACION CON CONTROLES'!L35</f>
        <v>BAJO</v>
      </c>
      <c r="S30" s="18" t="str">
        <f>+'EVALUACION CON CONTROLES'!M35</f>
        <v>NO</v>
      </c>
      <c r="T30" s="18" t="str">
        <f>+'EVALUACION CON CONTROLES'!N35</f>
        <v>CONTRATISTA</v>
      </c>
      <c r="U30" s="18" t="str">
        <f>+'EVALUACION CON CONTROLES'!O35</f>
        <v>DESDE EL INICIO DEL CONTRATO</v>
      </c>
      <c r="V30" s="18" t="str">
        <f>+'EVALUACION CON CONTROLES'!P35</f>
        <v>HASTA LA LIQUIDACIÓN DEL CONTRATO</v>
      </c>
      <c r="W30" s="18" t="str">
        <f>+'EVALUACION CON CONTROLES'!Q35</f>
        <v>COMITÉ TÉCNICO DEL PROCESO</v>
      </c>
      <c r="X30" s="19" t="str">
        <f>+'EVALUACION CON CONTROLES'!R35</f>
        <v>MENSUAL</v>
      </c>
    </row>
    <row r="31" spans="2:24" ht="106.5" customHeight="1" x14ac:dyDescent="0.25">
      <c r="B31" s="127">
        <v>21</v>
      </c>
      <c r="C31" s="128" t="str">
        <f>+'EVALUACION CON CONTROLES'!C36:F36</f>
        <v>Falta de disponibilidad o idoneidad de ambientes de formación</v>
      </c>
      <c r="D31" s="17" t="str">
        <f>+'EVALUACION CON CONTROLES'!B36</f>
        <v>EJECUCIÓN</v>
      </c>
      <c r="E31" s="17" t="s">
        <v>241</v>
      </c>
      <c r="F31" s="17" t="s">
        <v>240</v>
      </c>
      <c r="G31" s="18" t="str">
        <f>+EVALUACION!H37</f>
        <v>Suspensión o reprogramación de las jornadas de formación, afectación de la calidad del proceso formativo, incumplimiento del cronograma y disminución de la satisfacción de los beneficiarios.</v>
      </c>
      <c r="H31" s="18">
        <f>+EVALUACION!I37</f>
        <v>3</v>
      </c>
      <c r="I31" s="18">
        <f>+EVALUACION!J37</f>
        <v>2</v>
      </c>
      <c r="J31" s="18">
        <f>+EVALUACION!K37</f>
        <v>5</v>
      </c>
      <c r="K31" s="17" t="str">
        <f>+EVALUACION!L37</f>
        <v>MEDIO</v>
      </c>
      <c r="L31" s="116" t="s">
        <v>211</v>
      </c>
      <c r="M31" s="32">
        <v>100</v>
      </c>
      <c r="N31" s="18" t="str">
        <f>+'EVALUACION CON CONTROLES'!G36</f>
        <v>Verificar previamente que los ambientes de formación cumplan con las condiciones técnicas, de seguridad, accesibilidad y capacidad requeridas, realizando visitas de seguimiento durante la ejecución para garantizar su disponibilidad e idoneidad.</v>
      </c>
      <c r="O31" s="18">
        <f>+'EVALUACION CON CONTROLES'!I36</f>
        <v>2</v>
      </c>
      <c r="P31" s="18">
        <f>+'EVALUACION CON CONTROLES'!J36</f>
        <v>1</v>
      </c>
      <c r="Q31" s="18">
        <f>+'EVALUACION CON CONTROLES'!K36</f>
        <v>3</v>
      </c>
      <c r="R31" s="17" t="str">
        <f>+'EVALUACION CON CONTROLES'!L36</f>
        <v>BAJO</v>
      </c>
      <c r="S31" s="18" t="str">
        <f>+'EVALUACION CON CONTROLES'!M36</f>
        <v>NO</v>
      </c>
      <c r="T31" s="18" t="str">
        <f>+'EVALUACION CON CONTROLES'!N36</f>
        <v>CONTRATISTA</v>
      </c>
      <c r="U31" s="18" t="str">
        <f>+'EVALUACION CON CONTROLES'!O36</f>
        <v>DESDE EL INICIO DEL CONTRATO</v>
      </c>
      <c r="V31" s="18" t="str">
        <f>+'EVALUACION CON CONTROLES'!P36</f>
        <v>HASTA LA LIQUIDACIÓN DEL CONTRATO</v>
      </c>
      <c r="W31" s="18" t="str">
        <f>+'EVALUACION CON CONTROLES'!Q36</f>
        <v>COMITÉ TÉCNICO DEL PROCESO</v>
      </c>
      <c r="X31" s="19" t="str">
        <f>+'EVALUACION CON CONTROLES'!R36</f>
        <v>MENSUAL</v>
      </c>
    </row>
    <row r="32" spans="2:24" ht="106.5" customHeight="1" x14ac:dyDescent="0.25">
      <c r="B32" s="127">
        <v>22</v>
      </c>
      <c r="C32" s="128" t="str">
        <f>+'EVALUACION CON CONTROLES'!C37:F37</f>
        <v>Problemas de orden público en los lugares de ejecución del contrato</v>
      </c>
      <c r="D32" s="17" t="str">
        <f>+'EVALUACION CON CONTROLES'!B37</f>
        <v>EJECUCIÓN</v>
      </c>
      <c r="E32" s="17" t="s">
        <v>241</v>
      </c>
      <c r="F32" s="17" t="s">
        <v>240</v>
      </c>
      <c r="G32" s="18" t="str">
        <f>+EVALUACION!H38</f>
        <v>Suspensión temporal o reprogramación de las actividades de formación, afectación del cronograma de ejecución, riesgos para la seguridad de los beneficiarios y del personal del contratista, y posible incumplimiento de las metas contractuales.</v>
      </c>
      <c r="H32" s="18">
        <f>+EVALUACION!I38</f>
        <v>3</v>
      </c>
      <c r="I32" s="18">
        <f>+EVALUACION!J38</f>
        <v>2</v>
      </c>
      <c r="J32" s="18">
        <f>+EVALUACION!K38</f>
        <v>5</v>
      </c>
      <c r="K32" s="17" t="str">
        <f>+EVALUACION!L38</f>
        <v>MEDIO</v>
      </c>
      <c r="L32" s="116" t="s">
        <v>211</v>
      </c>
      <c r="M32" s="32">
        <v>100</v>
      </c>
      <c r="N32" s="18" t="str">
        <f>+'EVALUACION CON CONTROLES'!G37</f>
        <v>Realizar seguimiento permanente a las condiciones de seguridad de los lugares de ejecución, coordinar con las autoridades competentes y la supervisión del contrato las medidas preventivas necesarias, y reprogramar las actividades cuando la situación de orden público pueda poner en riesgo la integridad de los participantes o afectar la adecuada ejecución del contrato.</v>
      </c>
      <c r="O32" s="18">
        <f>+'EVALUACION CON CONTROLES'!I37</f>
        <v>2</v>
      </c>
      <c r="P32" s="18">
        <f>+'EVALUACION CON CONTROLES'!J37</f>
        <v>1</v>
      </c>
      <c r="Q32" s="18">
        <f>+'EVALUACION CON CONTROLES'!K37</f>
        <v>3</v>
      </c>
      <c r="R32" s="17" t="str">
        <f>+'EVALUACION CON CONTROLES'!L37</f>
        <v>BAJO</v>
      </c>
      <c r="S32" s="18" t="str">
        <f>+'EVALUACION CON CONTROLES'!M37</f>
        <v>NO</v>
      </c>
      <c r="T32" s="18" t="str">
        <f>+'EVALUACION CON CONTROLES'!N37</f>
        <v>CONTRATISTA</v>
      </c>
      <c r="U32" s="18" t="str">
        <f>+'EVALUACION CON CONTROLES'!O37</f>
        <v>DESDE EL INICIO DEL CONTRATO</v>
      </c>
      <c r="V32" s="18" t="str">
        <f>+'EVALUACION CON CONTROLES'!P37</f>
        <v>HASTA LA LIQUIDACIÓN DEL CONTRATO</v>
      </c>
      <c r="W32" s="18" t="str">
        <f>+'EVALUACION CON CONTROLES'!Q37</f>
        <v>COMITÉ TÉCNICO DEL PROCESO</v>
      </c>
      <c r="X32" s="19" t="str">
        <f>+'EVALUACION CON CONTROLES'!R37</f>
        <v>SEMANAL</v>
      </c>
    </row>
    <row r="33" spans="2:24" ht="106.5" customHeight="1" x14ac:dyDescent="0.25">
      <c r="B33" s="127">
        <v>23</v>
      </c>
      <c r="C33" s="128" t="str">
        <f>+'EVALUACION CON CONTROLES'!C38:F38</f>
        <v>Eventos naturales tales como lluvias, inundaciones y sequias entre otros</v>
      </c>
      <c r="D33" s="17" t="str">
        <f>+'EVALUACION CON CONTROLES'!B38</f>
        <v>EJECUCIÓN</v>
      </c>
      <c r="E33" s="17" t="s">
        <v>241</v>
      </c>
      <c r="F33" s="17" t="s">
        <v>240</v>
      </c>
      <c r="G33" s="18" t="str">
        <f>+EVALUACION!H39</f>
        <v>Cancelación o reprogramación forzada de sesiones formativas con afectación al cronograma pedagógico, reducción de la intensidad horaria efectiva y necesidad de implementar alternativas de continuidad del servicio educativo.</v>
      </c>
      <c r="H33" s="18">
        <f>+EVALUACION!I39</f>
        <v>2</v>
      </c>
      <c r="I33" s="18">
        <f>+EVALUACION!J39</f>
        <v>4</v>
      </c>
      <c r="J33" s="18">
        <f>+EVALUACION!K39</f>
        <v>6</v>
      </c>
      <c r="K33" s="17" t="str">
        <f>+EVALUACION!L39</f>
        <v>ALTO</v>
      </c>
      <c r="L33" s="116" t="s">
        <v>211</v>
      </c>
      <c r="M33" s="32">
        <v>100</v>
      </c>
      <c r="N33" s="18" t="str">
        <f>+'EVALUACION CON CONTROLES'!G38</f>
        <v>El contratista incluirá en su plan de trabajo un protocolo de contingencia ante eventos climáticos que contemple la reprogramación de sesiones, el uso de plataformas virtuales como alternativa y la comunicación oportuna a los beneficiarios. El supervisor monitoreará el cumplimiento de la intensidad horaria acumulada.</v>
      </c>
      <c r="O33" s="18">
        <f>+'EVALUACION CON CONTROLES'!I38</f>
        <v>2</v>
      </c>
      <c r="P33" s="18">
        <f>+'EVALUACION CON CONTROLES'!J38</f>
        <v>2</v>
      </c>
      <c r="Q33" s="18">
        <f>+'EVALUACION CON CONTROLES'!K38</f>
        <v>4</v>
      </c>
      <c r="R33" s="17" t="str">
        <f>+'EVALUACION CON CONTROLES'!L38</f>
        <v>BAJO</v>
      </c>
      <c r="S33" s="18" t="str">
        <f>+'EVALUACION CON CONTROLES'!M38</f>
        <v>NO</v>
      </c>
      <c r="T33" s="18" t="str">
        <f>+'EVALUACION CON CONTROLES'!N38</f>
        <v>CONTRATISTA</v>
      </c>
      <c r="U33" s="18" t="str">
        <f>+'EVALUACION CON CONTROLES'!O38</f>
        <v>DESDE EL INICIO DEL CONTRATO</v>
      </c>
      <c r="V33" s="18" t="str">
        <f>+'EVALUACION CON CONTROLES'!P38</f>
        <v>HASTA LA LIQUIDACIÓN DEL CONTRATO</v>
      </c>
      <c r="W33" s="18" t="str">
        <f>+'EVALUACION CON CONTROLES'!Q38</f>
        <v>COMITÉ TÉCNICO DEL PROCESO</v>
      </c>
      <c r="X33" s="19" t="str">
        <f>+'EVALUACION CON CONTROLES'!R38</f>
        <v>SEMANAL</v>
      </c>
    </row>
    <row r="34" spans="2:24" ht="13.5" customHeight="1" x14ac:dyDescent="0.25">
      <c r="B34" s="45"/>
      <c r="X34" s="46"/>
    </row>
    <row r="35" spans="2:24" ht="13.5" customHeight="1" x14ac:dyDescent="0.3">
      <c r="B35" s="45"/>
      <c r="E35" s="14"/>
      <c r="F35" s="152" t="s">
        <v>242</v>
      </c>
      <c r="G35" s="152"/>
      <c r="H35" s="14"/>
      <c r="I35" s="14"/>
      <c r="J35" s="153" t="s">
        <v>228</v>
      </c>
      <c r="K35" s="153"/>
      <c r="L35" s="153"/>
      <c r="M35" s="153"/>
      <c r="X35" s="46"/>
    </row>
    <row r="36" spans="2:24" ht="13.5" customHeight="1" x14ac:dyDescent="0.3">
      <c r="B36" s="45"/>
      <c r="E36" s="168" t="s">
        <v>136</v>
      </c>
      <c r="F36" s="41" t="s">
        <v>137</v>
      </c>
      <c r="G36" s="41" t="s">
        <v>138</v>
      </c>
      <c r="H36" s="14"/>
      <c r="I36" s="14"/>
      <c r="J36" s="183" t="s">
        <v>139</v>
      </c>
      <c r="K36" s="184"/>
      <c r="L36" s="183" t="s">
        <v>138</v>
      </c>
      <c r="M36" s="184"/>
      <c r="X36" s="46"/>
    </row>
    <row r="37" spans="2:24" ht="31.5" customHeight="1" x14ac:dyDescent="0.3">
      <c r="B37" s="45"/>
      <c r="E37" s="168"/>
      <c r="F37" s="18" t="s">
        <v>140</v>
      </c>
      <c r="G37" s="18">
        <v>1</v>
      </c>
      <c r="H37" s="14"/>
      <c r="I37" s="14"/>
      <c r="J37" s="156" t="s">
        <v>141</v>
      </c>
      <c r="K37" s="157"/>
      <c r="L37" s="158">
        <v>1</v>
      </c>
      <c r="M37" s="158"/>
      <c r="X37" s="46"/>
    </row>
    <row r="38" spans="2:24" ht="13.5" customHeight="1" x14ac:dyDescent="0.3">
      <c r="B38" s="45"/>
      <c r="E38" s="168"/>
      <c r="F38" s="18" t="s">
        <v>142</v>
      </c>
      <c r="G38" s="18">
        <v>2</v>
      </c>
      <c r="H38" s="14"/>
      <c r="I38" s="14"/>
      <c r="J38" s="156" t="s">
        <v>143</v>
      </c>
      <c r="K38" s="157"/>
      <c r="L38" s="158">
        <v>2</v>
      </c>
      <c r="M38" s="158"/>
      <c r="X38" s="46"/>
    </row>
    <row r="39" spans="2:24" ht="33.75" customHeight="1" x14ac:dyDescent="0.3">
      <c r="B39" s="45"/>
      <c r="E39" s="168"/>
      <c r="F39" s="18" t="s">
        <v>144</v>
      </c>
      <c r="G39" s="18">
        <v>3</v>
      </c>
      <c r="H39" s="14"/>
      <c r="I39" s="14"/>
      <c r="J39" s="156" t="s">
        <v>145</v>
      </c>
      <c r="K39" s="157"/>
      <c r="L39" s="158">
        <v>3</v>
      </c>
      <c r="M39" s="158"/>
      <c r="X39" s="46"/>
    </row>
    <row r="40" spans="2:24" ht="13.5" customHeight="1" x14ac:dyDescent="0.3">
      <c r="B40" s="45"/>
      <c r="E40" s="168"/>
      <c r="F40" s="18" t="s">
        <v>146</v>
      </c>
      <c r="G40" s="18">
        <v>4</v>
      </c>
      <c r="H40" s="14"/>
      <c r="I40" s="14"/>
      <c r="J40" s="156" t="s">
        <v>147</v>
      </c>
      <c r="K40" s="157"/>
      <c r="L40" s="158">
        <v>4</v>
      </c>
      <c r="M40" s="158"/>
      <c r="X40" s="46"/>
    </row>
    <row r="41" spans="2:24" ht="13.5" customHeight="1" x14ac:dyDescent="0.3">
      <c r="B41" s="45"/>
      <c r="E41" s="168"/>
      <c r="F41" s="18" t="s">
        <v>148</v>
      </c>
      <c r="G41" s="18">
        <v>5</v>
      </c>
      <c r="H41" s="14"/>
      <c r="I41" s="14"/>
      <c r="J41" s="156" t="s">
        <v>149</v>
      </c>
      <c r="K41" s="157"/>
      <c r="L41" s="158">
        <v>5</v>
      </c>
      <c r="M41" s="158"/>
      <c r="X41" s="46"/>
    </row>
    <row r="42" spans="2:24" ht="13.5" customHeight="1" x14ac:dyDescent="0.3">
      <c r="B42" s="45"/>
      <c r="D42" s="14"/>
      <c r="E42" s="14"/>
      <c r="F42" s="14"/>
      <c r="G42" s="14"/>
      <c r="H42" s="14"/>
      <c r="I42" s="14"/>
      <c r="J42" s="14"/>
      <c r="K42" s="14"/>
      <c r="L42" s="14"/>
      <c r="M42" s="14"/>
      <c r="X42" s="46"/>
    </row>
    <row r="43" spans="2:24" ht="13.5" customHeight="1" x14ac:dyDescent="0.3">
      <c r="B43" s="45"/>
      <c r="D43" s="153" t="s">
        <v>150</v>
      </c>
      <c r="E43" s="153"/>
      <c r="F43" s="153"/>
      <c r="G43" s="153"/>
      <c r="H43" s="153"/>
      <c r="I43" s="153"/>
      <c r="J43" s="153"/>
      <c r="K43" s="153"/>
      <c r="X43" s="46"/>
    </row>
    <row r="44" spans="2:24" ht="13.5" customHeight="1" x14ac:dyDescent="0.3">
      <c r="B44" s="45"/>
      <c r="D44" s="164" t="s">
        <v>137</v>
      </c>
      <c r="E44" s="164" t="s">
        <v>138</v>
      </c>
      <c r="F44" s="159" t="s">
        <v>141</v>
      </c>
      <c r="G44" s="159"/>
      <c r="H44" s="154" t="s">
        <v>143</v>
      </c>
      <c r="I44" s="155"/>
      <c r="J44" s="42" t="s">
        <v>145</v>
      </c>
      <c r="K44" s="42" t="s">
        <v>147</v>
      </c>
      <c r="L44" s="41" t="s">
        <v>149</v>
      </c>
      <c r="P44" s="153" t="s">
        <v>164</v>
      </c>
      <c r="Q44" s="153"/>
      <c r="R44" s="153"/>
      <c r="S44" s="153"/>
      <c r="T44" s="153"/>
      <c r="X44" s="46"/>
    </row>
    <row r="45" spans="2:24" ht="13.5" customHeight="1" x14ac:dyDescent="0.3">
      <c r="B45" s="45"/>
      <c r="D45" s="164"/>
      <c r="E45" s="164"/>
      <c r="F45" s="167">
        <v>1</v>
      </c>
      <c r="G45" s="167"/>
      <c r="H45" s="165">
        <v>2</v>
      </c>
      <c r="I45" s="166"/>
      <c r="J45" s="43">
        <v>3</v>
      </c>
      <c r="K45" s="43">
        <v>4</v>
      </c>
      <c r="L45" s="43">
        <v>5</v>
      </c>
      <c r="P45" s="159" t="s">
        <v>150</v>
      </c>
      <c r="Q45" s="159"/>
      <c r="R45" s="159"/>
      <c r="S45" s="159" t="s">
        <v>163</v>
      </c>
      <c r="T45" s="159"/>
      <c r="X45" s="46"/>
    </row>
    <row r="46" spans="2:24" ht="31.5" customHeight="1" x14ac:dyDescent="0.25">
      <c r="B46" s="45"/>
      <c r="D46" s="18" t="s">
        <v>140</v>
      </c>
      <c r="E46" s="20">
        <v>1</v>
      </c>
      <c r="F46" s="145">
        <v>2</v>
      </c>
      <c r="G46" s="145"/>
      <c r="H46" s="180">
        <v>3</v>
      </c>
      <c r="I46" s="181"/>
      <c r="J46" s="39">
        <v>4</v>
      </c>
      <c r="K46" s="44">
        <v>5</v>
      </c>
      <c r="L46" s="38">
        <v>6</v>
      </c>
      <c r="P46" s="146" t="s">
        <v>165</v>
      </c>
      <c r="Q46" s="146"/>
      <c r="R46" s="146"/>
      <c r="S46" s="144" t="s">
        <v>166</v>
      </c>
      <c r="T46" s="144"/>
      <c r="X46" s="46"/>
    </row>
    <row r="47" spans="2:24" ht="36.75" customHeight="1" x14ac:dyDescent="0.25">
      <c r="B47" s="45"/>
      <c r="D47" s="18" t="s">
        <v>142</v>
      </c>
      <c r="E47" s="20">
        <v>2</v>
      </c>
      <c r="F47" s="145">
        <v>3</v>
      </c>
      <c r="G47" s="145"/>
      <c r="H47" s="180">
        <v>4</v>
      </c>
      <c r="I47" s="181"/>
      <c r="J47" s="44">
        <v>5</v>
      </c>
      <c r="K47" s="38">
        <v>6</v>
      </c>
      <c r="L47" s="38">
        <v>7</v>
      </c>
      <c r="P47" s="177" t="s">
        <v>167</v>
      </c>
      <c r="Q47" s="177"/>
      <c r="R47" s="177"/>
      <c r="S47" s="144" t="s">
        <v>168</v>
      </c>
      <c r="T47" s="144"/>
      <c r="X47" s="46"/>
    </row>
    <row r="48" spans="2:24" ht="13.5" customHeight="1" x14ac:dyDescent="0.25">
      <c r="B48" s="45"/>
      <c r="D48" s="18" t="s">
        <v>144</v>
      </c>
      <c r="E48" s="20">
        <v>3</v>
      </c>
      <c r="F48" s="145">
        <v>4</v>
      </c>
      <c r="G48" s="145"/>
      <c r="H48" s="160">
        <v>5</v>
      </c>
      <c r="I48" s="161"/>
      <c r="J48" s="38">
        <v>6</v>
      </c>
      <c r="K48" s="38">
        <v>7</v>
      </c>
      <c r="L48" s="40">
        <v>8</v>
      </c>
      <c r="P48" s="182">
        <v>5</v>
      </c>
      <c r="Q48" s="182"/>
      <c r="R48" s="182"/>
      <c r="S48" s="144" t="s">
        <v>169</v>
      </c>
      <c r="T48" s="144"/>
      <c r="X48" s="46"/>
    </row>
    <row r="49" spans="2:24" ht="13.5" customHeight="1" x14ac:dyDescent="0.25">
      <c r="B49" s="45"/>
      <c r="D49" s="18" t="s">
        <v>146</v>
      </c>
      <c r="E49" s="20">
        <v>4</v>
      </c>
      <c r="F49" s="182">
        <v>5</v>
      </c>
      <c r="G49" s="182"/>
      <c r="H49" s="178">
        <v>6</v>
      </c>
      <c r="I49" s="179"/>
      <c r="J49" s="38">
        <v>7</v>
      </c>
      <c r="K49" s="40">
        <v>8</v>
      </c>
      <c r="L49" s="40">
        <v>9</v>
      </c>
      <c r="P49" s="145" t="s">
        <v>170</v>
      </c>
      <c r="Q49" s="145"/>
      <c r="R49" s="145"/>
      <c r="S49" s="144" t="s">
        <v>171</v>
      </c>
      <c r="T49" s="144"/>
      <c r="X49" s="46"/>
    </row>
    <row r="50" spans="2:24" ht="13.5" customHeight="1" x14ac:dyDescent="0.25">
      <c r="B50" s="45"/>
      <c r="D50" s="18" t="s">
        <v>148</v>
      </c>
      <c r="E50" s="20">
        <v>5</v>
      </c>
      <c r="F50" s="177">
        <v>6</v>
      </c>
      <c r="G50" s="177"/>
      <c r="H50" s="178">
        <v>7</v>
      </c>
      <c r="I50" s="179"/>
      <c r="J50" s="40">
        <v>8</v>
      </c>
      <c r="K50" s="40">
        <v>9</v>
      </c>
      <c r="L50" s="40">
        <v>10</v>
      </c>
      <c r="X50" s="46"/>
    </row>
    <row r="51" spans="2:24" ht="13.5" customHeight="1" thickBot="1" x14ac:dyDescent="0.35">
      <c r="B51" s="21"/>
      <c r="C51" s="22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4"/>
    </row>
    <row r="52" spans="2:24" ht="16.5" customHeight="1" x14ac:dyDescent="0.3">
      <c r="D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2:24" ht="16.5" customHeight="1" x14ac:dyDescent="0.3">
      <c r="D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2:24" ht="12.75" customHeight="1" x14ac:dyDescent="0.3">
      <c r="B54" s="126" t="s">
        <v>243</v>
      </c>
      <c r="C54" s="126" t="s">
        <v>244</v>
      </c>
      <c r="D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2:24" hidden="1" x14ac:dyDescent="0.3">
      <c r="B55" s="18" t="s">
        <v>211</v>
      </c>
      <c r="C55" s="18"/>
      <c r="D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2:24" hidden="1" x14ac:dyDescent="0.3">
      <c r="B56" s="18" t="s">
        <v>245</v>
      </c>
      <c r="C56" s="18"/>
      <c r="D56" s="25"/>
      <c r="F56" s="14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</row>
    <row r="57" spans="2:24" hidden="1" x14ac:dyDescent="0.3">
      <c r="B57" s="18" t="s">
        <v>246</v>
      </c>
      <c r="C57" s="18"/>
      <c r="D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2:24" ht="78" customHeight="1" x14ac:dyDescent="0.3">
      <c r="B58" s="18" t="s">
        <v>247</v>
      </c>
      <c r="C58" s="18"/>
      <c r="D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</row>
    <row r="59" spans="2:24" x14ac:dyDescent="0.3">
      <c r="D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</row>
    <row r="60" spans="2:24" x14ac:dyDescent="0.3">
      <c r="D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</row>
    <row r="61" spans="2:24" ht="12.75" customHeight="1" x14ac:dyDescent="0.3">
      <c r="D61" s="14"/>
    </row>
    <row r="62" spans="2:24" x14ac:dyDescent="0.3">
      <c r="D62" s="14"/>
    </row>
  </sheetData>
  <mergeCells count="49">
    <mergeCell ref="W2:X4"/>
    <mergeCell ref="B7:X8"/>
    <mergeCell ref="F50:G50"/>
    <mergeCell ref="H50:I50"/>
    <mergeCell ref="P45:R45"/>
    <mergeCell ref="H47:I47"/>
    <mergeCell ref="H46:I46"/>
    <mergeCell ref="F48:G48"/>
    <mergeCell ref="F49:G49"/>
    <mergeCell ref="P48:R48"/>
    <mergeCell ref="H49:I49"/>
    <mergeCell ref="P47:R47"/>
    <mergeCell ref="L36:M36"/>
    <mergeCell ref="J36:K36"/>
    <mergeCell ref="J39:K39"/>
    <mergeCell ref="S45:T45"/>
    <mergeCell ref="J40:K40"/>
    <mergeCell ref="P44:T44"/>
    <mergeCell ref="B2:B4"/>
    <mergeCell ref="C2:V4"/>
    <mergeCell ref="E44:E45"/>
    <mergeCell ref="H45:I45"/>
    <mergeCell ref="J41:K41"/>
    <mergeCell ref="L41:M41"/>
    <mergeCell ref="D44:D45"/>
    <mergeCell ref="F45:G45"/>
    <mergeCell ref="E36:E41"/>
    <mergeCell ref="S46:T46"/>
    <mergeCell ref="F46:G46"/>
    <mergeCell ref="S47:T47"/>
    <mergeCell ref="S48:T48"/>
    <mergeCell ref="H48:I48"/>
    <mergeCell ref="F47:G47"/>
    <mergeCell ref="S49:T49"/>
    <mergeCell ref="P49:R49"/>
    <mergeCell ref="P46:R46"/>
    <mergeCell ref="B9:R9"/>
    <mergeCell ref="B6:X6"/>
    <mergeCell ref="F35:G35"/>
    <mergeCell ref="J35:M35"/>
    <mergeCell ref="H44:I44"/>
    <mergeCell ref="J37:K37"/>
    <mergeCell ref="J38:K38"/>
    <mergeCell ref="L39:M39"/>
    <mergeCell ref="L40:M40"/>
    <mergeCell ref="D43:K43"/>
    <mergeCell ref="F44:G44"/>
    <mergeCell ref="L37:M37"/>
    <mergeCell ref="L38:M38"/>
  </mergeCells>
  <phoneticPr fontId="1" type="noConversion"/>
  <conditionalFormatting sqref="K11:K33">
    <cfRule type="cellIs" dxfId="8" priority="42" stopIfTrue="1" operator="equal">
      <formula>"EXTREMO"</formula>
    </cfRule>
    <cfRule type="cellIs" dxfId="7" priority="43" stopIfTrue="1" operator="equal">
      <formula>"ALTO"</formula>
    </cfRule>
    <cfRule type="cellIs" dxfId="6" priority="44" stopIfTrue="1" operator="equal">
      <formula>"MEDIO"</formula>
    </cfRule>
    <cfRule type="cellIs" dxfId="5" priority="45" stopIfTrue="1" operator="equal">
      <formula>"BAJO"</formula>
    </cfRule>
  </conditionalFormatting>
  <conditionalFormatting sqref="L11:L33">
    <cfRule type="expression" dxfId="4" priority="1" stopIfTrue="1">
      <formula>"""bajo"""</formula>
    </cfRule>
  </conditionalFormatting>
  <conditionalFormatting sqref="R11:R33">
    <cfRule type="cellIs" dxfId="3" priority="82" stopIfTrue="1" operator="equal">
      <formula>"EXTREMO"</formula>
    </cfRule>
    <cfRule type="cellIs" dxfId="2" priority="83" stopIfTrue="1" operator="equal">
      <formula>"ALTO"</formula>
    </cfRule>
    <cfRule type="cellIs" dxfId="1" priority="84" stopIfTrue="1" operator="equal">
      <formula>"MEDIO"</formula>
    </cfRule>
    <cfRule type="cellIs" dxfId="0" priority="85" stopIfTrue="1" operator="equal">
      <formula>"BAJO"</formula>
    </cfRule>
  </conditionalFormatting>
  <dataValidations count="1">
    <dataValidation type="list" allowBlank="1" showInputMessage="1" showErrorMessage="1" sqref="L11:L33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diana carolina mendieta gonzalez</cp:lastModifiedBy>
  <cp:revision/>
  <dcterms:created xsi:type="dcterms:W3CDTF">2007-06-14T01:55:06Z</dcterms:created>
  <dcterms:modified xsi:type="dcterms:W3CDTF">2026-08-31T21:47:08Z</dcterms:modified>
  <cp:category/>
  <cp:contentStatus/>
</cp:coreProperties>
</file>