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flogo\OneDrive\Escritorio\LICITACION SAN FRANCISCO  PIEDE 8 abril 2026\"/>
    </mc:Choice>
  </mc:AlternateContent>
  <xr:revisionPtr revIDLastSave="0" documentId="8_{90CE7E2E-F747-472B-903A-AB14C8DE1FB6}" xr6:coauthVersionLast="47" xr6:coauthVersionMax="47" xr10:uidLastSave="{00000000-0000-0000-0000-000000000000}"/>
  <bookViews>
    <workbookView xWindow="-110" yWindow="-110" windowWidth="19420" windowHeight="1030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(Entidad)'!$I$7:$I$126</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(Entidad)'!$B$1:$L$137</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(Entidad)'!$K$133</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(Entidad)'!$K$133</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(Entidad)'!$K$134</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35" i="265" l="1"/>
  <c r="K128" i="265"/>
  <c r="K75" i="265"/>
  <c r="K76" i="265"/>
  <c r="K74" i="265"/>
  <c r="K77" i="265" s="1"/>
  <c r="K117" i="265"/>
  <c r="K118" i="265"/>
  <c r="K119" i="265"/>
  <c r="K120" i="265"/>
  <c r="K121" i="265"/>
  <c r="K122" i="265"/>
  <c r="K123" i="265"/>
  <c r="K124" i="265"/>
  <c r="K111" i="265"/>
  <c r="K112" i="265"/>
  <c r="K113" i="265"/>
  <c r="K104" i="265"/>
  <c r="K105" i="265"/>
  <c r="K106" i="265"/>
  <c r="K107" i="265"/>
  <c r="K95" i="265"/>
  <c r="K96" i="265"/>
  <c r="K97" i="265"/>
  <c r="K98" i="265"/>
  <c r="K99" i="265"/>
  <c r="K100" i="265"/>
  <c r="K90" i="265"/>
  <c r="K91" i="265"/>
  <c r="K84" i="265"/>
  <c r="K85" i="265"/>
  <c r="K86" i="265"/>
  <c r="K80" i="265"/>
  <c r="K63" i="265"/>
  <c r="K64" i="265"/>
  <c r="K65" i="265"/>
  <c r="K66" i="265"/>
  <c r="K67" i="265"/>
  <c r="K68" i="265"/>
  <c r="K69" i="265"/>
  <c r="K70" i="265"/>
  <c r="K71" i="265"/>
  <c r="K116" i="265"/>
  <c r="K110" i="265"/>
  <c r="K103" i="265"/>
  <c r="K94" i="265"/>
  <c r="K89" i="265"/>
  <c r="K83" i="265"/>
  <c r="K79" i="265"/>
  <c r="K62" i="265"/>
  <c r="K51" i="265"/>
  <c r="K52" i="265"/>
  <c r="K53" i="265"/>
  <c r="K54" i="265"/>
  <c r="K55" i="265"/>
  <c r="K56" i="265"/>
  <c r="K44" i="265"/>
  <c r="K39" i="265"/>
  <c r="K40" i="265"/>
  <c r="K33" i="265"/>
  <c r="K34" i="265"/>
  <c r="K35" i="265"/>
  <c r="K28" i="265"/>
  <c r="K29" i="265"/>
  <c r="K27" i="265"/>
  <c r="K20" i="265"/>
  <c r="K21" i="265"/>
  <c r="K22" i="265"/>
  <c r="K23" i="265"/>
  <c r="K24" i="265"/>
  <c r="K50" i="265"/>
  <c r="K47" i="265"/>
  <c r="K48" i="265" s="1"/>
  <c r="K43" i="265"/>
  <c r="K45" i="265" s="1"/>
  <c r="K38" i="265"/>
  <c r="K32" i="265"/>
  <c r="K19" i="265"/>
  <c r="K12" i="265"/>
  <c r="K13" i="265"/>
  <c r="K14" i="265"/>
  <c r="K15" i="265"/>
  <c r="K16" i="265"/>
  <c r="K11" i="265"/>
  <c r="K125" i="265" l="1"/>
  <c r="K114" i="265"/>
  <c r="K108" i="265"/>
  <c r="K92" i="265"/>
  <c r="K101" i="265"/>
  <c r="K81" i="265"/>
  <c r="K87" i="265"/>
  <c r="K72" i="265"/>
  <c r="K41" i="265"/>
  <c r="K57" i="265"/>
  <c r="K30" i="265"/>
  <c r="K25" i="265"/>
  <c r="K36" i="265"/>
  <c r="K17" i="265"/>
  <c r="K126" i="265" l="1"/>
  <c r="K58" i="265"/>
</calcChain>
</file>

<file path=xl/sharedStrings.xml><?xml version="1.0" encoding="utf-8"?>
<sst xmlns="http://schemas.openxmlformats.org/spreadsheetml/2006/main" count="419" uniqueCount="268">
  <si>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</si>
  <si>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</si>
  <si>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</si>
  <si>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</si>
  <si>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</si>
  <si>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</si>
  <si>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</si>
  <si>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</si>
  <si>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</si>
  <si>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</si>
  <si>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</si>
  <si>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</si>
  <si>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</si>
  <si>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</si>
  <si>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</si>
  <si>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</si>
  <si>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</si>
  <si>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</si>
  <si>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</si>
  <si>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</si>
  <si>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</si>
  <si>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</si>
  <si>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</si>
  <si>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</si>
  <si>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</si>
  <si>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</si>
  <si>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</si>
  <si>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</si>
  <si>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</si>
  <si>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</si>
  <si>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</si>
  <si>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</si>
  <si>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</si>
  <si>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</si>
  <si>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</si>
  <si>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</si>
  <si>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</si>
  <si>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</si>
  <si>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</si>
  <si>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</si>
  <si>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</si>
  <si>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</si>
  <si>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</si>
  <si>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</si>
  <si>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</si>
  <si>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</si>
  <si>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</si>
  <si>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</si>
  <si>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</si>
  <si>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</si>
  <si>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</si>
  <si>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</si>
  <si>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</si>
  <si>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</si>
  <si>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</si>
  <si>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</si>
  <si>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</si>
  <si>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</si>
  <si>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</si>
  <si>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</si>
  <si>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</si>
  <si>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</si>
  <si>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</si>
  <si>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</si>
  <si>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</si>
  <si>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</si>
  <si>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</si>
  <si>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</si>
  <si>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</si>
  <si>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</si>
  <si>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</si>
  <si>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</si>
  <si>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</si>
  <si>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</si>
  <si>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</si>
  <si>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</si>
  <si>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</si>
  <si>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</si>
  <si>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</si>
  <si>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</si>
  <si>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</si>
  <si>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</si>
  <si>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</si>
  <si>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</si>
  <si>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</si>
  <si>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</si>
  <si>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</si>
  <si>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</si>
  <si>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</si>
  <si>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</si>
  <si>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</si>
  <si>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</si>
  <si>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</si>
  <si>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</si>
  <si>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</si>
  <si>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</si>
  <si>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</si>
  <si>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</si>
  <si>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PRELIMINARES</t>
  </si>
  <si>
    <t>Localización y replanteo para delimitar las zonas de intervención. Incluye personal experto con equipo de precisión topográfico al milimetro para ubicación, alineamiento, niveles de elementos metalicos tipo columnas, vigas y perfilería metálica.</t>
  </si>
  <si>
    <t>M2</t>
  </si>
  <si>
    <t>Suministro e instalación de cerramiento en tela verde alto 2,10 metros 55 gr/m2. Incluye parales de soporte en madera rolliza de 3" x 2,0 metros espaciados cada 2,0 metros, mano de obra y consumibles</t>
  </si>
  <si>
    <t xml:space="preserve">ML </t>
  </si>
  <si>
    <t>Construcción de campamento en tabla de madera y teja de zinc para personal de obra  área aproximada 36 metros cuadrados</t>
  </si>
  <si>
    <t>UND</t>
  </si>
  <si>
    <t>Desmonte manual de cubierta  (incluye retiro y disposición de residuos)</t>
  </si>
  <si>
    <t>Desmonte manual de estructura metalica de soporte de cubierta (incluye retiro y disposición de residuos)</t>
  </si>
  <si>
    <t>Demolición con medios mecánicos de estructuras de concreto y mampostería existente en alturas H:6,00 (incluye retiro y disposición de residuos)</t>
  </si>
  <si>
    <t xml:space="preserve">ESTRUCTURA METALICA </t>
  </si>
  <si>
    <t>Suministro e instalación de placas bases de dimensiones 300X300X25,4 MM en  A572 GR 50 Inluye 8 perforaciones de 1", pernos de anclaje en barras roscadas  D:3/4" B7 con guias en platinas de 3/16" con doble tuerca 2H, preparación mecanica manual tipo SSPC-SP3, imprimacion inicial en cromato de zinc como anticorrosivo  2.0 mils y acabado en pintura en esmalte poliuretano + catalizador dos capas 3.0 mils, consumibles para corte y soldadura, transporte y colocación en sitio, y mano de obra calificada</t>
  </si>
  <si>
    <t>Suministro, fabricación y montaje de columnas,cerchas y correas en tubería estructural  A500 gr 50 incluye cortes, preparación de superficie método chorro de arena grado comercial sspc-sp6 o como mínimo limpieza manual y mecánica según norma sspc-sp3, recubrimiento base en imprimante epoxico con fosfato de zinc de espesor 3,0 mils, acabado en pintura en esmalte poliuretano + catalizador dos capas 3.0 mils. incluye transporte a obra, colocación e instalación  en sitio izaje altura máxima 15 metros.</t>
  </si>
  <si>
    <t>KG</t>
  </si>
  <si>
    <t>Suministro, fabricación y montaje de vigas a572 gr 50  incluye cortes, preparación de superficie método chorro de arena grado comercial sspc-sp6o como mínimo limpieza manual y mecánica según norma sspc-sp3, recubrimiento base en imprimante epoxico con fosfato de zinc de espesor 3 mils, acabado en pintura en esmalte poliuretano + catalizador dos capas 3.0 mils. incluye transporte a obra, colocación e instalación  en sitio izaje altura máxima 15 metros.</t>
  </si>
  <si>
    <t>Suministro y construcción de conexiones según planos estructurales en platinas de diferentes espesores A 572 gr 50, con perforaciones en diversos diámetros, pernos a325+ tuerca 2h + arandela, soldaduras según planos estructurales preparación de superficie método chorro de arena grado comercial sspc-sp6 o como mínimo limpieza manual y mecánica según norma sspc-sp6, recubrimiento base en imprimante epoxico con fosfato de zinc de espesor 3,0 mils, acabado en pintura en esmalte poliuretano + catalizador dos capas 3.0 mils. incluye transporte a obra, colocación e instalación  en sitio izaje altura máxima 15 metros. y todas las actividades necesarias para el desarrollo de este item</t>
  </si>
  <si>
    <t>Fabricación de escalera y pasarela metálica incluye perfiles de soporte 200x100x4,0 mm a 500 gr c y pasos, entrepisos en lamina de alfajor 2,50 mm preparación de superficie método chorro de arena grado comercial sspc-sp6 o como mínimo limpieza manual y mecánica según norma sspc-sp3, recubrimiento base en imprimante epoxico con fosfato de zinc de espesor 3 mils, con acabado en pintura en esmalte poliuretano + catalizador dos capas 3.0 milss. incluye transporte a obra, colocación e instalación en sitio.</t>
  </si>
  <si>
    <t>Fabricacion y montaje de barandas de seguridad para zonas de escaleras en perfil tubular cuadrado PTE 50X50X2,0 MM, Entre paños en perfiles tubulares PTE 3/4" cal 16 y pasamanos en tuberia Inox de 1 1/2" incluye preparación con limpieza manual y mecánica según norma sspc-sp3, recubrimiento base en imprimante epoxico con fosfato de zinc de espesor 3 mils, con acabado en pintura en esmalte poliuretano + catalizador dos capas 3.0 milss. incluye transporte a obra, colocación e instalación en sitio.</t>
  </si>
  <si>
    <t>ML</t>
  </si>
  <si>
    <t>ESTRUCTURAS EN CONCRETO</t>
  </si>
  <si>
    <t>Construcción de losa en lámina colaborante de acero galvanizado steel deck 2" calibre 22 astm a653 gr40, de 12 cm de espesor, lamina de 0,75 mm de espesor, 58,80 mm de altura de perfil y 305 mm espaciamiento,  concreto armado realizado con concreto f'c=210 kg/cm² (21 mpa) y conectores de cortante 3/4". incluye, cierre perimetral de losa, vibrado, apuntalamiento, curado. incluye acero de refuerzo tipo malla electrosoldada tipo XX:188</t>
  </si>
  <si>
    <t>Suministro y aplicación de mortero 1:3 para piso E:0,03m</t>
  </si>
  <si>
    <t>Concreto de 3000 PSI para pedestales en concreto de 0,40X0,40X0,40 metros (Incluye acero de refuerzo y formaleta)</t>
  </si>
  <si>
    <t>CUBIERTAS Y CIELOS RASOS</t>
  </si>
  <si>
    <t>Panel metálico para cubierta, tipo sándwich, inyectado en línea continua con poli - isocianato (pir) expandido de alta densidad (38 kg/m3), cara externa terminado nervado y cara interna terminado liso en lámina de acero galvanizado precintado y acabado uretano. espesor 40mm. suministro e instalación del panel, incluye tornillos de fijación y remates.</t>
  </si>
  <si>
    <t>Suministro e instalación de cielo raso en PVC, incluye estructura, consumibles y mano de obra.</t>
  </si>
  <si>
    <t>Fabricación y montaje de canal galvanizado en lamina calibre 24 de dimensiones ancho 0,40 por alto 0,30 metros incluye preparación de superficie  como mínimo limpieza manual y mecánica según norma sspc-sp3, recubrimiento base en imprimante epoxico con fosfato de zinc de espesor 3 a 4 mm, con acabado en esmalte alquídico 3 en 1 de pintuco de espesor 2 a 3 milímetros color especificado en los planos arquitectónicos, impermeabilización interna y todas las actividades necesarias para el desarrollo de este item</t>
  </si>
  <si>
    <t>Suministro e instalación de bajantes de agua lluvia en tubería pvc alcantarillado de 4" incluye accesorios, consumibles, equipos de soporte de fijación, equipo de acceso y trabajo en alturas, mano de obra calificada y todas las actividades necesarias para el desarrollo de este item</t>
  </si>
  <si>
    <t>MAMPOSTERIA, PISOS Y ACABADOS</t>
  </si>
  <si>
    <t>Suministro e instalación de mamposteria en bloque lisa #10 10X20X30, incluye mortero de pega 1:3</t>
  </si>
  <si>
    <t xml:space="preserve">Suministro e instalación de enchape para piso en tablon rojo tradicional 30X30 </t>
  </si>
  <si>
    <t>Suministro e instalación de guardaescoba en gress</t>
  </si>
  <si>
    <t>CARPINTERIA EN VIDRIO Y METÁLICA</t>
  </si>
  <si>
    <t>Suministro e instalación puerta entamborada metálica lamina gal CAL 20 con acabado incluye preparación de superficie  como mínimo limpieza manual y mecánica según norma sspc-sp3, recubrimiento base en imprimante epoxico con fosfato de zinc de espesor 3 a 4 mm, con acabado en esmalte alquídico 3 en 1 de pintuco de espesor 2 a 3 milímetros color especificado en los planos arquitectónicos de dimensiones 0,9x2,00 metros incluye marco, manija fixer 710, consumibles y mano de obra</t>
  </si>
  <si>
    <t>Suministro e instalación de ventana corredera serie 5020, en aluminio anodizado blanco vidrio de seguridad incoloro 6mm crudo, rodachines nylon precio por metro cuadrado incluye mano de obra de instalación</t>
  </si>
  <si>
    <t>EQUIPOS DE ACCESIBILIDAD</t>
  </si>
  <si>
    <t>Silla salvaescaleras para tramo curvo, para uso interior, con riel en aluminio o material equivalente, fabricado a la medida según geometría de la escalera (configuración en U, L o similar), con sistema de tracción motorizado. Capacidad mínima de 125 kg, montaje anclado al piso o sistema definido por fabricante. Incluye asiento con giro (manual o automático) para acceso seguro,  cinturón de seguridad, sensores de seguridad (bordes sensibles, sensor de asiento, parada de emergencia), controles en apoyabrazos y/o control remoto (Incluye toma de medidas, diseño, fabricación/importación, transporte, instalación, pruebas, puesta en marcha y capacitación básica de uso)</t>
  </si>
  <si>
    <t>INSTALACIONES ELÉCTRICAS</t>
  </si>
  <si>
    <t>Suministro, transporte e instalación de salida de iluminación por techo o pared. Incluye cableado 3 Cu No 14 THW, ducto EMT 3/4", caja Rawelt octogonal, caja Rawelt rectangular. conectores tipo resorte, y demas accesorios de instalación y marcación.</t>
  </si>
  <si>
    <t>Suministro, transporte e instalación de salida tomacorriente de pared. Incluye cableado 3 Cu No 12 THW, ducto EMT 3/4",  caja Rawelt rectangular, caja Rawelt cuadrada. conectores tipo resorte, y demas accesorios de instalación y marcación.</t>
  </si>
  <si>
    <t>Suministro, transporte e instalación de panel led para descolgar 60x60 con marco, 40 W luz blanca 6500k 120/277v  y IP20, incluye todos los accesorios para su instalación.</t>
  </si>
  <si>
    <t xml:space="preserve">Suministro e instalación de tablero eléctrico metálico de 6 circuitos trifásico certificado con puerta, cerradura, espacio para totalizador y barraje independiente de tierra y neutro. Incluye accesorios para su instalación. </t>
  </si>
  <si>
    <t>Suministro, transporte e instalación de red  canalizada en cable No 3x14 encauchetado  90°/600V y accesorios de instalación.</t>
  </si>
  <si>
    <t>Suministro, transporte e instalación de red  en 1 Cu No 12 THHN (F) + 1 Cu No 12 THHN (N) +  1 Cu No 12 THHN (T).Especificaciones e  instalación de elementos  según diseño eléctrico.</t>
  </si>
  <si>
    <t>Suministro, transporte e instalación de red  en 1 Cu No 14 THHN (F) + 1 Cu No 14 THHN (N) +  1 Cu No 14 THHN (T).Especificaciones e  instalación de elementos  según diseño eléctrico.</t>
  </si>
  <si>
    <t xml:space="preserve">Construcción de campamento en tabla de madera y teja de zinc para personal de obra  </t>
  </si>
  <si>
    <t>Desmonte de estructura en madera, caña brava, teja de barro (incluye retiro y disposicion de residuos)</t>
  </si>
  <si>
    <t>Desmonte de cielo raso en drywally estructura. (Incluye retiro y disposición final)</t>
  </si>
  <si>
    <t>Retiro de manto existente (incluye retiro y disposicion final)</t>
  </si>
  <si>
    <t>Demolición de enchape de piso y muros  (incluye retiro y disposición de residuos)</t>
  </si>
  <si>
    <t>Demolición con medios mecánicos de placa de concreto  (incluye retiro y disposición final)</t>
  </si>
  <si>
    <t>Desmonte de aparatos sanitarios (incluye retiro y disposición de residuos)</t>
  </si>
  <si>
    <t>MOVIMIENTOS DE TIERRAS</t>
  </si>
  <si>
    <t>Excavación en material común de profundidad 0.0 a 0.50m  Medios mecanicos</t>
  </si>
  <si>
    <t>M3</t>
  </si>
  <si>
    <t xml:space="preserve">Suministro, transporte, colocación, humedecimiento o aireación, extensión y compactación de material base granular. </t>
  </si>
  <si>
    <t>Cargue, retiro y disposición de material sobrante de excavación</t>
  </si>
  <si>
    <t>Suministro y construcción de conexiones según planos estructurales en platinas de diferentes espesores A 36, con perforaciones en diversos diámetros, pernos a325+ tuerca 2h + arandela, soldaduras según planos estructurales preparación de superficie método chorro de arena grado comercial sspc-sp6 o como mínimo limpieza manual y mecánica según norma sspc-sp6, recubrimiento base en imprimante epoxico con fosfato de zinc de espesor 3,0 mils, acabado en pintura en esmalte poliuretano + catalizador dos capas 3.0 mils. incluye transporte a obra, colocación e instalación  en sitio izaje altura máxima 15 metros. y todas las actividades necesarias para el desarrollo de este item</t>
  </si>
  <si>
    <t>Suministro, fabricación y montaje de Tuberia rectangular  A 500 gr c para correas de cubierta como mínimo limpieza manual y mecánica según norma sspc-sp3, recubrimiento base en imprimante epoxico con fosfato de zinc de espesor 3 mils, acabado en pintura en esmalte poliuretano + catalizador dos capas 3.0 mils. incluye transporte a obra, colocación e instalación  en sitio izaje altura máxima 6 metros</t>
  </si>
  <si>
    <t xml:space="preserve">FRISOS, MORTEROS Y ACABADOS </t>
  </si>
  <si>
    <t>Suministro y aplicación de mortero 1:3 impermeabilizado para piso E:0,03m</t>
  </si>
  <si>
    <t>Suminsitro y aplicación de pintura Tipo 1 en placa y muros (incluye retiro de estuco deteriorado, resane con estuco plástico, limpieza y preparación para acabado final)</t>
  </si>
  <si>
    <t>Suministro e instalación de enchape para piso en tablon rojo tradicional</t>
  </si>
  <si>
    <t>INSTALACIONES SANITARIAS</t>
  </si>
  <si>
    <t>Suministro e instalacion de enchape ceramico para baño incluye pegante adhesivo, consumibles, boquilla y mano de obra</t>
  </si>
  <si>
    <t>Suministro e instalación de sanitario (incluye accesorios)</t>
  </si>
  <si>
    <t>Suministro e instalacion de lavamanos (incluye semipedestal, griferíay demas accesorios)</t>
  </si>
  <si>
    <t>Fabricación y montaje de canal galvanizado en lamina calibre 24  incluye preparación de superficie  como mínimo limpieza manual y mecánica según norma sspc-sp3, recubrimiento base en imprimante epoxico con fosfato de zinc de espesor 3 a 4 mm, con acabado en esmalte alquídico 3 en 1 de pintuco de espesor 2 a 3 milímetros color especificado en los planos arquitectónicos, impermeabilización interna y todas las actividades necesarias para el desarrollo de este item</t>
  </si>
  <si>
    <t>Limpieza, mantenimiento de desagues y suministro e instalacion de rejilla en acero</t>
  </si>
  <si>
    <t>Suministro e instalacion de manto asfaltico en caliente sobre placa en concreto (incluye alumol y preparacion previa de la superficie)</t>
  </si>
  <si>
    <t>Impermeabilización de superficie con recubrimiento  de alto desempeño para tanques y zonas humedas (incluye limpieza mecánica con hidrolavadora, preparación de superficie y aplicación en dos capas)</t>
  </si>
  <si>
    <t>ADECUACION CANCHA</t>
  </si>
  <si>
    <t>Placa maciza en concreto de 3.000 PSI, e=0,12 m ( incluye malla electrosoldada y juntas de dilatación para losas )</t>
  </si>
  <si>
    <t>Línea continua de demarcación pintura especial  para canchas</t>
  </si>
  <si>
    <t>Suministro e Instalación de Juego De Estructura Múltiple, (Micro - Baloncesto) Fija, Elaborada En Tubería Agua Negra De Primera Calidad, color Cristal De Medidas 1.20 X 1.80 Mts. Demarcados Con Aros Y Malla De Baloncesto. Juego de mallas Nylon para microfutbol # 3</t>
  </si>
  <si>
    <t>Cárcamo en concreto, incluye rejilla</t>
  </si>
  <si>
    <t>Suministro e instalación de filtro francés, incluye tubería, geotextil y gravilla</t>
  </si>
  <si>
    <t>CARPINTERIA METÁLICA</t>
  </si>
  <si>
    <t>Suministro e instalación puerta entamborada metálica lamina gal CAL 20 con acabado incluye preparación de superficie  como mínimo limpieza manual y mecánica según norma sspc-sp3, recubrimiento base en imprimante epoxico con fosfato de zinc de espesor 3 a 4 mm, con acabado en esmalte alquídico 3 en 1 de pintuco de espesor 2 a 3 milímetros color a definir en obra de dimensiones 0,9x2,00 metros, consumibles y mano de obra</t>
  </si>
  <si>
    <t>Suministro e instalación puerta entamborada metálica lamina gal CAL 20 con acabado incluye preparación de superficie  como mínimo limpieza manual y mecánica según norma sspc-sp3, recubrimiento base en imprimante epoxico con fosfato de zinc de espesor 3 a 4 mm, con acabado en esmalte alquídico 3 en 1 de pintuco de espesor 2 a 3 milímetros color a definir en obra de dimensiones 0,8x1,50 metros, consumibles y mano de obra</t>
  </si>
  <si>
    <t>Suministro y aplicacion de pintura tipo esmalte para puertas existentes, (incluye preparacion de superficie)</t>
  </si>
  <si>
    <t>Suministro y aplicacion de pintura tipo esmalte para ventanas existentes, (incluye retiro pintura existente, lijado y adecuacion de superficie e instalacion de malla plastica multiusos de seguridad)</t>
  </si>
  <si>
    <t>Suministro, transporte e instalación de salida de iluminación con sensor por techo o pared. Incluye cableado 3 Cu No 14 THW, ducto EMT 3/4", caja Rawelt octogonal, caja Rawelt rectangular. conectores tipo resorte, y demas accesorios de instalación y marcación.</t>
  </si>
  <si>
    <t>Suministro, transporte e instalación de panel led 60x60 con marco, 40 W luz blanca 6500k 120/277v  y IP20, incluye todos los accesorios para su instalación.</t>
  </si>
  <si>
    <t>Suministro, transporte e instalación de panel led rectangular de 120x30cm con marco, 40 W luz blanca 6500k 120/277v  y IP20, incluye todos los accesorios para su instalación.</t>
  </si>
  <si>
    <t xml:space="preserve">Suministro e instalación de tablero eléctrico metálico de 8 circuitos trifásico certificado con puerta, cerradura, espacio para totalizador y barraje independiente de tierra y neutro. Incluye accesorios para su instalación. </t>
  </si>
  <si>
    <t>Suministro, transporte e instalación de red canalizada  en 2 Cu No 8 THHN (F) + 1 Cu No 8 THHN (N) +  1 Cu No 8 THHN (T). Especificaciones e  instalación de elementos  según diseño eléctrico.</t>
  </si>
  <si>
    <t>Suministro e instalacion de tuberia EMT 1"(incluye accesorios)</t>
  </si>
  <si>
    <t>A. INSTITUCION EDUCATIVA SAN FRANCISCO EN LA VEREDA GUAMO GRANDE</t>
  </si>
  <si>
    <t>A.1.1</t>
  </si>
  <si>
    <t>A.1.2</t>
  </si>
  <si>
    <t>A.1.3</t>
  </si>
  <si>
    <t>A.1.4</t>
  </si>
  <si>
    <t>A.1.5</t>
  </si>
  <si>
    <t>A.1.6</t>
  </si>
  <si>
    <t>A2.1</t>
  </si>
  <si>
    <t>A.2.2</t>
  </si>
  <si>
    <t>A2.2</t>
  </si>
  <si>
    <t>A.2.3</t>
  </si>
  <si>
    <t>A2.3</t>
  </si>
  <si>
    <t>A.2.4</t>
  </si>
  <si>
    <t>A.3.1</t>
  </si>
  <si>
    <t>A.3.2</t>
  </si>
  <si>
    <t>A.3.3</t>
  </si>
  <si>
    <t>A.4.1</t>
  </si>
  <si>
    <t>A.4.2</t>
  </si>
  <si>
    <t>A.4.3</t>
  </si>
  <si>
    <t>A.4.4</t>
  </si>
  <si>
    <t>A.5.1</t>
  </si>
  <si>
    <t>A.5.2</t>
  </si>
  <si>
    <t>A.5.3</t>
  </si>
  <si>
    <t>A.6.1</t>
  </si>
  <si>
    <t>A.6.2</t>
  </si>
  <si>
    <t>A.7.1</t>
  </si>
  <si>
    <t>A.8.1</t>
  </si>
  <si>
    <t>A.8.2</t>
  </si>
  <si>
    <t>A.8.3</t>
  </si>
  <si>
    <t>A.8.4</t>
  </si>
  <si>
    <t>A.8.5</t>
  </si>
  <si>
    <t>A.8.6</t>
  </si>
  <si>
    <t>A.8.7</t>
  </si>
  <si>
    <t>B.  INSTITUCIONES EDUCATIVAS CARLOS VICENTE REY SEDE A Y BALBINO GARCIA SEDE C</t>
  </si>
  <si>
    <t>B.1.1</t>
  </si>
  <si>
    <t>B.1.2</t>
  </si>
  <si>
    <t>B.1.3</t>
  </si>
  <si>
    <t>B.1.4</t>
  </si>
  <si>
    <t>B.1.5</t>
  </si>
  <si>
    <t>B.1.6</t>
  </si>
  <si>
    <t>B.1.7</t>
  </si>
  <si>
    <t>B.1.8</t>
  </si>
  <si>
    <t>B.1.9</t>
  </si>
  <si>
    <t>B.1.10</t>
  </si>
  <si>
    <t>B.2.1</t>
  </si>
  <si>
    <t>B.2.2</t>
  </si>
  <si>
    <t>B.2.3</t>
  </si>
  <si>
    <t>B.3.1</t>
  </si>
  <si>
    <t>B.3.2</t>
  </si>
  <si>
    <t>B.4.1</t>
  </si>
  <si>
    <t>B.4.2</t>
  </si>
  <si>
    <t>B.4.3</t>
  </si>
  <si>
    <t>B.4.4</t>
  </si>
  <si>
    <t>B.5.1</t>
  </si>
  <si>
    <t>B.5.2</t>
  </si>
  <si>
    <t>B.5.3</t>
  </si>
  <si>
    <t>B.6.1</t>
  </si>
  <si>
    <t>B.6.2</t>
  </si>
  <si>
    <t>B.6.4</t>
  </si>
  <si>
    <t>B.6.5</t>
  </si>
  <si>
    <t>B.6.3</t>
  </si>
  <si>
    <t>B.6.6</t>
  </si>
  <si>
    <t>B.6.7</t>
  </si>
  <si>
    <t>B.7.1</t>
  </si>
  <si>
    <t>B.7.2</t>
  </si>
  <si>
    <t>B.7.3</t>
  </si>
  <si>
    <t>B.7.4</t>
  </si>
  <si>
    <t>B.7.5</t>
  </si>
  <si>
    <t>B.8.1</t>
  </si>
  <si>
    <t>B.8.2</t>
  </si>
  <si>
    <t>B.8.3</t>
  </si>
  <si>
    <t>B.8.4</t>
  </si>
  <si>
    <t>B.9.1</t>
  </si>
  <si>
    <t>B.9.2</t>
  </si>
  <si>
    <t>B.9.3</t>
  </si>
  <si>
    <t>B.9.4</t>
  </si>
  <si>
    <t>B.9.5</t>
  </si>
  <si>
    <t>B.9.6</t>
  </si>
  <si>
    <t>B.9.7</t>
  </si>
  <si>
    <t>B.9.8</t>
  </si>
  <si>
    <t>B.9.9</t>
  </si>
  <si>
    <t>IMPREVISTO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</si>
</sst>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amily val="2"/>
    </font>
    <font>
      <b/>
      <u/>
      <sz val="11"/>
      <color rgb="FFFF000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dotted">
        <color indexed="64"/>
      </left>
      <right style="dotted">
        <color indexed="64"/>
      </right>
      <top/>
      <bottom/>
      <diagonal/>
    </border>
    <border>
      <left style="medium">
        <color indexed="64"/>
      </left>
      <right style="thin">
        <color indexed="64"/>
      </right>
      <top style="thin">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490">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37" xfId="89" applyFont="1" applyFill="1" applyBorder="1"/>
    <xf numFmtId="0" fontId="61" fillId="25" borderId="0" xfId="89" applyFont="1" applyFill="1"/>
    <xf numFmtId="0" fontId="59" fillId="0" borderId="20" xfId="126" applyFont="1" applyBorder="1" applyAlignment="1">
      <alignment horizontal="center" vertical="center" wrapText="1"/>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4" fontId="61" fillId="0" borderId="18" xfId="39" applyNumberFormat="1" applyFont="1" applyBorder="1" applyAlignment="1">
      <alignment vertical="center" wrapText="1"/>
    </xf>
    <xf numFmtId="167" fontId="61" fillId="0" borderId="18" xfId="62" applyNumberFormat="1" applyFont="1" applyBorder="1" applyAlignment="1">
      <alignment horizontal="right" vertical="center" wrapText="1"/>
    </xf>
    <xf numFmtId="167" fontId="61" fillId="0" borderId="30" xfId="62" applyNumberFormat="1" applyFont="1" applyBorder="1" applyAlignment="1">
      <alignment horizontal="right" vertical="center" wrapText="1"/>
    </xf>
    <xf numFmtId="0" fontId="61" fillId="0" borderId="33" xfId="73" applyFont="1" applyBorder="1" applyAlignment="1">
      <alignment horizontal="center" vertical="center"/>
    </xf>
    <xf numFmtId="0" fontId="60" fillId="0" borderId="0" xfId="90" applyFont="1"/>
    <xf numFmtId="0" fontId="60" fillId="0" borderId="36" xfId="90" applyFont="1" applyBorder="1"/>
    <xf numFmtId="187" fontId="59" fillId="24" borderId="44" xfId="73" applyNumberFormat="1" applyFont="1" applyFill="1" applyBorder="1" applyAlignment="1">
      <alignment vertical="center"/>
    </xf>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186"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2" fontId="61" fillId="0" borderId="0" xfId="128" applyNumberFormat="1" applyFont="1"/>
    <xf numFmtId="181"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2" fontId="60" fillId="0" borderId="37" xfId="90" applyNumberFormat="1" applyFont="1" applyBorder="1"/>
    <xf numFmtId="186" fontId="59" fillId="26" borderId="47" xfId="60" applyNumberFormat="1" applyFont="1" applyFill="1" applyBorder="1" applyAlignment="1">
      <alignment horizontal="center" vertical="center"/>
    </xf>
    <xf numFmtId="184" fontId="60" fillId="0" borderId="37" xfId="90" applyNumberFormat="1" applyFont="1" applyBorder="1"/>
    <xf numFmtId="186" fontId="59" fillId="26" borderId="18" xfId="60" applyNumberFormat="1" applyFont="1" applyFill="1" applyBorder="1" applyAlignment="1">
      <alignment horizontal="center" vertical="center"/>
    </xf>
    <xf numFmtId="9" fontId="61" fillId="27" borderId="30" xfId="95"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0" xfId="130" applyFont="1" applyAlignment="1">
      <alignment horizontal="center" vertical="top"/>
    </xf>
    <xf numFmtId="0" fontId="59" fillId="24" borderId="18" xfId="73" applyFont="1" applyFill="1" applyBorder="1" applyAlignment="1">
      <alignment vertical="center"/>
    </xf>
    <xf numFmtId="176" fontId="59" fillId="0" borderId="12" xfId="39" applyNumberFormat="1" applyFont="1" applyBorder="1" applyAlignment="1">
      <alignment horizontal="right" vertical="center"/>
    </xf>
    <xf numFmtId="0" fontId="61" fillId="0" borderId="77" xfId="74" applyFont="1" applyBorder="1" applyAlignment="1">
      <alignment horizontal="center" vertical="center"/>
    </xf>
    <xf numFmtId="0" fontId="61" fillId="0" borderId="77" xfId="74" applyFont="1" applyBorder="1" applyAlignment="1">
      <alignment horizontal="left" vertical="center" wrapText="1"/>
    </xf>
    <xf numFmtId="4" fontId="61" fillId="0" borderId="77" xfId="39" applyNumberFormat="1" applyFont="1" applyBorder="1" applyAlignment="1">
      <alignment vertical="center" wrapText="1"/>
    </xf>
    <xf numFmtId="167" fontId="61" fillId="0" borderId="77" xfId="62" applyNumberFormat="1" applyFont="1" applyBorder="1" applyAlignment="1">
      <alignment horizontal="right" vertical="center" wrapText="1"/>
    </xf>
    <xf numFmtId="0" fontId="61" fillId="0" borderId="22" xfId="73" applyFont="1" applyBorder="1" applyAlignment="1">
      <alignment horizontal="center" vertical="center"/>
    </xf>
    <xf numFmtId="0" fontId="61" fillId="0" borderId="22" xfId="73" applyFont="1" applyBorder="1" applyAlignment="1">
      <alignment horizontal="left" vertical="center" wrapText="1"/>
    </xf>
    <xf numFmtId="4" fontId="61" fillId="0" borderId="22" xfId="39" applyNumberFormat="1" applyFont="1" applyBorder="1" applyAlignment="1">
      <alignment vertical="center" wrapText="1"/>
    </xf>
    <xf numFmtId="167" fontId="61" fillId="0" borderId="23" xfId="62" applyNumberFormat="1" applyFont="1" applyBorder="1" applyAlignment="1">
      <alignment horizontal="right" vertical="center" wrapText="1"/>
    </xf>
    <xf numFmtId="187" fontId="59" fillId="24" borderId="0" xfId="73" applyNumberFormat="1" applyFont="1" applyFill="1" applyAlignment="1">
      <alignment vertical="center"/>
    </xf>
    <xf numFmtId="0" fontId="59" fillId="0" borderId="41" xfId="128" applyFont="1" applyBorder="1" applyAlignment="1">
      <alignment horizontal="left" vertical="center"/>
    </xf>
    <xf numFmtId="9" fontId="61" fillId="0" borderId="43" xfId="129" applyNumberFormat="1" applyFont="1" applyBorder="1" applyAlignment="1">
      <alignment horizontal="center" vertical="center"/>
    </xf>
    <xf numFmtId="181" fontId="59" fillId="0" borderId="43" xfId="129" applyNumberFormat="1" applyFont="1" applyBorder="1" applyAlignment="1">
      <alignment vertical="center"/>
    </xf>
    <xf numFmtId="0" fontId="61" fillId="0" borderId="53" xfId="128" applyFont="1" applyBorder="1" applyAlignment="1">
      <alignment vertical="center"/>
    </xf>
    <xf numFmtId="0" fontId="60" fillId="25" borderId="36" xfId="89" applyFont="1" applyFill="1" applyBorder="1"/>
    <xf numFmtId="0" fontId="7" fillId="0" borderId="89" xfId="0" applyFont="1" applyBorder="1" applyAlignment="1">
      <alignment horizontal="left" vertical="center"/>
    </xf>
    <xf numFmtId="0" fontId="6" fillId="0" borderId="89" xfId="0" applyFont="1" applyBorder="1" applyAlignment="1">
      <alignment horizontal="left" vertical="center"/>
    </xf>
    <xf numFmtId="0" fontId="59" fillId="0" borderId="0" xfId="130" applyFont="1" applyAlignment="1">
      <alignment horizontal="center"/>
    </xf>
    <xf numFmtId="0" fontId="59" fillId="24" borderId="33" xfId="73" applyFont="1" applyFill="1" applyBorder="1" applyAlignment="1">
      <alignment vertical="center"/>
    </xf>
    <xf numFmtId="0" fontId="59" fillId="24" borderId="30" xfId="73" applyFont="1" applyFill="1" applyBorder="1" applyAlignment="1">
      <alignment vertical="center"/>
    </xf>
    <xf numFmtId="0" fontId="61" fillId="0" borderId="90" xfId="73" applyFont="1" applyBorder="1" applyAlignment="1">
      <alignment horizontal="center" vertical="center"/>
    </xf>
    <xf numFmtId="0" fontId="61" fillId="0" borderId="21" xfId="73" applyFont="1" applyBorder="1" applyAlignment="1">
      <alignment horizontal="left" vertical="center"/>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1" fillId="27" borderId="32" xfId="89" applyFont="1" applyFill="1" applyBorder="1" applyAlignment="1">
      <alignment horizontal="left" vertical="center" wrapText="1"/>
    </xf>
    <xf numFmtId="0" fontId="61" fillId="27" borderId="29" xfId="89" applyFont="1" applyFill="1" applyBorder="1" applyAlignment="1">
      <alignment horizontal="left" vertical="center" wrapText="1"/>
    </xf>
    <xf numFmtId="0" fontId="61" fillId="27" borderId="35"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61" fillId="0" borderId="41" xfId="73" applyFont="1" applyBorder="1" applyAlignment="1">
      <alignment horizontal="center" vertical="center"/>
    </xf>
    <xf numFmtId="0" fontId="61" fillId="0" borderId="43" xfId="73" applyFont="1" applyBorder="1" applyAlignment="1">
      <alignment horizontal="center" vertical="center"/>
    </xf>
    <xf numFmtId="0" fontId="61" fillId="0" borderId="44" xfId="73" applyFont="1" applyBorder="1" applyAlignment="1">
      <alignment horizontal="center" vertical="center"/>
    </xf>
    <xf numFmtId="0" fontId="59" fillId="24" borderId="34" xfId="73" applyFont="1" applyFill="1" applyBorder="1" applyAlignment="1">
      <alignment horizontal="center" vertical="center"/>
    </xf>
    <xf numFmtId="0" fontId="59" fillId="24" borderId="16" xfId="73" applyFont="1" applyFill="1" applyBorder="1" applyAlignment="1">
      <alignment horizontal="center" vertical="center"/>
    </xf>
    <xf numFmtId="0" fontId="59" fillId="24" borderId="26" xfId="73" applyFont="1" applyFill="1" applyBorder="1" applyAlignment="1">
      <alignment horizontal="center" vertical="center"/>
    </xf>
    <xf numFmtId="0" fontId="59" fillId="0" borderId="29" xfId="126" applyFont="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4"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Tablas"/>
      <sheetName val="7417stiA"/>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s>
    <sheetDataSet>
      <sheetData sheetId="0"/>
      <sheetData sheetId="1" refreshError="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6"/>
      <sheetName val="Modelo financiero"/>
      <sheetName val="EST0798.XLS"/>
      <sheetName val="[EST0798.XLS]__cceficiente_sh_2"/>
      <sheetName val="[EST0798.XLS]__cceficiente_sh_3"/>
      <sheetName val="[EST0798.XLS]__cceficiente_sh_4"/>
      <sheetName val="[EST0798.XLS]__cceficiente_sh_5"/>
      <sheetName val="[EST0798.XLS]__cceficiente_sh_7"/>
      <sheetName val="[EST0798.XLS]__cceficiente_sh_8"/>
      <sheetName val="[EST0798.XLS]__cceficiente_sh_9"/>
      <sheetName val="[EST0798.XLS]__cceficiente_s_10"/>
      <sheetName val="[EST0798.XLS]__cceficiente_s_12"/>
      <sheetName val="[EST0798.XLS]__cceficiente_s_11"/>
      <sheetName val="[EST0798.XLS]__cceficiente_s_1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C8 int"/>
      <sheetName val="C9 int"/>
      <sheetName val="c10"/>
      <sheetName val="c11 int"/>
      <sheetName val="TARIFAS"/>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aCCIDENTES DE 19"/>
      <sheetName val="F-3 ACTA COMPROMISO"/>
      <sheetName val="APu1"/>
      <sheetName val="APu2"/>
      <sheetName val="APu3"/>
      <sheetName val="APu4"/>
      <sheetName val="precios-básicos2002"/>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Factura"/>
      <sheetName val="Macros"/>
      <sheetName val="ATW"/>
      <sheetName val="Lock"/>
      <sheetName val="TemplateInformation"/>
      <sheetName val="dobletroque"/>
      <sheetName val="dumper"/>
      <sheetName val="terex"/>
      <sheetName val="mantos"/>
      <sheetName val="taladros"/>
      <sheetName val="mulas"/>
      <sheetName val="triturado"/>
      <sheetName val="lluvia"/>
      <sheetName val="observaciones"/>
      <sheetName val="datos_equipo"/>
      <sheetName val="tritur"/>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dicional Invias"/>
      <sheetName val="alternativa 2"/>
      <sheetName val="alternativa 1"/>
      <sheetName val="VR-PROP"/>
      <sheetName val="ICCP"/>
      <sheetName val="BSC VS OBJ. CALIDAD"/>
      <sheetName val="FORMATO"/>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Módulo1"/>
      <sheetName val="Módulo2"/>
      <sheetName val="Módulo3"/>
      <sheetName val="datosluminariasRoyAlPHa"/>
      <sheetName val="EQP"/>
      <sheetName val="MO"/>
      <sheetName val="FORMULARIO"/>
      <sheetName val="programaci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5 (2)"/>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75"/>
      <sheetName val="76"/>
      <sheetName val="77"/>
      <sheetName val="78"/>
      <sheetName val="79"/>
      <sheetName val="80"/>
      <sheetName val="ACLARACION"/>
      <sheetName val="MANO DE OBRA"/>
      <sheetName val="TRANSPORTE"/>
      <sheetName val="MINFRA-MN-IN-10-FR-1"/>
      <sheetName val="201.5"/>
      <sheetName val="201.6"/>
      <sheetName val="201.18"/>
      <sheetName val="201.19"/>
      <sheetName val="201.20"/>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CONTROL DIA"/>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OBRA TOTAL"/>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Hoja4"/>
      <sheetName val="Hoja5"/>
      <sheetName val="Tk"/>
      <sheetName val="Hoja6"/>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ELECTRICO"/>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graficos"/>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A"/>
      <sheetName val="CC"/>
      <sheetName val="CR"/>
      <sheetName val="OS"/>
      <sheetName val="CM"/>
      <sheetName val="CN"/>
      <sheetName val="OR"/>
      <sheetName val="LS"/>
      <sheetName val="TR"/>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Hoja8"/>
      <sheetName val="API93"/>
      <sheetName val="P2000"/>
      <sheetName val="INSUMOS (2)"/>
      <sheetName val="ITEM"/>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P Y G (T1-T5) "/>
      <sheetName val="Balance"/>
      <sheetName val="Libro1"/>
      <sheetName val="Hipótesis"/>
      <sheetName val="Cash Flow"/>
      <sheetName val="CONTROL"/>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DATOS GENERALES"/>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Inversión"/>
      <sheetName val="Anex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A.I.U (2)"/>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restaciones y AIU"/>
      <sheetName val="Reajustes"/>
      <sheetName val="Variables"/>
      <sheetName val="Presupuesto_"/>
      <sheetName val="UN-AÑO1-P1"/>
      <sheetName val="Database"/>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UC"/>
      <sheetName val="PAGOS"/>
      <sheetName val="Flujo Caja"/>
      <sheetName val="SALARIO"/>
      <sheetName val="Poliza"/>
      <sheetName val="AYUDANTE"/>
      <sheetName val="OFICIAL"/>
      <sheetName val="RESUMEN CUENTAS"/>
      <sheetName val="Escala salarial"/>
      <sheetName val="Cantidades y presupuesto"/>
      <sheetName val="Reajustes estimados"/>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VIA PRADO"/>
      <sheetName val="CUADRO  (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UTILI-FRENTE"/>
      <sheetName val="ABIMAELXPAGAR"/>
      <sheetName val="INCLUYO_EDUIN"/>
      <sheetName val="AVP (2)"/>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 E"/>
      <sheetName val="RD"/>
      <sheetName val="MH"/>
      <sheetName val="OC"/>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OPUESTA PRESENTADA"/>
      <sheetName val="comparprecunit"/>
      <sheetName val="reversión"/>
      <sheetName val="(1)"/>
      <sheetName val="(2)"/>
      <sheetName val="(3)"/>
      <sheetName val="PROPUESTA"/>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Interventoria"/>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EQUIP"/>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VR-PROP MOD 1"/>
      <sheetName val="FORMULA"/>
      <sheetName val="PRECIO"/>
      <sheetName val="I M"/>
      <sheetName val="SOÑANDO"/>
      <sheetName val="EV 424 CON 5 (2)"/>
      <sheetName val="Precios no oficial"/>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DIRECTOS"/>
      <sheetName val="FACT10"/>
      <sheetName val="RESUMENJULIO"/>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NTROL COMUNICAC"/>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OFERTA ECON"/>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1_j0$#j.$#L_x0012_Óu"/>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DISTRIBUCIÓN"/>
      <sheetName val="ACTA DE MODIFICACION  (2)"/>
      <sheetName val="anexo2"/>
      <sheetName val="CDItem"/>
      <sheetName val="ARMENIA-CLUB DE TIRO"/>
      <sheetName val="\Users\aljipego\Downloads\Víncu"/>
      <sheetName val="COMPONENTE II"/>
      <sheetName val="CONSOLIDADO."/>
      <sheetName val="PtoOficial"/>
      <sheetName val="APU II"/>
      <sheetName val="Hora efectiva (base calendario)"/>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DISEÑO HIDROSANITARIO"/>
      <sheetName val="DISEÑO ELECTRICO"/>
      <sheetName val="OBRA EJECUTADA"/>
      <sheetName val="OBRA EJECUTADA POR CANCELAR"/>
      <sheetName val="OBRA A EJECUTAR"/>
      <sheetName val="BALANCE 1P INICIAL"/>
      <sheetName val="BALANCE 1P FINAL"/>
      <sheetName val="MDEO"/>
      <sheetName val="C-M-H"/>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resumen carcel x 16.7%"/>
      <sheetName val="resumen carcel "/>
      <sheetName val="resumen carcel con baño x 16.7%"/>
      <sheetName val="resumen carcel con baño"/>
      <sheetName val="Unitario "/>
      <sheetName val="Materiales "/>
      <sheetName val="Auxiliares "/>
      <sheetName val="Análisis de cuadrillas"/>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Quimicos"/>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BASICOS"/>
      <sheetName val="MANUAL"/>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PRESUPUESTO LICITACIÓN SRN 001"/>
      <sheetName val="SRN_005"/>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Ppto EL COPEY"/>
      <sheetName val="bocatoma"/>
      <sheetName val="ANALISIS DE PRECIOS BASICOS"/>
      <sheetName val="PRESUPUESTO GENERAL"/>
      <sheetName val="P. MATERIAL A.C.T CER"/>
      <sheetName val="P. TOTALES"/>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Form8_bombas"/>
      <sheetName val="Form8_h2"/>
      <sheetName val="Form8_lubricacion"/>
      <sheetName val="Form8_regeneracion"/>
      <sheetName val="tub"/>
      <sheetName val="val"/>
      <sheetName val="tub_lub"/>
      <sheetName val="pintura"/>
      <sheetName val="partidas_cant_tub_final_04"/>
      <sheetName val="Presupuesto_Via_distribuidora"/>
      <sheetName val="Presupuesto V2 "/>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Precios 08-arquit en proceso"/>
      <sheetName val="unit2008-ARQUIT EN PROCESO"/>
      <sheetName val="Precios 08-vias"/>
      <sheetName val="unit2008-VIAS"/>
      <sheetName val="Costo Real 2008"/>
      <sheetName val="ACEROS 60000 PSI"/>
      <sheetName val="RENDI"/>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PACC Contratacion"/>
      <sheetName val="Contratacion PME v021"/>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ow r="2">
          <cell r="A2">
            <v>2</v>
          </cell>
        </row>
      </sheetData>
      <sheetData sheetId="240">
        <row r="1">
          <cell r="A1" t="str">
            <v>ITEM</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row r="2">
          <cell r="A2">
            <v>2</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sheetData sheetId="283"/>
      <sheetData sheetId="284"/>
      <sheetData sheetId="285"/>
      <sheetData sheetId="286"/>
      <sheetData sheetId="287"/>
      <sheetData sheetId="288"/>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row r="50">
          <cell r="H50">
            <v>4886</v>
          </cell>
        </row>
      </sheetData>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sheetData sheetId="423"/>
      <sheetData sheetId="424"/>
      <sheetData sheetId="425">
        <row r="1">
          <cell r="A1" t="str">
            <v>INSTITUTO NACIONAL DE VIAS</v>
          </cell>
        </row>
      </sheetData>
      <sheetData sheetId="426"/>
      <sheetData sheetId="427"/>
      <sheetData sheetId="428"/>
      <sheetData sheetId="429"/>
      <sheetData sheetId="430"/>
      <sheetData sheetId="431"/>
      <sheetData sheetId="432"/>
      <sheetData sheetId="433"/>
      <sheetData sheetId="434"/>
      <sheetData sheetId="435">
        <row r="1">
          <cell r="A1" t="str">
            <v>ITEM</v>
          </cell>
        </row>
      </sheetData>
      <sheetData sheetId="436">
        <row r="1">
          <cell r="A1" t="str">
            <v>EQUIPO</v>
          </cell>
        </row>
      </sheetData>
      <sheetData sheetId="437">
        <row r="1">
          <cell r="A1" t="str">
            <v>ADMINISTRACION</v>
          </cell>
        </row>
      </sheetData>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68">
          <cell r="D168">
            <v>10046</v>
          </cell>
        </row>
      </sheetData>
      <sheetData sheetId="513">
        <row r="5">
          <cell r="E5" t="str">
            <v>CANTIDAD</v>
          </cell>
        </row>
      </sheetData>
      <sheetData sheetId="514">
        <row r="5">
          <cell r="E5" t="str">
            <v>CANTIDAD</v>
          </cell>
        </row>
      </sheetData>
      <sheetData sheetId="515">
        <row r="5">
          <cell r="E5" t="str">
            <v>CANTIDAD</v>
          </cell>
        </row>
      </sheetData>
      <sheetData sheetId="516">
        <row r="5">
          <cell r="E5" t="str">
            <v>CANTIDAD</v>
          </cell>
        </row>
      </sheetData>
      <sheetData sheetId="517">
        <row r="5">
          <cell r="E5" t="str">
            <v>CANTIDAD</v>
          </cell>
        </row>
      </sheetData>
      <sheetData sheetId="518">
        <row r="5">
          <cell r="E5" t="str">
            <v>CANTIDAD</v>
          </cell>
        </row>
      </sheetData>
      <sheetData sheetId="519">
        <row r="5">
          <cell r="E5" t="str">
            <v>CANTIDAD</v>
          </cell>
        </row>
      </sheetData>
      <sheetData sheetId="520">
        <row r="5">
          <cell r="E5" t="str">
            <v>CANTIDAD</v>
          </cell>
        </row>
      </sheetData>
      <sheetData sheetId="521">
        <row r="5">
          <cell r="E5" t="str">
            <v>CANTIDAD</v>
          </cell>
        </row>
      </sheetData>
      <sheetData sheetId="522">
        <row r="5">
          <cell r="E5" t="str">
            <v>CANTIDAD</v>
          </cell>
        </row>
      </sheetData>
      <sheetData sheetId="523"/>
      <sheetData sheetId="524"/>
      <sheetData sheetId="525"/>
      <sheetData sheetId="526"/>
      <sheetData sheetId="527">
        <row r="2">
          <cell r="A2" t="str">
            <v>ACTA No</v>
          </cell>
        </row>
      </sheetData>
      <sheetData sheetId="528"/>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sheetData sheetId="571"/>
      <sheetData sheetId="572"/>
      <sheetData sheetId="573">
        <row r="1">
          <cell r="A1" t="str">
            <v>INSTITUTO NACIONAL DE VIAS</v>
          </cell>
        </row>
      </sheetData>
      <sheetData sheetId="574" refreshError="1"/>
      <sheetData sheetId="575" refreshError="1"/>
      <sheetData sheetId="576" refreshError="1"/>
      <sheetData sheetId="577"/>
      <sheetData sheetId="578"/>
      <sheetData sheetId="579"/>
      <sheetData sheetId="580"/>
      <sheetData sheetId="581"/>
      <sheetData sheetId="582"/>
      <sheetData sheetId="583">
        <row r="5">
          <cell r="E5" t="str">
            <v>CANTIDAD</v>
          </cell>
        </row>
      </sheetData>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row r="1">
          <cell r="A1" t="str">
            <v>INSTITUTO NACIONAL DE VIAS</v>
          </cell>
        </row>
      </sheetData>
      <sheetData sheetId="598"/>
      <sheetData sheetId="599"/>
      <sheetData sheetId="600"/>
      <sheetData sheetId="601"/>
      <sheetData sheetId="602"/>
      <sheetData sheetId="603"/>
      <sheetData sheetId="604">
        <row r="1">
          <cell r="A1" t="str">
            <v>INSTITUTO NACIONAL DE VIAS</v>
          </cell>
        </row>
      </sheetData>
      <sheetData sheetId="605">
        <row r="1">
          <cell r="A1" t="str">
            <v>INSTITUTO NACIONAL DE VIAS</v>
          </cell>
        </row>
      </sheetData>
      <sheetData sheetId="606"/>
      <sheetData sheetId="607"/>
      <sheetData sheetId="608"/>
      <sheetData sheetId="609"/>
      <sheetData sheetId="610"/>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sheetData sheetId="730" refreshError="1"/>
      <sheetData sheetId="731" refreshError="1"/>
      <sheetData sheetId="732" refreshError="1"/>
      <sheetData sheetId="733" refreshError="1"/>
      <sheetData sheetId="734" refreshError="1"/>
      <sheetData sheetId="735" refreshError="1"/>
      <sheetData sheetId="736" refreshError="1"/>
      <sheetData sheetId="737">
        <row r="1">
          <cell r="A1" t="str">
            <v>ABRAZADERA DE SALIDA TIPO 1</v>
          </cell>
        </row>
      </sheetData>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sheetData sheetId="777"/>
      <sheetData sheetId="778"/>
      <sheetData sheetId="779"/>
      <sheetData sheetId="780"/>
      <sheetData sheetId="781"/>
      <sheetData sheetId="782"/>
      <sheetData sheetId="783"/>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refreshError="1"/>
      <sheetData sheetId="810" refreshError="1"/>
      <sheetData sheetId="811" refreshError="1"/>
      <sheetData sheetId="812">
        <row r="1">
          <cell r="A1" t="str">
            <v>ABRAZADERA DE SALIDA TIPO 1</v>
          </cell>
        </row>
      </sheetData>
      <sheetData sheetId="813" refreshError="1"/>
      <sheetData sheetId="814"/>
      <sheetData sheetId="815" refreshError="1"/>
      <sheetData sheetId="816" refreshError="1"/>
      <sheetData sheetId="817">
        <row r="33">
          <cell r="C33">
            <v>0.77967625899280601</v>
          </cell>
        </row>
      </sheetData>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row r="2">
          <cell r="A2" t="str">
            <v>ACTA No</v>
          </cell>
        </row>
      </sheetData>
      <sheetData sheetId="832"/>
      <sheetData sheetId="833"/>
      <sheetData sheetId="834"/>
      <sheetData sheetId="835"/>
      <sheetData sheetId="836"/>
      <sheetData sheetId="837"/>
      <sheetData sheetId="838"/>
      <sheetData sheetId="839"/>
      <sheetData sheetId="840"/>
      <sheetData sheetId="841"/>
      <sheetData sheetId="842"/>
      <sheetData sheetId="843">
        <row r="33">
          <cell r="C33">
            <v>0.77967625899280601</v>
          </cell>
        </row>
      </sheetData>
      <sheetData sheetId="844">
        <row r="1">
          <cell r="A1" t="str">
            <v>ABRAZADERA DE SALIDA TIPO 1</v>
          </cell>
        </row>
      </sheetData>
      <sheetData sheetId="845">
        <row r="4">
          <cell r="B4" t="str">
            <v xml:space="preserve"> Bisagra Pivotante </v>
          </cell>
        </row>
      </sheetData>
      <sheetData sheetId="846"/>
      <sheetData sheetId="847"/>
      <sheetData sheetId="848"/>
      <sheetData sheetId="849">
        <row r="1">
          <cell r="B1" t="str">
            <v>CTO-102-2002</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sheetData sheetId="937"/>
      <sheetData sheetId="938"/>
      <sheetData sheetId="939"/>
      <sheetData sheetId="940">
        <row r="2">
          <cell r="A2" t="str">
            <v>CODIGO</v>
          </cell>
        </row>
      </sheetData>
      <sheetData sheetId="941"/>
      <sheetData sheetId="942" refreshError="1"/>
      <sheetData sheetId="943" refreshError="1"/>
      <sheetData sheetId="944" refreshError="1"/>
      <sheetData sheetId="945" refreshError="1"/>
      <sheetData sheetId="946" refreshError="1"/>
      <sheetData sheetId="947"/>
      <sheetData sheetId="948"/>
      <sheetData sheetId="949"/>
      <sheetData sheetId="950"/>
      <sheetData sheetId="951" refreshError="1"/>
      <sheetData sheetId="952" refreshError="1"/>
      <sheetData sheetId="953" refreshError="1"/>
      <sheetData sheetId="954" refreshError="1"/>
      <sheetData sheetId="955" refreshError="1"/>
      <sheetData sheetId="956" refreshError="1"/>
      <sheetData sheetId="957"/>
      <sheetData sheetId="958" refreshError="1"/>
      <sheetData sheetId="959"/>
      <sheetData sheetId="960" refreshError="1"/>
      <sheetData sheetId="961" refreshError="1"/>
      <sheetData sheetId="962" refreshError="1"/>
      <sheetData sheetId="963"/>
      <sheetData sheetId="964">
        <row r="22">
          <cell r="G22" t="str">
            <v>Tarjeta 1</v>
          </cell>
        </row>
      </sheetData>
      <sheetData sheetId="965" refreshError="1"/>
      <sheetData sheetId="966"/>
      <sheetData sheetId="967"/>
      <sheetData sheetId="968"/>
      <sheetData sheetId="969"/>
      <sheetData sheetId="970" refreshError="1"/>
      <sheetData sheetId="971" refreshError="1"/>
      <sheetData sheetId="972"/>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refreshError="1"/>
      <sheetData sheetId="1143"/>
      <sheetData sheetId="1144"/>
      <sheetData sheetId="1145"/>
      <sheetData sheetId="1146"/>
      <sheetData sheetId="1147">
        <row r="103">
          <cell r="C103" t="str">
            <v>EXP</v>
          </cell>
        </row>
      </sheetData>
      <sheetData sheetId="1148" refreshError="1"/>
      <sheetData sheetId="1149" refreshError="1"/>
      <sheetData sheetId="1150"/>
      <sheetData sheetId="1151">
        <row r="147">
          <cell r="B147" t="str">
            <v>SUB TOTAL OBRAS DE  INSTALACIONES ELÉCTRICAS DE LAS ESTACIONES (Urbanismo)</v>
          </cell>
        </row>
      </sheetData>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refreshError="1"/>
      <sheetData sheetId="1531" refreshError="1"/>
      <sheetData sheetId="1532"/>
      <sheetData sheetId="1533"/>
      <sheetData sheetId="1534" refreshError="1"/>
      <sheetData sheetId="1535" refreshError="1"/>
      <sheetData sheetId="1536" refreshError="1"/>
      <sheetData sheetId="1537" refreshError="1"/>
      <sheetData sheetId="1538" refreshError="1"/>
      <sheetData sheetId="1539"/>
      <sheetData sheetId="1540"/>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sheetData sheetId="1662"/>
      <sheetData sheetId="1663"/>
      <sheetData sheetId="1664"/>
      <sheetData sheetId="1665"/>
      <sheetData sheetId="1666" refreshError="1"/>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refreshError="1"/>
      <sheetData sheetId="1682"/>
      <sheetData sheetId="1683"/>
      <sheetData sheetId="1684"/>
      <sheetData sheetId="1685"/>
      <sheetData sheetId="1686"/>
      <sheetData sheetId="1687"/>
      <sheetData sheetId="1688"/>
      <sheetData sheetId="1689"/>
      <sheetData sheetId="1690"/>
      <sheetData sheetId="1691" refreshError="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refreshError="1"/>
      <sheetData sheetId="1714"/>
      <sheetData sheetId="1715" refreshError="1"/>
      <sheetData sheetId="1716"/>
      <sheetData sheetId="1717"/>
      <sheetData sheetId="1718"/>
      <sheetData sheetId="1719"/>
      <sheetData sheetId="1720"/>
      <sheetData sheetId="1721" refreshError="1"/>
      <sheetData sheetId="1722"/>
      <sheetData sheetId="1723"/>
      <sheetData sheetId="1724"/>
      <sheetData sheetId="1725"/>
      <sheetData sheetId="1726"/>
      <sheetData sheetId="1727"/>
      <sheetData sheetId="1728"/>
      <sheetData sheetId="1729"/>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sheetData sheetId="1762"/>
      <sheetData sheetId="1763"/>
      <sheetData sheetId="1764"/>
      <sheetData sheetId="1765"/>
      <sheetData sheetId="1766"/>
      <sheetData sheetId="1767"/>
      <sheetData sheetId="1768"/>
      <sheetData sheetId="1769"/>
      <sheetData sheetId="1770"/>
      <sheetData sheetId="1771"/>
      <sheetData sheetId="1772" refreshError="1"/>
      <sheetData sheetId="1773" refreshError="1"/>
      <sheetData sheetId="1774" refreshError="1"/>
      <sheetData sheetId="1775" refreshError="1"/>
      <sheetData sheetId="1776" refreshError="1"/>
      <sheetData sheetId="1777"/>
      <sheetData sheetId="1778" refreshError="1"/>
      <sheetData sheetId="1779"/>
      <sheetData sheetId="1780"/>
      <sheetData sheetId="1781"/>
      <sheetData sheetId="1782"/>
      <sheetData sheetId="1783"/>
      <sheetData sheetId="1784"/>
      <sheetData sheetId="1785" refreshError="1"/>
      <sheetData sheetId="1786" refreshError="1"/>
      <sheetData sheetId="1787" refreshError="1"/>
      <sheetData sheetId="1788"/>
      <sheetData sheetId="1789" refreshError="1"/>
      <sheetData sheetId="1790"/>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sheetData sheetId="1816" refreshError="1"/>
      <sheetData sheetId="1817" refreshError="1"/>
      <sheetData sheetId="1818" refreshError="1"/>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refreshError="1"/>
      <sheetData sheetId="1847" refreshError="1"/>
      <sheetData sheetId="1848" refreshError="1"/>
      <sheetData sheetId="1849" refreshError="1"/>
      <sheetData sheetId="1850" refreshError="1"/>
      <sheetData sheetId="1851"/>
      <sheetData sheetId="1852"/>
      <sheetData sheetId="1853"/>
      <sheetData sheetId="1854"/>
      <sheetData sheetId="1855"/>
      <sheetData sheetId="1856"/>
      <sheetData sheetId="1857" refreshError="1"/>
      <sheetData sheetId="1858" refreshError="1"/>
      <sheetData sheetId="1859" refreshError="1"/>
      <sheetData sheetId="1860"/>
      <sheetData sheetId="1861" refreshError="1"/>
      <sheetData sheetId="1862"/>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sheetData sheetId="1887" refreshError="1"/>
      <sheetData sheetId="1888" refreshError="1"/>
      <sheetData sheetId="1889" refreshError="1"/>
      <sheetData sheetId="1890"/>
      <sheetData sheetId="1891"/>
      <sheetData sheetId="1892"/>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sheetData sheetId="1927" refreshError="1"/>
      <sheetData sheetId="1928" refreshError="1"/>
      <sheetData sheetId="1929" refreshError="1"/>
      <sheetData sheetId="1930" refreshError="1"/>
      <sheetData sheetId="1931" refreshError="1"/>
      <sheetData sheetId="1932"/>
      <sheetData sheetId="1933" refreshError="1"/>
      <sheetData sheetId="1934"/>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sheetData sheetId="1957">
        <row r="1">
          <cell r="B1" t="str">
            <v>CTO-102-2002</v>
          </cell>
        </row>
      </sheetData>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row r="2">
          <cell r="A2" t="str">
            <v>ACTA No</v>
          </cell>
        </row>
      </sheetData>
      <sheetData sheetId="1979">
        <row r="2">
          <cell r="A2" t="str">
            <v>ACTA No</v>
          </cell>
        </row>
      </sheetData>
      <sheetData sheetId="1980"/>
      <sheetData sheetId="1981"/>
      <sheetData sheetId="1982"/>
      <sheetData sheetId="1983"/>
      <sheetData sheetId="1984"/>
      <sheetData sheetId="1985"/>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sheetData sheetId="2071"/>
      <sheetData sheetId="2072"/>
      <sheetData sheetId="2073"/>
      <sheetData sheetId="2074"/>
      <sheetData sheetId="2075"/>
      <sheetData sheetId="2076"/>
      <sheetData sheetId="2077"/>
      <sheetData sheetId="2078" refreshError="1"/>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refreshError="1"/>
      <sheetData sheetId="2126"/>
      <sheetData sheetId="2127"/>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sheetData sheetId="2137" refreshError="1"/>
      <sheetData sheetId="2138"/>
      <sheetData sheetId="2139"/>
      <sheetData sheetId="2140"/>
      <sheetData sheetId="2141"/>
      <sheetData sheetId="2142"/>
      <sheetData sheetId="2143"/>
      <sheetData sheetId="2144"/>
      <sheetData sheetId="2145"/>
      <sheetData sheetId="2146"/>
      <sheetData sheetId="2147"/>
      <sheetData sheetId="2148" refreshError="1"/>
      <sheetData sheetId="2149">
        <row r="1">
          <cell r="A1" t="str">
            <v>ITEM</v>
          </cell>
        </row>
      </sheetData>
      <sheetData sheetId="2150"/>
      <sheetData sheetId="215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refreshError="1"/>
      <sheetData sheetId="2256" refreshError="1"/>
      <sheetData sheetId="2257" refreshError="1"/>
      <sheetData sheetId="2258" refreshError="1"/>
      <sheetData sheetId="2259"/>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sheetData sheetId="2301" refreshError="1"/>
      <sheetData sheetId="2302"/>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sheetData sheetId="2475"/>
      <sheetData sheetId="2476"/>
      <sheetData sheetId="2477"/>
      <sheetData sheetId="2478"/>
      <sheetData sheetId="2479"/>
      <sheetData sheetId="2480"/>
      <sheetData sheetId="2481"/>
      <sheetData sheetId="2482"/>
      <sheetData sheetId="2483"/>
      <sheetData sheetId="2484"/>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sheetData sheetId="2545" refreshError="1"/>
      <sheetData sheetId="2546" refreshError="1"/>
      <sheetData sheetId="2547" refreshError="1"/>
      <sheetData sheetId="2548"/>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sheetData sheetId="2571" refreshError="1"/>
      <sheetData sheetId="2572"/>
      <sheetData sheetId="2573" refreshError="1"/>
      <sheetData sheetId="2574" refreshError="1"/>
      <sheetData sheetId="2575" refreshError="1"/>
      <sheetData sheetId="2576" refreshError="1"/>
      <sheetData sheetId="2577" refreshError="1"/>
      <sheetData sheetId="2578"/>
      <sheetData sheetId="2579"/>
      <sheetData sheetId="2580"/>
      <sheetData sheetId="2581"/>
      <sheetData sheetId="2582" refreshError="1"/>
      <sheetData sheetId="2583" refreshError="1"/>
      <sheetData sheetId="2584" refreshError="1"/>
      <sheetData sheetId="2585" refreshError="1"/>
      <sheetData sheetId="2586" refreshError="1"/>
      <sheetData sheetId="2587"/>
      <sheetData sheetId="2588"/>
      <sheetData sheetId="2589" refreshError="1"/>
      <sheetData sheetId="2590" refreshError="1"/>
      <sheetData sheetId="259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sheetData sheetId="2707"/>
      <sheetData sheetId="2708"/>
      <sheetData sheetId="2709">
        <row r="1">
          <cell r="A1" t="str">
            <v>ITEM</v>
          </cell>
        </row>
      </sheetData>
      <sheetData sheetId="2710">
        <row r="1">
          <cell r="A1" t="str">
            <v>EQUIPO</v>
          </cell>
        </row>
      </sheetData>
      <sheetData sheetId="2711">
        <row r="1">
          <cell r="A1" t="str">
            <v>ADMINISTRACION</v>
          </cell>
        </row>
      </sheetData>
      <sheetData sheetId="2712"/>
      <sheetData sheetId="2713" refreshError="1"/>
      <sheetData sheetId="2714" refreshError="1"/>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row r="1">
          <cell r="A1" t="str">
            <v>EQUIPO</v>
          </cell>
        </row>
      </sheetData>
      <sheetData sheetId="2738">
        <row r="1">
          <cell r="A1" t="str">
            <v>ADMINISTRACION</v>
          </cell>
        </row>
      </sheetData>
      <sheetData sheetId="2739"/>
      <sheetData sheetId="2740"/>
      <sheetData sheetId="2741" refreshError="1"/>
      <sheetData sheetId="2742"/>
      <sheetData sheetId="2743"/>
      <sheetData sheetId="2744"/>
      <sheetData sheetId="2745"/>
      <sheetData sheetId="2746"/>
      <sheetData sheetId="2747"/>
      <sheetData sheetId="2748">
        <row r="1">
          <cell r="A1" t="str">
            <v>ITEM</v>
          </cell>
        </row>
      </sheetData>
      <sheetData sheetId="2749">
        <row r="1">
          <cell r="A1" t="str">
            <v>EQUIPO</v>
          </cell>
        </row>
      </sheetData>
      <sheetData sheetId="2750">
        <row r="1">
          <cell r="A1" t="str">
            <v>ADMINISTRACION</v>
          </cell>
        </row>
      </sheetData>
      <sheetData sheetId="2751"/>
      <sheetData sheetId="2752"/>
      <sheetData sheetId="2753"/>
      <sheetData sheetId="2754"/>
      <sheetData sheetId="2755"/>
      <sheetData sheetId="2756"/>
      <sheetData sheetId="2757"/>
      <sheetData sheetId="2758"/>
      <sheetData sheetId="2759"/>
      <sheetData sheetId="2760"/>
      <sheetData sheetId="276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ow r="33">
          <cell r="G33">
            <v>0.59504299999999999</v>
          </cell>
        </row>
      </sheetData>
      <sheetData sheetId="3096"/>
      <sheetData sheetId="3097" refreshError="1"/>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sheetData sheetId="3224"/>
      <sheetData sheetId="3225"/>
      <sheetData sheetId="3226"/>
      <sheetData sheetId="3227"/>
      <sheetData sheetId="3228"/>
      <sheetData sheetId="3229"/>
      <sheetData sheetId="3230"/>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sheetData sheetId="3309">
        <row r="168">
          <cell r="D168">
            <v>0.16</v>
          </cell>
        </row>
      </sheetData>
      <sheetData sheetId="3310">
        <row r="7">
          <cell r="B7">
            <v>1</v>
          </cell>
        </row>
      </sheetData>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sheetData sheetId="3398"/>
      <sheetData sheetId="3399"/>
      <sheetData sheetId="3400"/>
      <sheetData sheetId="3401"/>
      <sheetData sheetId="3402"/>
      <sheetData sheetId="3403"/>
      <sheetData sheetId="3404"/>
      <sheetData sheetId="3405"/>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row r="8">
          <cell r="A8">
            <v>2.1</v>
          </cell>
        </row>
      </sheetData>
      <sheetData sheetId="4035">
        <row r="8">
          <cell r="A8">
            <v>3.1</v>
          </cell>
        </row>
      </sheetData>
      <sheetData sheetId="4036">
        <row r="8">
          <cell r="A8">
            <v>2.1</v>
          </cell>
        </row>
      </sheetData>
      <sheetData sheetId="4037">
        <row r="8">
          <cell r="A8">
            <v>3.1</v>
          </cell>
        </row>
      </sheetData>
      <sheetData sheetId="4038">
        <row r="8">
          <cell r="A8">
            <v>2.1</v>
          </cell>
        </row>
      </sheetData>
      <sheetData sheetId="4039">
        <row r="8">
          <cell r="A8">
            <v>3.1</v>
          </cell>
        </row>
      </sheetData>
      <sheetData sheetId="4040"/>
      <sheetData sheetId="4041">
        <row r="3">
          <cell r="A3">
            <v>1</v>
          </cell>
        </row>
      </sheetData>
      <sheetData sheetId="4042"/>
      <sheetData sheetId="4043">
        <row r="3">
          <cell r="A3">
            <v>1</v>
          </cell>
        </row>
      </sheetData>
      <sheetData sheetId="4044"/>
      <sheetData sheetId="4045">
        <row r="3">
          <cell r="A3">
            <v>1</v>
          </cell>
        </row>
      </sheetData>
      <sheetData sheetId="4046"/>
      <sheetData sheetId="4047"/>
      <sheetData sheetId="4048">
        <row r="1">
          <cell r="A1" t="str">
            <v>LISTADO DE INSUMOS GENERAL</v>
          </cell>
        </row>
      </sheetData>
      <sheetData sheetId="4049"/>
      <sheetData sheetId="4050">
        <row r="1">
          <cell r="A1" t="str">
            <v>LISTADO DE INSUMOS GENERAL</v>
          </cell>
        </row>
      </sheetData>
      <sheetData sheetId="4051"/>
      <sheetData sheetId="4052">
        <row r="1">
          <cell r="A1" t="str">
            <v>LISTADO DE INSUMOS GENERAL</v>
          </cell>
        </row>
      </sheetData>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row r="8">
          <cell r="A8">
            <v>2.1</v>
          </cell>
        </row>
      </sheetData>
      <sheetData sheetId="4069">
        <row r="8">
          <cell r="A8">
            <v>3.1</v>
          </cell>
        </row>
      </sheetData>
      <sheetData sheetId="4070"/>
      <sheetData sheetId="4071"/>
      <sheetData sheetId="4072"/>
      <sheetData sheetId="4073"/>
      <sheetData sheetId="4074"/>
      <sheetData sheetId="4075">
        <row r="3">
          <cell r="A3">
            <v>1</v>
          </cell>
        </row>
      </sheetData>
      <sheetData sheetId="4076"/>
      <sheetData sheetId="4077"/>
      <sheetData sheetId="4078"/>
      <sheetData sheetId="4079"/>
      <sheetData sheetId="4080"/>
      <sheetData sheetId="4081" refreshError="1"/>
      <sheetData sheetId="4082">
        <row r="1">
          <cell r="A1" t="str">
            <v>LISTADO DE INSUMOS GENERAL</v>
          </cell>
        </row>
      </sheetData>
      <sheetData sheetId="4083" refreshError="1"/>
      <sheetData sheetId="4084"/>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refreshError="1"/>
      <sheetData sheetId="4290"/>
      <sheetData sheetId="4291"/>
      <sheetData sheetId="4292" refreshError="1"/>
      <sheetData sheetId="4293" refreshError="1"/>
      <sheetData sheetId="4294" refreshError="1"/>
      <sheetData sheetId="4295" refreshError="1"/>
      <sheetData sheetId="4296"/>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sheetData sheetId="4339"/>
      <sheetData sheetId="4340"/>
      <sheetData sheetId="4341"/>
      <sheetData sheetId="4342"/>
      <sheetData sheetId="4343"/>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sheetData sheetId="4365"/>
      <sheetData sheetId="4366"/>
      <sheetData sheetId="4367"/>
      <sheetData sheetId="4368" refreshError="1"/>
      <sheetData sheetId="4369" refreshError="1"/>
      <sheetData sheetId="4370" refreshError="1"/>
      <sheetData sheetId="437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sheetData sheetId="4437"/>
      <sheetData sheetId="4438" refreshError="1"/>
      <sheetData sheetId="4439"/>
      <sheetData sheetId="4440" refreshError="1"/>
      <sheetData sheetId="444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sheetData sheetId="4481"/>
      <sheetData sheetId="4482"/>
      <sheetData sheetId="4483"/>
      <sheetData sheetId="4484"/>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sheetData sheetId="4504"/>
      <sheetData sheetId="4505" refreshError="1"/>
      <sheetData sheetId="4506"/>
      <sheetData sheetId="4507"/>
      <sheetData sheetId="4508"/>
      <sheetData sheetId="4509"/>
      <sheetData sheetId="4510"/>
      <sheetData sheetId="451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sheetData sheetId="4551">
        <row r="1">
          <cell r="A1" t="str">
            <v>ITEM</v>
          </cell>
        </row>
      </sheetData>
      <sheetData sheetId="4552" refreshError="1"/>
      <sheetData sheetId="4553">
        <row r="1">
          <cell r="A1" t="str">
            <v>ADMINISTRACION</v>
          </cell>
        </row>
      </sheetData>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refreshError="1"/>
      <sheetData sheetId="4577" refreshError="1"/>
      <sheetData sheetId="4578"/>
      <sheetData sheetId="4579"/>
      <sheetData sheetId="4580">
        <row r="1">
          <cell r="B1" t="str">
            <v>CTO-102-2002</v>
          </cell>
        </row>
      </sheetData>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refreshError="1"/>
      <sheetData sheetId="4629" refreshError="1"/>
      <sheetData sheetId="4630">
        <row r="7">
          <cell r="A7" t="str">
            <v>NE-CSJM01</v>
          </cell>
        </row>
      </sheetData>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sheetData sheetId="4666"/>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sheetData sheetId="4745"/>
      <sheetData sheetId="4746" refreshError="1"/>
      <sheetData sheetId="4747" refreshError="1"/>
      <sheetData sheetId="4748"/>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sheetData sheetId="4759"/>
      <sheetData sheetId="4760"/>
      <sheetData sheetId="4761"/>
      <sheetData sheetId="4762"/>
      <sheetData sheetId="4763">
        <row r="1">
          <cell r="B1" t="str">
            <v>CTO-102-2002</v>
          </cell>
        </row>
      </sheetData>
      <sheetData sheetId="4764"/>
      <sheetData sheetId="4765"/>
      <sheetData sheetId="4766"/>
      <sheetData sheetId="4767"/>
      <sheetData sheetId="4768"/>
      <sheetData sheetId="4769"/>
      <sheetData sheetId="4770"/>
      <sheetData sheetId="4771"/>
      <sheetData sheetId="4772"/>
      <sheetData sheetId="4773">
        <row r="1">
          <cell r="B1" t="str">
            <v>CTO-102-2002</v>
          </cell>
        </row>
      </sheetData>
      <sheetData sheetId="4774"/>
      <sheetData sheetId="4775"/>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sheetData sheetId="4788"/>
      <sheetData sheetId="4789"/>
      <sheetData sheetId="4790"/>
      <sheetData sheetId="4791"/>
      <sheetData sheetId="4792"/>
      <sheetData sheetId="4793"/>
      <sheetData sheetId="4794"/>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sheetData sheetId="4812"/>
      <sheetData sheetId="4813"/>
      <sheetData sheetId="4814"/>
      <sheetData sheetId="4815"/>
      <sheetData sheetId="4816"/>
      <sheetData sheetId="4817"/>
      <sheetData sheetId="4818"/>
      <sheetData sheetId="4819"/>
      <sheetData sheetId="4820"/>
      <sheetData sheetId="4821">
        <row r="7">
          <cell r="A7" t="str">
            <v>NE-CSJM01</v>
          </cell>
        </row>
      </sheetData>
      <sheetData sheetId="4822">
        <row r="7">
          <cell r="A7" t="str">
            <v>NE-CSJM01</v>
          </cell>
        </row>
      </sheetData>
      <sheetData sheetId="4823">
        <row r="1">
          <cell r="B1" t="str">
            <v>CTO-102-2002</v>
          </cell>
        </row>
      </sheetData>
      <sheetData sheetId="4824"/>
      <sheetData sheetId="4825"/>
      <sheetData sheetId="4826"/>
      <sheetData sheetId="4827"/>
      <sheetData sheetId="4828"/>
      <sheetData sheetId="4829"/>
      <sheetData sheetId="4830" refreshError="1"/>
      <sheetData sheetId="4831" refreshError="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row r="1">
          <cell r="A1" t="str">
            <v>INSTITUTO NACIONAL DE VIAS</v>
          </cell>
        </row>
      </sheetData>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refreshError="1"/>
      <sheetData sheetId="4921" refreshError="1"/>
      <sheetData sheetId="4922" refreshError="1"/>
      <sheetData sheetId="4923" refreshError="1"/>
      <sheetData sheetId="4924" refreshError="1"/>
      <sheetData sheetId="4925" refreshError="1"/>
      <sheetData sheetId="4926" refreshError="1"/>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refreshError="1"/>
      <sheetData sheetId="4957" refreshError="1"/>
      <sheetData sheetId="4958"/>
      <sheetData sheetId="4959"/>
      <sheetData sheetId="4960"/>
      <sheetData sheetId="4961"/>
      <sheetData sheetId="4962"/>
      <sheetData sheetId="4963"/>
      <sheetData sheetId="4964"/>
      <sheetData sheetId="4965"/>
      <sheetData sheetId="4966" refreshError="1"/>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row r="5">
          <cell r="E5" t="str">
            <v>CANTIDAD</v>
          </cell>
        </row>
      </sheetData>
      <sheetData sheetId="5097">
        <row r="5">
          <cell r="E5" t="str">
            <v>CANTIDAD</v>
          </cell>
        </row>
      </sheetData>
      <sheetData sheetId="5098">
        <row r="5">
          <cell r="E5" t="str">
            <v>CANTIDAD</v>
          </cell>
        </row>
      </sheetData>
      <sheetData sheetId="5099">
        <row r="5">
          <cell r="E5" t="str">
            <v>CANTIDAD</v>
          </cell>
        </row>
      </sheetData>
      <sheetData sheetId="5100">
        <row r="5">
          <cell r="E5" t="str">
            <v>CANTIDAD</v>
          </cell>
        </row>
      </sheetData>
      <sheetData sheetId="5101">
        <row r="5">
          <cell r="E5" t="str">
            <v>CANTIDAD</v>
          </cell>
        </row>
      </sheetData>
      <sheetData sheetId="5102">
        <row r="5">
          <cell r="E5" t="str">
            <v>CANTIDAD</v>
          </cell>
        </row>
      </sheetData>
      <sheetData sheetId="5103">
        <row r="5">
          <cell r="E5" t="str">
            <v>CANTIDAD</v>
          </cell>
        </row>
      </sheetData>
      <sheetData sheetId="5104">
        <row r="5">
          <cell r="E5" t="str">
            <v>CANTIDAD</v>
          </cell>
        </row>
      </sheetData>
      <sheetData sheetId="5105">
        <row r="5">
          <cell r="E5" t="str">
            <v>CANTIDAD</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row r="16">
          <cell r="A16" t="str">
            <v>ABONO 10-30-10</v>
          </cell>
        </row>
      </sheetData>
      <sheetData sheetId="5337"/>
      <sheetData sheetId="5338"/>
      <sheetData sheetId="5339"/>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sheetData sheetId="5377" refreshError="1"/>
      <sheetData sheetId="5378" refreshError="1"/>
      <sheetData sheetId="5379" refreshError="1"/>
      <sheetData sheetId="5380" refreshError="1"/>
      <sheetData sheetId="5381" refreshError="1"/>
      <sheetData sheetId="5382" refreshError="1"/>
      <sheetData sheetId="5383" refreshError="1"/>
      <sheetData sheetId="5384"/>
      <sheetData sheetId="5385"/>
      <sheetData sheetId="5386" refreshError="1"/>
      <sheetData sheetId="5387" refreshError="1"/>
      <sheetData sheetId="5388" refreshError="1"/>
      <sheetData sheetId="5389" refreshError="1"/>
      <sheetData sheetId="5390"/>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sheetData sheetId="5406"/>
      <sheetData sheetId="5407"/>
      <sheetData sheetId="5408"/>
      <sheetData sheetId="5409"/>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sheetData sheetId="5575"/>
      <sheetData sheetId="5576"/>
      <sheetData sheetId="5577"/>
      <sheetData sheetId="5578"/>
      <sheetData sheetId="5579"/>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sheetData sheetId="5616"/>
      <sheetData sheetId="5617" refreshError="1"/>
      <sheetData sheetId="5618" refreshError="1"/>
      <sheetData sheetId="5619" refreshError="1"/>
      <sheetData sheetId="5620" refreshError="1"/>
      <sheetData sheetId="5621" refreshError="1"/>
      <sheetData sheetId="5622" refreshError="1"/>
      <sheetData sheetId="5623" refreshError="1"/>
      <sheetData sheetId="5624"/>
      <sheetData sheetId="5625"/>
      <sheetData sheetId="5626"/>
      <sheetData sheetId="5627"/>
      <sheetData sheetId="5628"/>
      <sheetData sheetId="5629"/>
      <sheetData sheetId="5630"/>
      <sheetData sheetId="5631"/>
      <sheetData sheetId="5632"/>
      <sheetData sheetId="5633"/>
      <sheetData sheetId="5634" refreshError="1"/>
      <sheetData sheetId="5635"/>
      <sheetData sheetId="5636"/>
      <sheetData sheetId="5637"/>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refreshError="1"/>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refreshError="1"/>
      <sheetData sheetId="5684"/>
      <sheetData sheetId="5685"/>
      <sheetData sheetId="5686"/>
      <sheetData sheetId="5687"/>
      <sheetData sheetId="5688"/>
      <sheetData sheetId="5689"/>
      <sheetData sheetId="5690"/>
      <sheetData sheetId="5691"/>
      <sheetData sheetId="5692" refreshError="1"/>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sheetData sheetId="6023"/>
      <sheetData sheetId="6024"/>
      <sheetData sheetId="6025"/>
      <sheetData sheetId="6026"/>
      <sheetData sheetId="6027"/>
      <sheetData sheetId="6028"/>
      <sheetData sheetId="6029"/>
      <sheetData sheetId="6030"/>
      <sheetData sheetId="6031"/>
      <sheetData sheetId="6032" refreshError="1"/>
      <sheetData sheetId="6033" refreshError="1"/>
      <sheetData sheetId="6034" refreshError="1"/>
      <sheetData sheetId="6035"/>
      <sheetData sheetId="6036"/>
      <sheetData sheetId="6037"/>
      <sheetData sheetId="6038"/>
      <sheetData sheetId="6039"/>
      <sheetData sheetId="6040"/>
      <sheetData sheetId="6041"/>
      <sheetData sheetId="6042"/>
      <sheetData sheetId="6043" refreshError="1"/>
      <sheetData sheetId="6044" refreshError="1"/>
      <sheetData sheetId="6045" refreshError="1"/>
      <sheetData sheetId="6046"/>
      <sheetData sheetId="6047"/>
      <sheetData sheetId="6048" refreshError="1"/>
      <sheetData sheetId="6049" refreshError="1"/>
      <sheetData sheetId="6050"/>
      <sheetData sheetId="6051"/>
      <sheetData sheetId="6052"/>
      <sheetData sheetId="6053"/>
      <sheetData sheetId="6054" refreshError="1"/>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sheetData sheetId="6250" refreshError="1"/>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sheetData sheetId="6299" refreshError="1"/>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refreshError="1"/>
      <sheetData sheetId="6336" refreshError="1"/>
      <sheetData sheetId="6337" refreshError="1"/>
      <sheetData sheetId="6338"/>
      <sheetData sheetId="6339"/>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sheetData sheetId="6351" refreshError="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refreshError="1"/>
      <sheetData sheetId="6365" refreshError="1"/>
      <sheetData sheetId="6366" refreshError="1"/>
      <sheetData sheetId="6367" refreshError="1"/>
      <sheetData sheetId="6368" refreshError="1"/>
      <sheetData sheetId="6369"/>
      <sheetData sheetId="6370"/>
      <sheetData sheetId="637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sheetData sheetId="6396" refreshError="1"/>
      <sheetData sheetId="6397"/>
      <sheetData sheetId="6398" refreshError="1"/>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refreshError="1"/>
      <sheetData sheetId="6414" refreshError="1"/>
      <sheetData sheetId="6415" refreshError="1"/>
      <sheetData sheetId="6416" refreshError="1"/>
      <sheetData sheetId="6417" refreshError="1"/>
      <sheetData sheetId="6418" refreshError="1"/>
      <sheetData sheetId="6419"/>
      <sheetData sheetId="6420"/>
      <sheetData sheetId="6421" refreshError="1"/>
      <sheetData sheetId="6422" refreshError="1"/>
      <sheetData sheetId="6423" refreshError="1"/>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row r="1">
          <cell r="A1" t="str">
            <v>INSTITUTO NACIONAL DE VIAS</v>
          </cell>
        </row>
      </sheetData>
      <sheetData sheetId="6444"/>
      <sheetData sheetId="6445"/>
      <sheetData sheetId="6446"/>
      <sheetData sheetId="6447"/>
      <sheetData sheetId="6448"/>
      <sheetData sheetId="6449">
        <row r="1">
          <cell r="A1" t="str">
            <v>INSTITUTO NACIONAL DE VIAS</v>
          </cell>
        </row>
      </sheetData>
      <sheetData sheetId="6450"/>
      <sheetData sheetId="6451"/>
      <sheetData sheetId="6452"/>
      <sheetData sheetId="6453"/>
      <sheetData sheetId="6454" refreshError="1"/>
      <sheetData sheetId="6455" refreshError="1"/>
      <sheetData sheetId="6456" refreshError="1"/>
      <sheetData sheetId="6457"/>
      <sheetData sheetId="6458" refreshError="1"/>
      <sheetData sheetId="6459" refreshError="1"/>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sheetData sheetId="6509"/>
      <sheetData sheetId="6510"/>
      <sheetData sheetId="6511"/>
      <sheetData sheetId="6512" refreshError="1"/>
      <sheetData sheetId="6513">
        <row r="525">
          <cell r="K525">
            <v>1695.87</v>
          </cell>
        </row>
      </sheetData>
      <sheetData sheetId="6514">
        <row r="525">
          <cell r="K525">
            <v>3577.94</v>
          </cell>
        </row>
      </sheetData>
      <sheetData sheetId="6515">
        <row r="525">
          <cell r="K525">
            <v>5147.76</v>
          </cell>
        </row>
      </sheetData>
      <sheetData sheetId="6516">
        <row r="525">
          <cell r="K525">
            <v>4940.1099999999997</v>
          </cell>
        </row>
      </sheetData>
      <sheetData sheetId="6517">
        <row r="526">
          <cell r="K526">
            <v>695.98</v>
          </cell>
        </row>
      </sheetData>
      <sheetData sheetId="6518" refreshError="1"/>
      <sheetData sheetId="6519"/>
      <sheetData sheetId="6520" refreshError="1"/>
      <sheetData sheetId="6521" refreshError="1"/>
      <sheetData sheetId="6522" refreshError="1"/>
      <sheetData sheetId="6523" refreshError="1"/>
      <sheetData sheetId="6524"/>
      <sheetData sheetId="6525">
        <row r="1">
          <cell r="C1">
            <v>0.2</v>
          </cell>
        </row>
      </sheetData>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ow r="1">
          <cell r="A1" t="str">
            <v>INSTITUTO NACIONAL DE VIAS</v>
          </cell>
        </row>
      </sheetData>
      <sheetData sheetId="6610" refreshError="1"/>
      <sheetData sheetId="6611" refreshError="1"/>
      <sheetData sheetId="6612" refreshError="1"/>
      <sheetData sheetId="6613" refreshError="1"/>
      <sheetData sheetId="6614" refreshError="1"/>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row r="4">
          <cell r="B4" t="str">
            <v xml:space="preserve"> Bisagra Pivotante </v>
          </cell>
        </row>
      </sheetData>
      <sheetData sheetId="663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ow r="15">
          <cell r="B15" t="str">
            <v>ROSY ARTEAGA ORTEGA</v>
          </cell>
        </row>
      </sheetData>
      <sheetData sheetId="6769" refreshError="1"/>
      <sheetData sheetId="6770"/>
      <sheetData sheetId="6771"/>
      <sheetData sheetId="6772"/>
      <sheetData sheetId="6773"/>
      <sheetData sheetId="6774"/>
      <sheetData sheetId="6775"/>
      <sheetData sheetId="6776"/>
      <sheetData sheetId="6777"/>
      <sheetData sheetId="6778"/>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sheetData sheetId="6812"/>
      <sheetData sheetId="6813"/>
      <sheetData sheetId="6814"/>
      <sheetData sheetId="6815"/>
      <sheetData sheetId="6816" refreshError="1"/>
      <sheetData sheetId="6817" refreshError="1"/>
      <sheetData sheetId="6818"/>
      <sheetData sheetId="6819"/>
      <sheetData sheetId="6820"/>
      <sheetData sheetId="6821"/>
      <sheetData sheetId="6822"/>
      <sheetData sheetId="6823"/>
      <sheetData sheetId="6824"/>
      <sheetData sheetId="6825" refreshError="1"/>
      <sheetData sheetId="6826" refreshError="1"/>
      <sheetData sheetId="6827" refreshError="1"/>
      <sheetData sheetId="6828" refreshError="1"/>
      <sheetData sheetId="6829" refreshError="1"/>
      <sheetData sheetId="6830" refreshError="1"/>
      <sheetData sheetId="6831"/>
      <sheetData sheetId="6832"/>
      <sheetData sheetId="6833"/>
      <sheetData sheetId="6834"/>
      <sheetData sheetId="6835"/>
      <sheetData sheetId="6836"/>
      <sheetData sheetId="6837"/>
      <sheetData sheetId="6838"/>
      <sheetData sheetId="6839" refreshError="1"/>
      <sheetData sheetId="6840" refreshError="1"/>
      <sheetData sheetId="6841" refreshError="1"/>
      <sheetData sheetId="6842" refreshError="1"/>
      <sheetData sheetId="6843" refreshError="1"/>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refreshError="1"/>
      <sheetData sheetId="6929" refreshError="1"/>
      <sheetData sheetId="6930" refreshError="1"/>
      <sheetData sheetId="6931" refreshError="1"/>
      <sheetData sheetId="6932" refreshError="1"/>
      <sheetData sheetId="6933" refreshError="1"/>
      <sheetData sheetId="6934" refreshError="1"/>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sheetData sheetId="6986" refreshError="1"/>
      <sheetData sheetId="6987" refreshError="1"/>
      <sheetData sheetId="6988" refreshError="1"/>
      <sheetData sheetId="6989" refreshError="1"/>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sheetData sheetId="7248"/>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sheetData sheetId="7356"/>
      <sheetData sheetId="7357"/>
      <sheetData sheetId="7358"/>
      <sheetData sheetId="7359">
        <row r="33">
          <cell r="C33">
            <v>0.77967625899280601</v>
          </cell>
        </row>
      </sheetData>
      <sheetData sheetId="7360"/>
      <sheetData sheetId="7361"/>
      <sheetData sheetId="7362"/>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ow r="4">
          <cell r="E4" t="str">
            <v>GUPCO</v>
          </cell>
        </row>
      </sheetData>
      <sheetData sheetId="7594"/>
      <sheetData sheetId="7595"/>
      <sheetData sheetId="7596"/>
      <sheetData sheetId="7597" refreshError="1"/>
      <sheetData sheetId="7598" refreshError="1"/>
      <sheetData sheetId="7599" refreshError="1"/>
      <sheetData sheetId="7600" refreshError="1"/>
      <sheetData sheetId="7601" refreshError="1"/>
      <sheetData sheetId="7602" refreshError="1"/>
      <sheetData sheetId="7603"/>
      <sheetData sheetId="7604"/>
      <sheetData sheetId="7605" refreshError="1"/>
      <sheetData sheetId="7606"/>
      <sheetData sheetId="7607"/>
      <sheetData sheetId="7608"/>
      <sheetData sheetId="7609"/>
      <sheetData sheetId="7610"/>
      <sheetData sheetId="7611"/>
      <sheetData sheetId="7612"/>
      <sheetData sheetId="7613"/>
      <sheetData sheetId="7614"/>
      <sheetData sheetId="7615" refreshError="1"/>
      <sheetData sheetId="7616" refreshError="1"/>
      <sheetData sheetId="7617" refreshError="1"/>
      <sheetData sheetId="7618">
        <row r="2">
          <cell r="A2" t="str">
            <v>(ºF)</v>
          </cell>
        </row>
      </sheetData>
      <sheetData sheetId="7619"/>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sheetData sheetId="7630"/>
      <sheetData sheetId="7631" refreshError="1"/>
      <sheetData sheetId="7632" refreshError="1"/>
      <sheetData sheetId="7633"/>
      <sheetData sheetId="7634" refreshError="1"/>
      <sheetData sheetId="7635" refreshError="1"/>
      <sheetData sheetId="7636"/>
      <sheetData sheetId="7637" refreshError="1"/>
      <sheetData sheetId="7638"/>
      <sheetData sheetId="7639"/>
      <sheetData sheetId="7640"/>
      <sheetData sheetId="7641"/>
      <sheetData sheetId="7642"/>
      <sheetData sheetId="7643"/>
      <sheetData sheetId="7644" refreshError="1"/>
      <sheetData sheetId="7645"/>
      <sheetData sheetId="7646" refreshError="1"/>
      <sheetData sheetId="7647"/>
      <sheetData sheetId="7648" refreshError="1"/>
      <sheetData sheetId="7649" refreshError="1"/>
      <sheetData sheetId="7650" refreshError="1"/>
      <sheetData sheetId="7651"/>
      <sheetData sheetId="7652"/>
      <sheetData sheetId="7653"/>
      <sheetData sheetId="7654"/>
      <sheetData sheetId="7655"/>
      <sheetData sheetId="7656"/>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sheetData sheetId="7709"/>
      <sheetData sheetId="7710"/>
      <sheetData sheetId="7711"/>
      <sheetData sheetId="7712"/>
      <sheetData sheetId="7713"/>
      <sheetData sheetId="7714"/>
      <sheetData sheetId="7715"/>
      <sheetData sheetId="7716"/>
      <sheetData sheetId="7717"/>
      <sheetData sheetId="7718" refreshError="1"/>
      <sheetData sheetId="7719" refreshError="1"/>
      <sheetData sheetId="7720" refreshError="1"/>
      <sheetData sheetId="7721" refreshError="1"/>
      <sheetData sheetId="7722" refreshError="1"/>
      <sheetData sheetId="7723" refreshError="1"/>
      <sheetData sheetId="7724"/>
      <sheetData sheetId="7725"/>
      <sheetData sheetId="7726"/>
      <sheetData sheetId="7727"/>
      <sheetData sheetId="7728"/>
      <sheetData sheetId="7729"/>
      <sheetData sheetId="7730"/>
      <sheetData sheetId="7731"/>
      <sheetData sheetId="7732"/>
      <sheetData sheetId="7733"/>
      <sheetData sheetId="7734"/>
      <sheetData sheetId="7735" refreshError="1"/>
      <sheetData sheetId="7736" refreshError="1"/>
      <sheetData sheetId="7737" refreshError="1"/>
      <sheetData sheetId="7738" refreshError="1"/>
      <sheetData sheetId="7739" refreshError="1"/>
      <sheetData sheetId="7740"/>
      <sheetData sheetId="7741"/>
      <sheetData sheetId="7742" refreshError="1"/>
      <sheetData sheetId="7743"/>
      <sheetData sheetId="7744">
        <row r="4">
          <cell r="B4">
            <v>39886</v>
          </cell>
        </row>
      </sheetData>
      <sheetData sheetId="7745"/>
      <sheetData sheetId="7746"/>
      <sheetData sheetId="7747"/>
      <sheetData sheetId="7748"/>
      <sheetData sheetId="7749"/>
      <sheetData sheetId="7750"/>
      <sheetData sheetId="7751">
        <row r="4">
          <cell r="B4">
            <v>39886</v>
          </cell>
        </row>
      </sheetData>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refreshError="1"/>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refreshError="1"/>
      <sheetData sheetId="7799"/>
      <sheetData sheetId="7800"/>
      <sheetData sheetId="7801"/>
      <sheetData sheetId="7802" refreshError="1"/>
      <sheetData sheetId="7803"/>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sheetData sheetId="7877"/>
      <sheetData sheetId="7878"/>
      <sheetData sheetId="7879"/>
      <sheetData sheetId="7880">
        <row r="4">
          <cell r="E4" t="str">
            <v>GUPCO</v>
          </cell>
        </row>
      </sheetData>
      <sheetData sheetId="7881"/>
      <sheetData sheetId="7882"/>
      <sheetData sheetId="7883"/>
      <sheetData sheetId="7884"/>
      <sheetData sheetId="7885"/>
      <sheetData sheetId="7886" refreshError="1"/>
      <sheetData sheetId="7887"/>
      <sheetData sheetId="7888" refreshError="1"/>
      <sheetData sheetId="7889"/>
      <sheetData sheetId="7890" refreshError="1"/>
      <sheetData sheetId="7891" refreshError="1"/>
      <sheetData sheetId="7892" refreshError="1"/>
      <sheetData sheetId="7893" refreshError="1"/>
      <sheetData sheetId="7894"/>
      <sheetData sheetId="7895"/>
      <sheetData sheetId="7896"/>
      <sheetData sheetId="7897"/>
      <sheetData sheetId="7898"/>
      <sheetData sheetId="7899" refreshError="1"/>
      <sheetData sheetId="7900" refreshError="1"/>
      <sheetData sheetId="7901" refreshError="1"/>
      <sheetData sheetId="7902" refreshError="1"/>
      <sheetData sheetId="7903" refreshError="1"/>
      <sheetData sheetId="7904" refreshError="1"/>
      <sheetData sheetId="7905" refreshError="1"/>
      <sheetData sheetId="7906"/>
      <sheetData sheetId="7907"/>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refreshError="1"/>
      <sheetData sheetId="8029"/>
      <sheetData sheetId="8030" refreshError="1"/>
      <sheetData sheetId="803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sheetData sheetId="8046"/>
      <sheetData sheetId="8047"/>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refreshError="1"/>
      <sheetData sheetId="8086"/>
      <sheetData sheetId="8087"/>
      <sheetData sheetId="8088"/>
      <sheetData sheetId="8089"/>
      <sheetData sheetId="8090"/>
      <sheetData sheetId="809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sheetData sheetId="8163"/>
      <sheetData sheetId="8164">
        <row r="6">
          <cell r="AB6">
            <v>40179</v>
          </cell>
        </row>
      </sheetData>
      <sheetData sheetId="8165"/>
      <sheetData sheetId="8166"/>
      <sheetData sheetId="8167"/>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sheetData sheetId="8384"/>
      <sheetData sheetId="8385"/>
      <sheetData sheetId="8386" refreshError="1"/>
      <sheetData sheetId="8387" refreshError="1"/>
      <sheetData sheetId="8388" refreshError="1"/>
      <sheetData sheetId="8389" refreshError="1"/>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sheetData sheetId="8616"/>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sheetData sheetId="8720"/>
      <sheetData sheetId="8721"/>
      <sheetData sheetId="8722"/>
      <sheetData sheetId="8723">
        <row r="2">
          <cell r="A2" t="str">
            <v>HOSPITAL HERNANDO MONCALEANO PERDOMO ETAPA 1</v>
          </cell>
        </row>
      </sheetData>
      <sheetData sheetId="8724"/>
      <sheetData sheetId="8725">
        <row r="2">
          <cell r="A2" t="str">
            <v>HOSPITAL HERNANDO MONCALEANO PERDOMO ETAPA 2 A</v>
          </cell>
        </row>
      </sheetData>
      <sheetData sheetId="8726">
        <row r="2">
          <cell r="A2" t="str">
            <v>HOSPITAL HERNANDO MONCALEANO PERDOMO ETAPA 2B</v>
          </cell>
        </row>
      </sheetData>
      <sheetData sheetId="8727"/>
      <sheetData sheetId="8728"/>
      <sheetData sheetId="8729"/>
      <sheetData sheetId="8730"/>
      <sheetData sheetId="8731"/>
      <sheetData sheetId="8732" refreshError="1"/>
      <sheetData sheetId="8733"/>
      <sheetData sheetId="8734"/>
      <sheetData sheetId="8735" refreshError="1"/>
      <sheetData sheetId="8736"/>
      <sheetData sheetId="8737"/>
      <sheetData sheetId="8738"/>
      <sheetData sheetId="8739"/>
      <sheetData sheetId="8740"/>
      <sheetData sheetId="8741"/>
      <sheetData sheetId="8742"/>
      <sheetData sheetId="8743"/>
      <sheetData sheetId="8744"/>
      <sheetData sheetId="8745" refreshError="1"/>
      <sheetData sheetId="8746" refreshError="1"/>
      <sheetData sheetId="8747" refreshError="1"/>
      <sheetData sheetId="8748" refreshError="1"/>
      <sheetData sheetId="8749"/>
      <sheetData sheetId="8750"/>
      <sheetData sheetId="8751"/>
      <sheetData sheetId="8752"/>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sheetData sheetId="8780"/>
      <sheetData sheetId="8781"/>
      <sheetData sheetId="8782"/>
      <sheetData sheetId="8783"/>
      <sheetData sheetId="8784"/>
      <sheetData sheetId="8785"/>
      <sheetData sheetId="8786"/>
      <sheetData sheetId="8787"/>
      <sheetData sheetId="8788"/>
      <sheetData sheetId="8789">
        <row r="12">
          <cell r="A12" t="str">
            <v>COSTOS DE TRANSPORTE</v>
          </cell>
        </row>
      </sheetData>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refreshError="1"/>
      <sheetData sheetId="9070"/>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sheetData sheetId="9190"/>
      <sheetData sheetId="9191" refreshError="1"/>
      <sheetData sheetId="9192" refreshError="1"/>
      <sheetData sheetId="9193" refreshError="1"/>
      <sheetData sheetId="9194" refreshError="1"/>
      <sheetData sheetId="9195" refreshError="1"/>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row r="6">
          <cell r="A6" t="str">
            <v>CONTRATISTA:</v>
          </cell>
        </row>
      </sheetData>
      <sheetData sheetId="9209" refreshError="1"/>
      <sheetData sheetId="9210" refreshError="1"/>
      <sheetData sheetId="9211" refreshError="1"/>
      <sheetData sheetId="9212"/>
      <sheetData sheetId="9213"/>
      <sheetData sheetId="9214"/>
      <sheetData sheetId="9215"/>
      <sheetData sheetId="9216"/>
      <sheetData sheetId="9217"/>
      <sheetData sheetId="9218"/>
      <sheetData sheetId="9219"/>
      <sheetData sheetId="9220" refreshError="1"/>
      <sheetData sheetId="9221"/>
      <sheetData sheetId="9222"/>
      <sheetData sheetId="9223"/>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ACTA No.1 "/>
      <sheetName val="ACTA No.5"/>
      <sheetName val="ACTA MAYORES - GENERAL"/>
      <sheetName val="HISTORICOS FUEL OIL EXP"/>
      <sheetName val="_aCCIDENTES_DE_1995___1996_xl_2"/>
      <sheetName val="//ccefici"/>
      <sheetName val="CANT OBRA"/>
      <sheetName val="\Users\ANDRES FELIPE MUÑOZ\Dow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EQUIPOS"/>
      <sheetName val="MANO DE OBRA"/>
      <sheetName val="TRANSPORTE"/>
      <sheetName val="Hoja2"/>
      <sheetName val="G.G"/>
      <sheetName val=" ACTA FINAL + MODIFICATORIA "/>
      <sheetName val="_aCCIDENTES_DE_1995___1996_xl_4"/>
      <sheetName val="//d.docs.live.net/a  aaInformac"/>
      <sheetName val="_aCCIDENTES_DE_1995___1996_xl_3"/>
      <sheetName val="_aCCIDENTES_DE_1995___1996_xl_5"/>
      <sheetName val="AC2-AG96"/>
      <sheetName val="COSTOS UNITARIOS"/>
      <sheetName val="CA-2909"/>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8"/>
      <sheetName val="_aCCIDENTES_DE_1995___1996_xl_7"/>
      <sheetName val="_aCCIDENTES_DE_1995___1996_xl_9"/>
      <sheetName val="_aCCIDENTES_DE_1995___1996_x_10"/>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MATERIAL"/>
      <sheetName val="ANALISIS RESUMIDOS"/>
      <sheetName val="INDICE"/>
      <sheetName val="_aCCIDENTES_DE_1995___1996_x_11"/>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Tabla CONPES 3714"/>
      <sheetName val="_aCCIDENTES_DE_1995___1996_x_12"/>
      <sheetName val="PU (2)"/>
      <sheetName val="_aCCIDENTES_DE_1995___1996_x_13"/>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ESTADO_VÍA-CRIT_TECNICO"/>
      <sheetName val="CANT_OBRA"/>
      <sheetName val="\Users\ANDRES_FELIPE_MUÑOZ\Down"/>
      <sheetName val="Paral__1"/>
      <sheetName val="Paral__2"/>
      <sheetName val="Paral__3"/>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BASES"/>
      <sheetName val="liquidacion"/>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Users\rosalym\Desktop\BALANCE "/>
      <sheetName val="gp05"/>
      <sheetName val="GP06"/>
      <sheetName val="REQUISITOS INF INTERVENTORÍA"/>
      <sheetName val="_aCCIDENTES_DE_1995___1996_x_15"/>
      <sheetName val="_aCCIDENTES_DE_1995___1996_x_14"/>
      <sheetName val="_aCCIDENTES_DE_1995___1996_x_16"/>
      <sheetName val="_aCCIDENTES_DE_1995___1996_x_36"/>
      <sheetName val="_aCCIDENTES_DE_1995___1996_x_19"/>
      <sheetName val="_aCCIDENTES_DE_1995___1996_x_17"/>
      <sheetName val="_aCCIDENTES_DE_1995___1996_x_18"/>
      <sheetName val="_aCCIDENTES_DE_1995___1996_x_22"/>
      <sheetName val="_aCCIDENTES_DE_1995___1996_x_20"/>
      <sheetName val="_aCCIDENTES_DE_1995___1996_x_21"/>
      <sheetName val="_aCCIDENTES_DE_1995___1996_x_25"/>
      <sheetName val="_aCCIDENTES_DE_1995___1996_x_23"/>
      <sheetName val="_aCCIDENTES_DE_1995___1996_x_24"/>
      <sheetName val="_aCCIDENTES_DE_1995___1996_x_26"/>
      <sheetName val="_aCCIDENTES_DE_1995___1996_x_27"/>
      <sheetName val="_aCCIDENTES_DE_1995___1996_x_29"/>
      <sheetName val="_aCCIDENTES_DE_1995___1996_x_28"/>
      <sheetName val="_aCCIDENTES_DE_1995___1996_x_30"/>
      <sheetName val="_aCCIDENTES_DE_1995___1996_x_31"/>
      <sheetName val="_aCCIDENTES_DE_1995___1996_x_34"/>
      <sheetName val="_aCCIDENTES_DE_1995___1996_x_32"/>
      <sheetName val="_aCCIDENTES_DE_1995___1996_x_33"/>
      <sheetName val="_aCCIDENTES_DE_1995___1996_x_35"/>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MAT"/>
      <sheetName val="HER"/>
      <sheetName val="PER"/>
      <sheetName val="TRANS"/>
      <sheetName val="/a  aaInformación GRUPO 4/A MIn"/>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aCCIDENTES_DE_1995___1996_x_62"/>
      <sheetName val="MANO_DE_OBRA"/>
      <sheetName val="//cceficiente_sharepoint_com/a_"/>
      <sheetName val="//d_docs_live_net/a__aaInformac"/>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Par_Dise"/>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4"/>
      <sheetName val="_aCCIDENTES_DE_1995___1996_x_81"/>
      <sheetName val="_aCCIDENTES_DE_1995___1996_x_82"/>
      <sheetName val="_aCCIDENTES_DE_1995___1996_x_83"/>
      <sheetName val="_aCCIDENTES_DE_1995___1996_x_89"/>
      <sheetName val="_aCCIDENTES_DE_1995___1996_x_85"/>
      <sheetName val="_aCCIDENTES_DE_1995___1996_x_86"/>
      <sheetName val="_aCCIDENTES_DE_1995___1996_x_87"/>
      <sheetName val="_aCCIDENTES_DE_1995___1996_x_88"/>
      <sheetName val="_aCCIDENTES_DE_1995___1996_x_91"/>
      <sheetName val="_aCCIDENTES_DE_1995___1996_x_90"/>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7"/>
      <sheetName val="modf "/>
      <sheetName val="1,2 MC"/>
      <sheetName val="3,1 MC"/>
      <sheetName val="3,2 MC"/>
      <sheetName val="4,2 MC"/>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refreshError="1"/>
      <sheetData sheetId="313"/>
      <sheetData sheetId="314"/>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sheetData sheetId="351"/>
      <sheetData sheetId="352"/>
      <sheetData sheetId="353" refreshError="1"/>
      <sheetData sheetId="354" refreshError="1"/>
      <sheetData sheetId="355" refreshError="1"/>
      <sheetData sheetId="356" refreshError="1"/>
      <sheetData sheetId="357" refreshError="1"/>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refreshError="1"/>
      <sheetData sheetId="471" refreshError="1"/>
      <sheetData sheetId="472" refreshError="1"/>
      <sheetData sheetId="473" refreshError="1"/>
      <sheetData sheetId="474"/>
      <sheetData sheetId="475" refreshError="1"/>
      <sheetData sheetId="476"/>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refreshError="1"/>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sheetData sheetId="683"/>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sheetData sheetId="730"/>
      <sheetData sheetId="731"/>
      <sheetData sheetId="732"/>
      <sheetData sheetId="733"/>
      <sheetData sheetId="734" refreshError="1"/>
      <sheetData sheetId="735"/>
      <sheetData sheetId="736"/>
      <sheetData sheetId="737"/>
      <sheetData sheetId="738"/>
      <sheetData sheetId="739"/>
      <sheetData sheetId="740"/>
      <sheetData sheetId="741"/>
      <sheetData sheetId="742"/>
      <sheetData sheetId="743"/>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sheetData sheetId="763"/>
      <sheetData sheetId="764"/>
      <sheetData sheetId="765" refreshError="1"/>
      <sheetData sheetId="766" refreshError="1"/>
      <sheetData sheetId="767" refreshError="1"/>
      <sheetData sheetId="768" refreshError="1"/>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sheetData sheetId="861"/>
      <sheetData sheetId="862" refreshError="1"/>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refreshError="1"/>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refreshError="1"/>
      <sheetData sheetId="1618" refreshError="1"/>
      <sheetData sheetId="1619" refreshError="1"/>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sheetData sheetId="1669"/>
      <sheetData sheetId="1670"/>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sheetData sheetId="1744"/>
      <sheetData sheetId="1745"/>
      <sheetData sheetId="1746"/>
      <sheetData sheetId="174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F5" t="str">
            <v>DESARR.</v>
          </cell>
          <cell r="G5" t="str">
            <v>NO</v>
          </cell>
          <cell r="H5" t="str">
            <v>REMAN.</v>
          </cell>
        </row>
        <row r="6">
          <cell r="G6" t="str">
            <v>DESARR.</v>
          </cell>
        </row>
        <row r="7">
          <cell r="D7">
            <v>26.929512500000001</v>
          </cell>
          <cell r="F7">
            <v>0</v>
          </cell>
          <cell r="G7">
            <v>26.12</v>
          </cell>
          <cell r="H7">
            <v>26.12</v>
          </cell>
        </row>
        <row r="8">
          <cell r="D8">
            <v>55.538639400000001</v>
          </cell>
          <cell r="F8">
            <v>0</v>
          </cell>
          <cell r="G8">
            <v>0.01</v>
          </cell>
          <cell r="H8">
            <v>0.01</v>
          </cell>
        </row>
        <row r="9">
          <cell r="D9">
            <v>0</v>
          </cell>
          <cell r="F9">
            <v>0</v>
          </cell>
          <cell r="G9">
            <v>0</v>
          </cell>
          <cell r="H9">
            <v>0</v>
          </cell>
        </row>
        <row r="10">
          <cell r="D10">
            <v>0</v>
          </cell>
          <cell r="F10">
            <v>0</v>
          </cell>
          <cell r="G10">
            <v>0</v>
          </cell>
          <cell r="H10">
            <v>0</v>
          </cell>
        </row>
        <row r="11">
          <cell r="D11">
            <v>82.468151900000009</v>
          </cell>
          <cell r="F11">
            <v>0</v>
          </cell>
          <cell r="G11">
            <v>26.130000000000003</v>
          </cell>
          <cell r="H11">
            <v>26.130000000000003</v>
          </cell>
        </row>
        <row r="13">
          <cell r="D13">
            <v>0</v>
          </cell>
          <cell r="F13">
            <v>0</v>
          </cell>
          <cell r="G13">
            <v>0</v>
          </cell>
          <cell r="H13">
            <v>0</v>
          </cell>
        </row>
        <row r="14">
          <cell r="D14">
            <v>5.6885902100000001</v>
          </cell>
          <cell r="F14">
            <v>0.71299999999999997</v>
          </cell>
          <cell r="G14">
            <v>4.7140000000000004</v>
          </cell>
          <cell r="H14">
            <v>5.4270000000000005</v>
          </cell>
        </row>
        <row r="15">
          <cell r="D15">
            <v>5.6885902100000001</v>
          </cell>
          <cell r="F15">
            <v>0.71299999999999997</v>
          </cell>
          <cell r="G15">
            <v>4.7140000000000004</v>
          </cell>
          <cell r="H15">
            <v>5.4270000000000005</v>
          </cell>
        </row>
        <row r="17">
          <cell r="D17">
            <v>0</v>
          </cell>
          <cell r="F17">
            <v>0</v>
          </cell>
          <cell r="G17">
            <v>0</v>
          </cell>
          <cell r="H17">
            <v>0</v>
          </cell>
        </row>
        <row r="18">
          <cell r="D18">
            <v>0</v>
          </cell>
          <cell r="F18">
            <v>0</v>
          </cell>
          <cell r="G18">
            <v>0</v>
          </cell>
          <cell r="H18">
            <v>0</v>
          </cell>
        </row>
        <row r="19">
          <cell r="D19">
            <v>1.4982187599999999</v>
          </cell>
          <cell r="F19">
            <v>0.71</v>
          </cell>
          <cell r="G19">
            <v>0</v>
          </cell>
          <cell r="H19">
            <v>0.71</v>
          </cell>
        </row>
        <row r="20">
          <cell r="D20">
            <v>1.4982187599999999</v>
          </cell>
          <cell r="F20">
            <v>0.71</v>
          </cell>
          <cell r="G20">
            <v>0</v>
          </cell>
          <cell r="H20">
            <v>0.71</v>
          </cell>
        </row>
        <row r="21">
          <cell r="D21">
            <v>89.654960870000011</v>
          </cell>
          <cell r="F21">
            <v>1.423</v>
          </cell>
          <cell r="G21">
            <v>30.844000000000001</v>
          </cell>
          <cell r="H21">
            <v>32.267000000000003</v>
          </cell>
        </row>
        <row r="23">
          <cell r="D23">
            <v>9.6712681200000006</v>
          </cell>
          <cell r="F23">
            <v>0</v>
          </cell>
          <cell r="G23">
            <v>2.61</v>
          </cell>
          <cell r="H23">
            <v>2.61</v>
          </cell>
        </row>
        <row r="24">
          <cell r="D24">
            <v>61.560651909999997</v>
          </cell>
          <cell r="F24">
            <v>0</v>
          </cell>
          <cell r="G24">
            <v>0</v>
          </cell>
          <cell r="H24">
            <v>0</v>
          </cell>
        </row>
        <row r="25">
          <cell r="D25">
            <v>0</v>
          </cell>
          <cell r="F25">
            <v>0</v>
          </cell>
          <cell r="G25">
            <v>0</v>
          </cell>
          <cell r="H25">
            <v>0</v>
          </cell>
        </row>
        <row r="26">
          <cell r="D26">
            <v>0</v>
          </cell>
          <cell r="F26">
            <v>0</v>
          </cell>
          <cell r="G26">
            <v>0</v>
          </cell>
          <cell r="H26">
            <v>0</v>
          </cell>
        </row>
        <row r="27">
          <cell r="D27">
            <v>71.231920029999998</v>
          </cell>
          <cell r="F27">
            <v>0</v>
          </cell>
          <cell r="G27">
            <v>2.61</v>
          </cell>
          <cell r="H27">
            <v>2.61</v>
          </cell>
        </row>
        <row r="29">
          <cell r="D29">
            <v>0.57266908000000005</v>
          </cell>
          <cell r="F29">
            <v>0.33</v>
          </cell>
          <cell r="G29">
            <v>0</v>
          </cell>
          <cell r="H29">
            <v>0.33</v>
          </cell>
        </row>
        <row r="30">
          <cell r="D30">
            <v>0.24961398000000001</v>
          </cell>
          <cell r="F30">
            <v>0</v>
          </cell>
          <cell r="G30">
            <v>0</v>
          </cell>
          <cell r="H30">
            <v>0</v>
          </cell>
        </row>
        <row r="31">
          <cell r="D31">
            <v>0.82228306000000007</v>
          </cell>
          <cell r="F31">
            <v>0.33</v>
          </cell>
          <cell r="G31">
            <v>0</v>
          </cell>
          <cell r="H31">
            <v>0.33</v>
          </cell>
        </row>
        <row r="33">
          <cell r="D33">
            <v>0.38050946000000002</v>
          </cell>
          <cell r="F33">
            <v>7.0000000000000007E-2</v>
          </cell>
          <cell r="G33">
            <v>0</v>
          </cell>
          <cell r="H33">
            <v>7.0000000000000007E-2</v>
          </cell>
        </row>
        <row r="34">
          <cell r="D34">
            <v>5.0007053100000007</v>
          </cell>
          <cell r="F34">
            <v>2.37</v>
          </cell>
          <cell r="G34">
            <v>0</v>
          </cell>
          <cell r="H34">
            <v>2.37</v>
          </cell>
        </row>
        <row r="35">
          <cell r="D35">
            <v>5.3812147700000006</v>
          </cell>
          <cell r="F35">
            <v>2.44</v>
          </cell>
          <cell r="G35">
            <v>0</v>
          </cell>
          <cell r="H35">
            <v>2.44</v>
          </cell>
        </row>
        <row r="37">
          <cell r="D37">
            <v>0.53511152000000006</v>
          </cell>
          <cell r="F37">
            <v>0.18</v>
          </cell>
          <cell r="G37">
            <v>0</v>
          </cell>
          <cell r="H37">
            <v>0.18</v>
          </cell>
        </row>
        <row r="38">
          <cell r="D38">
            <v>0</v>
          </cell>
          <cell r="F38">
            <v>0</v>
          </cell>
          <cell r="G38">
            <v>0</v>
          </cell>
          <cell r="H38">
            <v>0</v>
          </cell>
        </row>
        <row r="39">
          <cell r="D39">
            <v>0.53511152000000006</v>
          </cell>
          <cell r="F39">
            <v>0.18</v>
          </cell>
          <cell r="G39">
            <v>0</v>
          </cell>
          <cell r="H39">
            <v>0.18</v>
          </cell>
        </row>
        <row r="40">
          <cell r="D40">
            <v>6.7386093500000008</v>
          </cell>
          <cell r="F40">
            <v>2.95</v>
          </cell>
          <cell r="G40">
            <v>0</v>
          </cell>
          <cell r="H40">
            <v>2.95</v>
          </cell>
        </row>
        <row r="42">
          <cell r="D42">
            <v>9.2604004800000013</v>
          </cell>
          <cell r="F42">
            <v>4.2</v>
          </cell>
          <cell r="G42">
            <v>0</v>
          </cell>
          <cell r="H42">
            <v>4.2</v>
          </cell>
        </row>
        <row r="45">
          <cell r="D45">
            <v>3.0000000000000001E-3</v>
          </cell>
          <cell r="F45">
            <v>0</v>
          </cell>
          <cell r="G45">
            <v>0</v>
          </cell>
          <cell r="H45">
            <v>0</v>
          </cell>
        </row>
        <row r="46">
          <cell r="D46">
            <v>0</v>
          </cell>
          <cell r="F46">
            <v>0</v>
          </cell>
          <cell r="G46">
            <v>0</v>
          </cell>
          <cell r="H46">
            <v>0</v>
          </cell>
        </row>
        <row r="47">
          <cell r="D47">
            <v>0</v>
          </cell>
          <cell r="F47">
            <v>0</v>
          </cell>
          <cell r="G47">
            <v>0</v>
          </cell>
          <cell r="H47">
            <v>0</v>
          </cell>
        </row>
        <row r="48">
          <cell r="D48">
            <v>3.0000000000000001E-3</v>
          </cell>
          <cell r="F48">
            <v>0</v>
          </cell>
          <cell r="G48">
            <v>0</v>
          </cell>
          <cell r="H48">
            <v>0</v>
          </cell>
        </row>
        <row r="51">
          <cell r="D51">
            <v>8.1999999999999993</v>
          </cell>
          <cell r="F51">
            <v>0</v>
          </cell>
          <cell r="G51">
            <v>8.1999999999999993</v>
          </cell>
          <cell r="H51">
            <v>8.1999999999999993</v>
          </cell>
        </row>
        <row r="52">
          <cell r="D52">
            <v>0.18</v>
          </cell>
          <cell r="F52">
            <v>0</v>
          </cell>
          <cell r="G52">
            <v>0.18</v>
          </cell>
          <cell r="H52">
            <v>0.18</v>
          </cell>
        </row>
        <row r="53">
          <cell r="D53">
            <v>0.37</v>
          </cell>
          <cell r="F53">
            <v>0</v>
          </cell>
          <cell r="G53">
            <v>0.37</v>
          </cell>
          <cell r="H53">
            <v>0.37</v>
          </cell>
        </row>
        <row r="54">
          <cell r="D54">
            <v>8.7499999999999982</v>
          </cell>
          <cell r="F54">
            <v>0</v>
          </cell>
          <cell r="G54">
            <v>8.7499999999999982</v>
          </cell>
          <cell r="H54">
            <v>8.7499999999999982</v>
          </cell>
        </row>
        <row r="56">
          <cell r="D56">
            <v>4</v>
          </cell>
          <cell r="F56">
            <v>0</v>
          </cell>
          <cell r="G56">
            <v>4</v>
          </cell>
          <cell r="H56">
            <v>4</v>
          </cell>
        </row>
        <row r="58">
          <cell r="D58">
            <v>38.089070679999999</v>
          </cell>
          <cell r="F58">
            <v>0.58000000000000007</v>
          </cell>
          <cell r="G58">
            <v>28.73</v>
          </cell>
          <cell r="H58">
            <v>29.310000000000002</v>
          </cell>
        </row>
        <row r="59">
          <cell r="D59">
            <v>128.03820081000001</v>
          </cell>
          <cell r="F59">
            <v>3.0830000000000002</v>
          </cell>
          <cell r="G59">
            <v>4.7240000000000002</v>
          </cell>
          <cell r="H59">
            <v>7.8070000000000004</v>
          </cell>
        </row>
        <row r="60">
          <cell r="D60">
            <v>0</v>
          </cell>
          <cell r="F60">
            <v>0</v>
          </cell>
          <cell r="G60">
            <v>0</v>
          </cell>
          <cell r="H60">
            <v>0</v>
          </cell>
        </row>
        <row r="61">
          <cell r="D61">
            <v>1.4982187599999999</v>
          </cell>
          <cell r="F61">
            <v>0.71</v>
          </cell>
          <cell r="G61">
            <v>0</v>
          </cell>
          <cell r="H61">
            <v>0.71</v>
          </cell>
        </row>
        <row r="63">
          <cell r="D63">
            <v>176.88589072999997</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scritorio\amv 2011\a  aaInfo"/>
      <sheetName val="\\Giovanni\administracion vial\"/>
      <sheetName val="\MONTO AGOTABLE 2010\a  aaInfor"/>
      <sheetName val="Datos Básicos"/>
      <sheetName val="SALARIOS"/>
      <sheetName val="SUB APU"/>
      <sheetName val="INV"/>
      <sheetName val="AASHTO"/>
      <sheetName val="PESOS"/>
      <sheetName val="Formulario N° 4"/>
      <sheetName val="EQUIPO"/>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BASES"/>
      <sheetName val="\E\a  aaInformación GRUPO 4\A M"/>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actividad"/>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LISTADO "/>
      <sheetName val="M.O."/>
      <sheetName val="HISTORICOS FUEL OIL EXP"/>
      <sheetName val="_aCCIDENTES_DE_1995___1996_xl_2"/>
      <sheetName val="//ccefici"/>
      <sheetName val="ACTA No.1 "/>
      <sheetName val="INST"/>
      <sheetName val="Equipo_Trans "/>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QUISITOS INF INTERVENTORÍ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refreshError="1"/>
      <sheetData sheetId="903" refreshError="1"/>
      <sheetData sheetId="904" refreshError="1"/>
      <sheetData sheetId="905" refreshError="1"/>
      <sheetData sheetId="906" refreshError="1"/>
      <sheetData sheetId="907"/>
      <sheetData sheetId="908"/>
      <sheetData sheetId="909"/>
      <sheetData sheetId="910" refreshError="1"/>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sheetData sheetId="1008"/>
      <sheetData sheetId="1009"/>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sheetData sheetId="1025" refreshError="1"/>
      <sheetData sheetId="1026" refreshError="1"/>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I\I\MANTENIMIENTO RUTA 1001_MA"/>
      <sheetName val="\Users\Personal\Downloads\MANTE"/>
      <sheetName val="TOTALES"/>
      <sheetName val="Fornato 6"/>
      <sheetName val="Datos"/>
      <sheetName val="Cuadrillas"/>
      <sheetName val="Jornal"/>
      <sheetName val="\G\I\MANTENIMIENTO RUTA 1001_MA"/>
      <sheetName val="\D\MANTENIMIENTO RUTA 1001_MARZ"/>
      <sheetName val="\G\D\MANTENIMIENTO RUTA 1001_MA"/>
      <sheetName val="#REF"/>
      <sheetName val="Concretos y morteros"/>
      <sheetName val="Datos iniciales "/>
      <sheetName val="Transporte"/>
      <sheetName val="precios-básicos2002"/>
      <sheetName val="[a  aaInformación][a  aaInforma"/>
      <sheetName val="[a  aaInformación]__cceficien_2"/>
      <sheetName val="[a  aaInformación]//cceficiente"/>
      <sheetName val="[a  aaInformación]__cceficien_3"/>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lisprecios"/>
      <sheetName val="PERSONAL"/>
      <sheetName val="PRESTACIONES SOCIALES"/>
      <sheetName val="[a  aaInformación]__cceficien_4"/>
      <sheetName val="M.O."/>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cceficien_8"/>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  aaInformación]__cceficie_13"/>
      <sheetName val="[a  aaInformación]__cceficie_11"/>
      <sheetName val="[a  aaInformación]__cceficie_12"/>
      <sheetName val="[a  aaInformación]__cceficie_14"/>
      <sheetName val="Emboquillar"/>
      <sheetName val="Acometidacobrerígido"/>
      <sheetName val="Acometidatoma"/>
      <sheetName val="Acometidahasta1&quot;"/>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HER"/>
      <sheetName val="MAT"/>
      <sheetName val="PER"/>
      <sheetName val="TRANS"/>
      <sheetName val="\Users\LENOVO\Downloads\Users\A"/>
      <sheetName val="ITEMS"/>
      <sheetName val="INFORME SEMANAL"/>
      <sheetName val="AVANCE SEMANAL"/>
      <sheetName val="CLIMA mes"/>
      <sheetName val="REG FOTO"/>
      <sheetName val="SISOMA"/>
      <sheetName val="M_O_"/>
      <sheetName val="Concretos_y_morteros"/>
      <sheetName val="Datos_iniciales_"/>
      <sheetName val="PRECIOS"/>
      <sheetName val="[a  aaInformación]__cceficie_41"/>
      <sheetName val="PANEL"/>
      <sheetName val="Res-Accide-10"/>
      <sheetName val="_MANTENIMIENTO RUTA 1001_MARZO "/>
      <sheetName val="_Users_USUARIO_Downloads_MANTEN"/>
      <sheetName val="Base Datos"/>
      <sheetName val="a__aaInformación7"/>
      <sheetName val="aCCIDENTES_DE_1995_-_19964"/>
      <sheetName val="Base_Datos"/>
      <sheetName val="\\Pc2\amv1-real\MANTENIMIENTO R"/>
      <sheetName val="[a  aaInformación]__cceficie_47"/>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_I_MANTENIMIENTO RUTA 1001_MARZ"/>
      <sheetName val="CrudosA"/>
      <sheetName val="casosWT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Users\Usuario\Downloads\Factur"/>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PE-02"/>
      <sheetName val="UNITARIOS GENERALES"/>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PESO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Jornales"/>
      <sheetName val="glvc"/>
      <sheetName val="PU"/>
      <sheetName val="UNITARIOS_GENERALES"/>
      <sheetName val="5__MODIFICATORIA"/>
      <sheetName val="PRESUP"/>
      <sheetName val="BASES"/>
      <sheetName val="MC SF GAVIONES"/>
      <sheetName val="civ_roma"/>
      <sheetName val="Sheet1"/>
      <sheetName val="Personalizar"/>
      <sheetName val="\Documents and Settings\Admini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PRESUP. RESUMEN"/>
      <sheetName val="Hoja1"/>
      <sheetName val="Summary"/>
      <sheetName val="SOURCES"/>
      <sheetName val="STRSUMM0"/>
      <sheetName val="FMI044"/>
      <sheetName val="ANEXO 9 (MATERIAL)"/>
      <sheetName val="Anexo 13"/>
      <sheetName val="EBI-1"/>
      <sheetName val="List.Mat"/>
      <sheetName val="List.Equi"/>
      <sheetName val="List.M.Obra"/>
      <sheetName val="Unit"/>
      <sheetName val="PresuPDosPozos"/>
      <sheetName val="Base Muestras"/>
      <sheetName val="ANEXO_9_(MATERIAL)1"/>
      <sheetName val="ANEXO_9_(MATERIAL)"/>
      <sheetName val="ANEXO_9_(MATERIAL)2"/>
      <sheetName val="ANEXO_9_(MATERIAL)3"/>
      <sheetName val="ANEXO_9_(MATERIAL)4"/>
      <sheetName val="ANEXO_9_(MATERIAL)5"/>
      <sheetName val="ANEXO_9_(MATERIAL)10"/>
      <sheetName val="ANEXO_9_(MATERIAL)8"/>
      <sheetName val="ANEXO_9_(MATERIAL)6"/>
      <sheetName val="ANEXO_9_(MATERIAL)7"/>
      <sheetName val="ANEXO_9_(MATERIAL)9"/>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BD"/>
      <sheetName val="LSAL"/>
      <sheetName val="AIUsan"/>
      <sheetName val="Formato"/>
      <sheetName val="Parámetros"/>
      <sheetName val="UNITARIOS%20GENERALES.xls"/>
      <sheetName val="RECURSOS"/>
      <sheetName val="ANALISIS DE PRECIOS UNITARIOS"/>
      <sheetName val="LIQUIDACION"/>
      <sheetName val="NOMINA"/>
      <sheetName val="Presupuesto Total"/>
      <sheetName val="Datos"/>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UNITARIOS GENERALES.xls][UNITA"/>
      <sheetName val="ACTA 1 INICIO"/>
      <sheetName val="[UNITARIOS GENERALES.xls]\Docum"/>
      <sheetName val="[UNITARIOS GENERALES.xls]\Users"/>
      <sheetName val="[UNITARIOS GENERALES.xls]\Cofin"/>
      <sheetName val="[UNITARIOS GENERALES.xls]\A\Cof"/>
      <sheetName val="desmonte"/>
      <sheetName val="Resumen"/>
      <sheetName val="cantidades"/>
      <sheetName val="Modelo"/>
      <sheetName val="A.P.U"/>
      <sheetName val="Actividades Contractuales"/>
      <sheetName val="CHEQ LIST FASE III"/>
      <sheetName val="UNITARIOS%20GENERALES"/>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refreshError="1"/>
      <sheetData sheetId="77" refreshError="1"/>
      <sheetData sheetId="78"/>
      <sheetData sheetId="79"/>
      <sheetData sheetId="80"/>
      <sheetData sheetId="81"/>
      <sheetData sheetId="82"/>
      <sheetData sheetId="83" refreshError="1"/>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refreshError="1"/>
      <sheetData sheetId="327" refreshError="1"/>
      <sheetData sheetId="328" refreshError="1"/>
      <sheetData sheetId="329" refreshError="1"/>
      <sheetData sheetId="330" refreshError="1"/>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5094-2003"/>
      <sheetName val="RESUMEN"/>
      <sheetName val="Insumos"/>
      <sheetName val="Avances"/>
      <sheetName val="GRAFICA-SEMANAL"/>
      <sheetName val="IMPROVEMENTS TO SITE"/>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 val="PROGR VER02"/>
      <sheetName val="acta"/>
      <sheetName val="Hoja1"/>
      <sheetName val="General"/>
      <sheetName val="PREACTA"/>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2"/>
      <sheetName val="Cantidades_de_Obra2"/>
      <sheetName val="SUB_APU1"/>
      <sheetName val="Cantidades_de_Obra1"/>
      <sheetName val="SUB_APU3"/>
      <sheetName val="Cantidades_de_Obra3"/>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experiencia especifica"/>
      <sheetName val="experiencia general"/>
      <sheetName val="FORMULARIO N° 14"/>
      <sheetName val="FORMULARIO N°7"/>
      <sheetName val="contrato en ejecución"/>
      <sheetName val="Calculo capacidad residual"/>
      <sheetName val="SUB_APU6"/>
      <sheetName val="Cantidades_de_Obra6"/>
      <sheetName val="Itemes_Renovación1"/>
      <sheetName val="Sábana"/>
      <sheetName val="PLAN DE INVERSION ANTICIPO"/>
      <sheetName val="inv mensual"/>
      <sheetName val="borrador flujo inv"/>
      <sheetName val="social-ambiental"/>
      <sheetName val="AU"/>
      <sheetName val="SUB_APU7"/>
      <sheetName val="Cantidades_de_Obra7"/>
      <sheetName val="Itemes_Renovación2"/>
      <sheetName val="LISTA_CÓDIGOS"/>
      <sheetName val="BASE_APU"/>
      <sheetName val="MANO_DE_OBRA"/>
      <sheetName val="Coloc. e Interc. Tapones"/>
      <sheetName val="Cambio de Valv."/>
      <sheetName val="Interc de Hidr."/>
      <sheetName val="Interc.tapones"/>
      <sheetName val="Interc.válv."/>
      <sheetName val="Paral. 1"/>
      <sheetName val="Paral. 2"/>
      <sheetName val="Paral. 3"/>
      <sheetName val="Paral.4"/>
      <sheetName val="Varios."/>
      <sheetName val="CIC-NOV"/>
      <sheetName val="CALC PROD MENSUAL"/>
      <sheetName val="TABLAS"/>
      <sheetName val="Base de Diseño"/>
    </sheetNames>
    <sheetDataSet>
      <sheetData sheetId="0" refreshError="1"/>
      <sheetData sheetId="1" refreshError="1"/>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refreshError="1"/>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todos"/>
      <sheetName val="ACTA DE OBRA"/>
      <sheetName val="Hoja1"/>
      <sheetName val="GPI 526"/>
      <sheetName val="SKJ452"/>
      <sheetName val="ITA878"/>
      <sheetName val="AEA-944"/>
      <sheetName val="DUB-823"/>
      <sheetName val="XXJ617"/>
      <sheetName val="SNG_855"/>
      <sheetName val="VEA 374"/>
      <sheetName val="HFB024"/>
      <sheetName val="PAJ825"/>
      <sheetName val="Análisis de precios"/>
      <sheetName val="Dto Equipos"/>
      <sheetName val="Itemes Renovación"/>
      <sheetName val="AC2-AG96"/>
      <sheetName val="Formulario N° 4"/>
      <sheetName val="MATERIALES"/>
      <sheetName val="EQUIP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6"/>
      <sheetName val="Acta%20No%204.xlsx"/>
      <sheetName val="[Acta No 4.xlsx]__cceficiente_2"/>
      <sheetName val="[Acta No 4.xlsx]__cceficiente_3"/>
      <sheetName val="[Acta No 4.xlsx]__cceficiente_4"/>
      <sheetName val="[Acta No 4.xlsx]__cceficiente_5"/>
      <sheetName val="[Acta No 4.xlsx]__cceficiente_7"/>
      <sheetName val="[Acta No 4.xlsx]__cceficiente_8"/>
      <sheetName val="[Acta No 4.xlsx]__cceficiente_9"/>
      <sheetName val="[Acta No 4.xlsx]__cceficient_10"/>
      <sheetName val="[Acta No 4.xlsx]__cceficient_12"/>
      <sheetName val="[Acta No 4.xlsx]__cceficient_11"/>
      <sheetName val="[Acta No 4.xlsx]__cceficient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6"/>
      <sheetName val="Cronograma%20descansos%20%20-%2"/>
      <sheetName val="_Cronograma_descansos____Traf_2"/>
      <sheetName val="_Cronograma_descansos____Traf_3"/>
      <sheetName val="_Cronograma_descansos____Traf_4"/>
      <sheetName val="_Cronograma_descansos____Traf_5"/>
      <sheetName val="_Cronograma_descansos____Traf_7"/>
      <sheetName val="_Cronograma_descansos____Traf_8"/>
      <sheetName val="_Cronograma_descansos____Traf_9"/>
      <sheetName val="_Cronograma_descansos____Tra_10"/>
      <sheetName val="_Cronograma_descansos____Tra_12"/>
      <sheetName val="_Cronograma_descansos____Tra_11"/>
      <sheetName val="_Cronograma_descansos____Tra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CRA.MODI"/>
      <sheetName val="CLASIFICACION"/>
      <sheetName val="LISTA DE PRECIOS"/>
      <sheetName val="062"/>
      <sheetName val="Listado"/>
      <sheetName val=" Liquidacion de Obra por Tramos"/>
      <sheetName val="FORMULA"/>
      <sheetName val="Presup_Cancha"/>
      <sheetName val="K16+000 AL K18+500"/>
      <sheetName val="K23+200 AL K24+700"/>
      <sheetName val="k18+500 AL K23+050"/>
      <sheetName val="Presupuesto PUENTE"/>
      <sheetName val="VOLUMENES (4)"/>
      <sheetName val="VOLUMENES (4SA)"/>
      <sheetName val="c2.5y2.6"/>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OCTUBRE"/>
      <sheetName val="FINANC"/>
      <sheetName val="TODAS"/>
      <sheetName val="5. ELECTRICO"/>
      <sheetName val="SALARIOS"/>
      <sheetName val="UNITARIOS"/>
      <sheetName val="THE"/>
      <sheetName val="ATHE"/>
      <sheetName val="2,2,6,1 Pilotes 0,30"/>
      <sheetName val="Bajadas"/>
      <sheetName val="NARIÑO"/>
      <sheetName val="SUB_APU"/>
      <sheetName val="ESTADO_VÍA-CRIT_TECNICO"/>
      <sheetName val="PREACTA_6"/>
      <sheetName val="TABLA_2008"/>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APU NO PREVISTO"/>
      <sheetName val="PPTA (3)"/>
      <sheetName val="PPTA (2)"/>
      <sheetName val="PPTA"/>
      <sheetName val="Requisición1"/>
      <sheetName val="mdo"/>
      <sheetName val="equip"/>
      <sheetName val="mat"/>
      <sheetName val="CIRCUITOS CODENSA"/>
      <sheetName val="skj452"/>
      <sheetName val="ita878"/>
      <sheetName val="aea-944"/>
      <sheetName val="dub-823"/>
      <sheetName val="gpi 526"/>
      <sheetName val="xxj617"/>
      <sheetName val="sng_855"/>
      <sheetName val="vea 374"/>
      <sheetName val="hfb024"/>
      <sheetName val="paj825"/>
      <sheetName val="CONT_ADI"/>
      <sheetName val="cronograma"/>
      <sheetName val="CÁLCUL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_Liquidacion_de_Obra_por_Tramos"/>
      <sheetName val="Summary"/>
      <sheetName val="CODCONST"/>
      <sheetName val="Cuadr."/>
      <sheetName val="materiales"/>
      <sheetName val="otros"/>
      <sheetName val="Hoja2"/>
      <sheetName val="PUNITARIOS PARA 241201 2S.xls"/>
      <sheetName val="OBRAS SES"/>
      <sheetName val="glvc"/>
      <sheetName val="PERSONAL"/>
      <sheetName val="Tarifa MT"/>
      <sheetName val="BALANCE"/>
      <sheetName val="ITEMS NO REVISTOS"/>
      <sheetName val="APU ELECTRICOS"/>
      <sheetName val="c2_5y2_613"/>
      <sheetName val="PREACTA_62"/>
      <sheetName val="TABLA_20082"/>
      <sheetName val="c2_5y2_612"/>
      <sheetName val="PREACTA_61"/>
      <sheetName val="TABLA_20081"/>
      <sheetName val="c2_5y2_611"/>
      <sheetName val="for 6"/>
      <sheetName val="PREACTA Y CONTRATISTAS"/>
      <sheetName val="PLAN DE INVERSION ANTICIPO"/>
      <sheetName val="inv mensual"/>
      <sheetName val="borrador flujo inv"/>
      <sheetName val="social-ambiental"/>
      <sheetName val="AU"/>
      <sheetName val="inst"/>
      <sheetName val="A_P_U1"/>
      <sheetName val="TABLAS"/>
      <sheetName val="costos oficina"/>
      <sheetName val="costos campamento"/>
      <sheetName val="días habiles 2015"/>
      <sheetName val="7.1.8.1.1"/>
      <sheetName val="Proveedores y acreedore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c2_5y2_614"/>
      <sheetName val="DEST. MEDIOS"/>
      <sheetName val="COMBUASF"/>
      <sheetName val="BALCRUDO"/>
      <sheetName val="CARGASPROC."/>
      <sheetName val="G L P  FINAL"/>
      <sheetName val="STRSUMM0"/>
      <sheetName val="PREACTA_Y_CONTRATISTAS"/>
      <sheetName val="5__ELECTRICO"/>
      <sheetName val="Tarifa_MT"/>
      <sheetName val="PUNITARIOS_PARA_241201_2S_xls"/>
      <sheetName val="PLAN_DE_INVERSION_ANTICIPO"/>
      <sheetName val="inv_mensual"/>
      <sheetName val="borrador_flujo_inv"/>
      <sheetName val="OBRAS_SES"/>
      <sheetName val="Cuadr_"/>
      <sheetName val="PREACTA_Y_CONTRATISTAS1"/>
      <sheetName val="5__ELECTRICO1"/>
      <sheetName val="Tarifa_MT1"/>
      <sheetName val="PUNITARIOS_PARA_241201_2S_xls1"/>
      <sheetName val="PLAN_DE_INVERSION_ANTICIPO1"/>
      <sheetName val="inv_mensual1"/>
      <sheetName val="borrador_flujo_inv1"/>
      <sheetName val="OBRAS_SES1"/>
      <sheetName val="Cuadr_1"/>
      <sheetName val="devdics"/>
      <sheetName val="BASE"/>
      <sheetName val="CHINCHINA FINAL . A CEROS"/>
      <sheetName val="Memoria de calculo"/>
      <sheetName val="ANALISIS M.O"/>
      <sheetName val="CTO 14MPa"/>
      <sheetName val="CTO 175MPa "/>
      <sheetName val="CTO 21MPa"/>
      <sheetName val="CTO 28MPa"/>
      <sheetName val="PTTO PAZ Y PROGRESO"/>
      <sheetName val="MORTERO14"/>
      <sheetName val="EVA"/>
      <sheetName val="AIU"/>
      <sheetName val="Program"/>
      <sheetName val="APU"/>
      <sheetName val="Poblacion"/>
      <sheetName val="ACTA MODIFICACIÓN CIVIL"/>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refreshError="1"/>
      <sheetData sheetId="213"/>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sheetData sheetId="314" refreshError="1"/>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sheetData sheetId="341">
        <row r="48">
          <cell r="E48">
            <v>0</v>
          </cell>
        </row>
      </sheetData>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138"/>
  <sheetViews>
    <sheetView showGridLines="0" tabSelected="1" view="pageBreakPreview" topLeftCell="J119" zoomScaleNormal="100" zoomScaleSheetLayoutView="100" zoomScalePageLayoutView="55" workbookViewId="0">
      <selection activeCell="T127" sqref="T127"/>
    </sheetView>
  </sheetViews>
  <sheetFormatPr baseColWidth="10" defaultColWidth="11.453125" defaultRowHeight="13.5"/>
  <cols>
    <col min="1" max="2" width="3.453125" style="235" customWidth="1"/>
    <col min="3" max="3" width="5.08984375" style="235" customWidth="1"/>
    <col min="4" max="4" width="15.453125" style="235" customWidth="1"/>
    <col min="5" max="5" width="16.08984375" style="280" customWidth="1"/>
    <col min="6" max="6" width="17.453125" style="235" customWidth="1"/>
    <col min="7" max="7" width="73.453125" style="235" customWidth="1"/>
    <col min="8" max="8" width="8.54296875" style="235" customWidth="1"/>
    <col min="9" max="9" width="18.54296875" style="235" customWidth="1"/>
    <col min="10" max="10" width="23.54296875" style="235" customWidth="1"/>
    <col min="11" max="11" width="30" style="235" customWidth="1"/>
    <col min="12" max="12" width="3.453125" style="235" customWidth="1"/>
    <col min="13" max="13" width="2.54296875" style="235" customWidth="1"/>
    <col min="14" max="14" width="26.54296875" style="235" customWidth="1"/>
    <col min="15" max="16384" width="11.453125" style="235"/>
  </cols>
  <sheetData>
    <row r="1" spans="1:13" ht="15">
      <c r="A1" s="232"/>
      <c r="B1" s="233"/>
      <c r="C1" s="322" t="s">
        <v>0</v>
      </c>
      <c r="D1" s="323"/>
      <c r="E1" s="323"/>
      <c r="F1" s="323"/>
      <c r="G1" s="281"/>
      <c r="H1" s="281"/>
      <c r="I1" s="281"/>
      <c r="J1" s="281"/>
      <c r="K1" s="281"/>
      <c r="L1" s="234"/>
      <c r="M1" s="232"/>
    </row>
    <row r="2" spans="1:13" ht="15.75" customHeight="1" thickBot="1">
      <c r="A2" s="232"/>
      <c r="B2" s="233"/>
      <c r="C2" s="298"/>
      <c r="D2" s="299" t="s">
        <v>1</v>
      </c>
      <c r="E2" s="298"/>
      <c r="F2" s="299"/>
      <c r="G2" s="300"/>
      <c r="H2" s="300"/>
      <c r="I2" s="300"/>
      <c r="J2" s="300"/>
      <c r="K2" s="300"/>
      <c r="L2" s="234"/>
      <c r="M2" s="232"/>
    </row>
    <row r="3" spans="1:13" s="238" customFormat="1" ht="15">
      <c r="A3" s="236"/>
      <c r="B3" s="297"/>
      <c r="C3" s="313" t="s">
        <v>2</v>
      </c>
      <c r="D3" s="314"/>
      <c r="E3" s="314"/>
      <c r="F3" s="314"/>
      <c r="G3" s="314"/>
      <c r="H3" s="314"/>
      <c r="I3" s="314"/>
      <c r="J3" s="314"/>
      <c r="K3" s="315"/>
      <c r="L3" s="237"/>
      <c r="M3" s="236"/>
    </row>
    <row r="4" spans="1:13" ht="43.5" customHeight="1">
      <c r="A4" s="232"/>
      <c r="B4" s="233"/>
      <c r="C4" s="316"/>
      <c r="D4" s="317"/>
      <c r="E4" s="317"/>
      <c r="F4" s="317"/>
      <c r="G4" s="317"/>
      <c r="H4" s="317"/>
      <c r="I4" s="317"/>
      <c r="J4" s="317"/>
      <c r="K4" s="318"/>
      <c r="L4" s="234"/>
      <c r="M4" s="232"/>
    </row>
    <row r="5" spans="1:13" ht="42.75" customHeight="1">
      <c r="A5" s="232"/>
      <c r="B5" s="233"/>
      <c r="C5" s="319" t="s">
        <v>3</v>
      </c>
      <c r="D5" s="320"/>
      <c r="E5" s="320"/>
      <c r="F5" s="320"/>
      <c r="G5" s="320"/>
      <c r="H5" s="320"/>
      <c r="I5" s="320"/>
      <c r="J5" s="320"/>
      <c r="K5" s="321"/>
      <c r="L5" s="234"/>
      <c r="M5" s="232"/>
    </row>
    <row r="6" spans="1:13" ht="30" customHeight="1" thickBot="1">
      <c r="A6" s="232"/>
      <c r="B6" s="233"/>
      <c r="C6" s="324"/>
      <c r="D6" s="325"/>
      <c r="E6" s="325"/>
      <c r="F6" s="325"/>
      <c r="G6" s="325"/>
      <c r="H6" s="325"/>
      <c r="I6" s="325"/>
      <c r="J6" s="325"/>
      <c r="K6" s="326"/>
      <c r="L6" s="234"/>
      <c r="M6" s="232"/>
    </row>
    <row r="7" spans="1:13" ht="30" customHeight="1">
      <c r="A7" s="232"/>
      <c r="B7" s="233"/>
      <c r="C7" s="339" t="s">
        <v>4</v>
      </c>
      <c r="D7" s="333" t="s">
        <v>5</v>
      </c>
      <c r="E7" s="347" t="s">
        <v>6</v>
      </c>
      <c r="F7" s="347"/>
      <c r="G7" s="339" t="s">
        <v>7</v>
      </c>
      <c r="H7" s="333" t="s">
        <v>8</v>
      </c>
      <c r="I7" s="333" t="s">
        <v>9</v>
      </c>
      <c r="J7" s="335" t="s">
        <v>10</v>
      </c>
      <c r="K7" s="337" t="s">
        <v>11</v>
      </c>
      <c r="L7" s="234"/>
      <c r="M7" s="232"/>
    </row>
    <row r="8" spans="1:13" ht="30" customHeight="1" thickBot="1">
      <c r="A8" s="232"/>
      <c r="B8" s="233"/>
      <c r="C8" s="340"/>
      <c r="D8" s="334"/>
      <c r="E8" s="239" t="s">
        <v>12</v>
      </c>
      <c r="F8" s="239" t="s">
        <v>13</v>
      </c>
      <c r="G8" s="340"/>
      <c r="H8" s="334"/>
      <c r="I8" s="334"/>
      <c r="J8" s="336"/>
      <c r="K8" s="338"/>
      <c r="L8" s="234"/>
      <c r="M8" s="232"/>
    </row>
    <row r="9" spans="1:13" ht="30" customHeight="1">
      <c r="A9" s="232"/>
      <c r="B9" s="233"/>
      <c r="C9" s="344" t="s">
        <v>186</v>
      </c>
      <c r="D9" s="345"/>
      <c r="E9" s="345"/>
      <c r="F9" s="345"/>
      <c r="G9" s="345"/>
      <c r="H9" s="345"/>
      <c r="I9" s="345"/>
      <c r="J9" s="345"/>
      <c r="K9" s="346"/>
      <c r="L9" s="234"/>
      <c r="M9" s="232"/>
    </row>
    <row r="10" spans="1:13" ht="30" customHeight="1">
      <c r="A10" s="232"/>
      <c r="B10" s="233"/>
      <c r="C10" s="301">
        <v>1</v>
      </c>
      <c r="D10" s="282"/>
      <c r="E10" s="282"/>
      <c r="F10" s="282"/>
      <c r="G10" s="282" t="s">
        <v>98</v>
      </c>
      <c r="H10" s="282"/>
      <c r="I10" s="282"/>
      <c r="J10" s="282"/>
      <c r="K10" s="302"/>
      <c r="L10" s="234"/>
      <c r="M10" s="232"/>
    </row>
    <row r="11" spans="1:13" ht="58.25" customHeight="1">
      <c r="A11" s="232"/>
      <c r="B11" s="233"/>
      <c r="C11" s="245">
        <v>1</v>
      </c>
      <c r="D11" s="240" t="s">
        <v>187</v>
      </c>
      <c r="E11" s="240"/>
      <c r="F11" s="240"/>
      <c r="G11" s="241" t="s">
        <v>99</v>
      </c>
      <c r="H11" s="240" t="s">
        <v>100</v>
      </c>
      <c r="I11" s="242">
        <v>192</v>
      </c>
      <c r="J11" s="243">
        <v>23986.799999999999</v>
      </c>
      <c r="K11" s="244">
        <f>+ROUND(J11*I11,0)</f>
        <v>4605466</v>
      </c>
      <c r="L11" s="234"/>
      <c r="M11" s="232"/>
    </row>
    <row r="12" spans="1:13" ht="54">
      <c r="A12" s="232"/>
      <c r="B12" s="233"/>
      <c r="C12" s="245">
        <v>2</v>
      </c>
      <c r="D12" s="240" t="s">
        <v>188</v>
      </c>
      <c r="E12" s="240"/>
      <c r="F12" s="240"/>
      <c r="G12" s="241" t="s">
        <v>101</v>
      </c>
      <c r="H12" s="240" t="s">
        <v>102</v>
      </c>
      <c r="I12" s="242">
        <v>86</v>
      </c>
      <c r="J12" s="243">
        <v>48524.4</v>
      </c>
      <c r="K12" s="244">
        <f t="shared" ref="K12:K16" si="0">+ROUND(J12*I12,0)</f>
        <v>4173098</v>
      </c>
      <c r="L12" s="234"/>
      <c r="M12" s="232"/>
    </row>
    <row r="13" spans="1:13" ht="27">
      <c r="A13" s="232"/>
      <c r="B13" s="233"/>
      <c r="C13" s="245">
        <v>3</v>
      </c>
      <c r="D13" s="240" t="s">
        <v>189</v>
      </c>
      <c r="E13" s="240"/>
      <c r="F13" s="240"/>
      <c r="G13" s="241" t="s">
        <v>103</v>
      </c>
      <c r="H13" s="240" t="s">
        <v>104</v>
      </c>
      <c r="I13" s="242">
        <v>1</v>
      </c>
      <c r="J13" s="243">
        <v>6153780.5999999996</v>
      </c>
      <c r="K13" s="244">
        <f t="shared" si="0"/>
        <v>6153781</v>
      </c>
      <c r="L13" s="234"/>
      <c r="M13" s="232"/>
    </row>
    <row r="14" spans="1:13" ht="30" customHeight="1">
      <c r="A14" s="232"/>
      <c r="B14" s="233"/>
      <c r="C14" s="245">
        <v>4</v>
      </c>
      <c r="D14" s="240" t="s">
        <v>190</v>
      </c>
      <c r="E14" s="240"/>
      <c r="F14" s="240"/>
      <c r="G14" s="241" t="s">
        <v>105</v>
      </c>
      <c r="H14" s="240" t="s">
        <v>100</v>
      </c>
      <c r="I14" s="242">
        <v>192</v>
      </c>
      <c r="J14" s="243">
        <v>53716.5</v>
      </c>
      <c r="K14" s="244">
        <f t="shared" si="0"/>
        <v>10313568</v>
      </c>
      <c r="L14" s="234"/>
      <c r="M14" s="232"/>
    </row>
    <row r="15" spans="1:13" ht="27">
      <c r="A15" s="232"/>
      <c r="B15" s="233"/>
      <c r="C15" s="245">
        <v>5</v>
      </c>
      <c r="D15" s="240" t="s">
        <v>191</v>
      </c>
      <c r="E15" s="240"/>
      <c r="F15" s="240"/>
      <c r="G15" s="241" t="s">
        <v>106</v>
      </c>
      <c r="H15" s="240" t="s">
        <v>100</v>
      </c>
      <c r="I15" s="242">
        <v>192</v>
      </c>
      <c r="J15" s="243">
        <v>20225.7</v>
      </c>
      <c r="K15" s="244">
        <f t="shared" si="0"/>
        <v>3883334</v>
      </c>
      <c r="L15" s="234"/>
      <c r="M15" s="232"/>
    </row>
    <row r="16" spans="1:13" ht="40.5">
      <c r="A16" s="232"/>
      <c r="B16" s="233"/>
      <c r="C16" s="303">
        <v>6</v>
      </c>
      <c r="D16" s="240" t="s">
        <v>192</v>
      </c>
      <c r="E16" s="284"/>
      <c r="F16" s="284"/>
      <c r="G16" s="285" t="s">
        <v>107</v>
      </c>
      <c r="H16" s="284" t="s">
        <v>100</v>
      </c>
      <c r="I16" s="286">
        <v>24</v>
      </c>
      <c r="J16" s="287">
        <v>128713.05</v>
      </c>
      <c r="K16" s="244">
        <f t="shared" si="0"/>
        <v>3089113</v>
      </c>
      <c r="L16" s="234"/>
      <c r="M16" s="232"/>
    </row>
    <row r="17" spans="1:13" ht="30" customHeight="1">
      <c r="A17" s="232"/>
      <c r="B17" s="233"/>
      <c r="C17" s="304" t="s">
        <v>14</v>
      </c>
      <c r="D17" s="288"/>
      <c r="E17" s="288"/>
      <c r="F17" s="288"/>
      <c r="G17" s="289"/>
      <c r="H17" s="288"/>
      <c r="I17" s="290"/>
      <c r="J17" s="291"/>
      <c r="K17" s="283">
        <f>SUM(K11:K16)</f>
        <v>32218360</v>
      </c>
      <c r="L17" s="234"/>
      <c r="M17" s="232"/>
    </row>
    <row r="18" spans="1:13" ht="30" customHeight="1">
      <c r="A18" s="232"/>
      <c r="B18" s="233"/>
      <c r="C18" s="301">
        <v>2</v>
      </c>
      <c r="D18" s="282"/>
      <c r="E18" s="282"/>
      <c r="F18" s="282"/>
      <c r="G18" s="282" t="s">
        <v>108</v>
      </c>
      <c r="H18" s="282"/>
      <c r="I18" s="282"/>
      <c r="J18" s="282"/>
      <c r="K18" s="302"/>
      <c r="L18" s="234"/>
      <c r="M18" s="232"/>
    </row>
    <row r="19" spans="1:13" ht="127.75" customHeight="1">
      <c r="A19" s="232"/>
      <c r="B19" s="233"/>
      <c r="C19" s="245">
        <v>7</v>
      </c>
      <c r="D19" s="240" t="s">
        <v>193</v>
      </c>
      <c r="E19" s="240"/>
      <c r="F19" s="240"/>
      <c r="G19" s="241" t="s">
        <v>109</v>
      </c>
      <c r="H19" s="240" t="s">
        <v>104</v>
      </c>
      <c r="I19" s="242">
        <v>16</v>
      </c>
      <c r="J19" s="243">
        <v>907488.9</v>
      </c>
      <c r="K19" s="244">
        <f t="shared" ref="K19:K24" si="1">+ROUND(J19*I19,0)</f>
        <v>14519822</v>
      </c>
      <c r="L19" s="234"/>
      <c r="M19" s="232"/>
    </row>
    <row r="20" spans="1:13" ht="108">
      <c r="A20" s="232"/>
      <c r="B20" s="233"/>
      <c r="C20" s="245">
        <v>8</v>
      </c>
      <c r="D20" s="240" t="s">
        <v>194</v>
      </c>
      <c r="E20" s="240"/>
      <c r="F20" s="240"/>
      <c r="G20" s="241" t="s">
        <v>110</v>
      </c>
      <c r="H20" s="240" t="s">
        <v>111</v>
      </c>
      <c r="I20" s="242">
        <v>4815</v>
      </c>
      <c r="J20" s="243">
        <v>51595.65</v>
      </c>
      <c r="K20" s="244">
        <f t="shared" si="1"/>
        <v>248433055</v>
      </c>
      <c r="L20" s="234"/>
      <c r="M20" s="232"/>
    </row>
    <row r="21" spans="1:13" ht="94.5">
      <c r="A21" s="232"/>
      <c r="B21" s="233"/>
      <c r="C21" s="245">
        <v>9</v>
      </c>
      <c r="D21" s="240" t="s">
        <v>195</v>
      </c>
      <c r="E21" s="240"/>
      <c r="F21" s="240"/>
      <c r="G21" s="241" t="s">
        <v>112</v>
      </c>
      <c r="H21" s="240" t="s">
        <v>111</v>
      </c>
      <c r="I21" s="242">
        <v>5936</v>
      </c>
      <c r="J21" s="243">
        <v>54147.15</v>
      </c>
      <c r="K21" s="244">
        <f t="shared" si="1"/>
        <v>321417482</v>
      </c>
      <c r="L21" s="234"/>
      <c r="M21" s="232"/>
    </row>
    <row r="22" spans="1:13" ht="148.5">
      <c r="A22" s="232"/>
      <c r="B22" s="233"/>
      <c r="C22" s="245">
        <v>10</v>
      </c>
      <c r="D22" s="240" t="s">
        <v>196</v>
      </c>
      <c r="E22" s="240"/>
      <c r="F22" s="240"/>
      <c r="G22" s="241" t="s">
        <v>113</v>
      </c>
      <c r="H22" s="240" t="s">
        <v>111</v>
      </c>
      <c r="I22" s="242">
        <v>1827.67</v>
      </c>
      <c r="J22" s="243">
        <v>59590.35</v>
      </c>
      <c r="K22" s="244">
        <f t="shared" si="1"/>
        <v>108911495</v>
      </c>
      <c r="L22" s="234"/>
      <c r="M22" s="232"/>
    </row>
    <row r="23" spans="1:13" ht="108">
      <c r="A23" s="232"/>
      <c r="B23" s="233"/>
      <c r="C23" s="245">
        <v>11</v>
      </c>
      <c r="D23" s="240" t="s">
        <v>197</v>
      </c>
      <c r="E23" s="240"/>
      <c r="F23" s="240"/>
      <c r="G23" s="241" t="s">
        <v>114</v>
      </c>
      <c r="H23" s="240" t="s">
        <v>104</v>
      </c>
      <c r="I23" s="242">
        <v>1</v>
      </c>
      <c r="J23" s="243">
        <v>56865684.149999999</v>
      </c>
      <c r="K23" s="244">
        <f t="shared" si="1"/>
        <v>56865684</v>
      </c>
      <c r="L23" s="234"/>
      <c r="M23" s="232"/>
    </row>
    <row r="24" spans="1:13" ht="108">
      <c r="A24" s="232"/>
      <c r="B24" s="233"/>
      <c r="C24" s="245">
        <v>12</v>
      </c>
      <c r="D24" s="240" t="s">
        <v>198</v>
      </c>
      <c r="E24" s="240"/>
      <c r="F24" s="240"/>
      <c r="G24" s="241" t="s">
        <v>115</v>
      </c>
      <c r="H24" s="240" t="s">
        <v>116</v>
      </c>
      <c r="I24" s="242">
        <v>24</v>
      </c>
      <c r="J24" s="243">
        <v>902294.1</v>
      </c>
      <c r="K24" s="244">
        <f t="shared" si="1"/>
        <v>21655058</v>
      </c>
      <c r="L24" s="234"/>
      <c r="M24" s="232"/>
    </row>
    <row r="25" spans="1:13" ht="30" customHeight="1">
      <c r="A25" s="232"/>
      <c r="B25" s="233"/>
      <c r="C25" s="304" t="s">
        <v>14</v>
      </c>
      <c r="D25" s="288"/>
      <c r="E25" s="288"/>
      <c r="F25" s="288"/>
      <c r="G25" s="289"/>
      <c r="H25" s="288"/>
      <c r="I25" s="290"/>
      <c r="J25" s="291"/>
      <c r="K25" s="283">
        <f>SUM(K19:K24)</f>
        <v>771802596</v>
      </c>
      <c r="L25" s="234"/>
      <c r="M25" s="232"/>
    </row>
    <row r="26" spans="1:13" ht="30" customHeight="1">
      <c r="A26" s="232"/>
      <c r="B26" s="233"/>
      <c r="C26" s="301">
        <v>3</v>
      </c>
      <c r="D26" s="282"/>
      <c r="E26" s="282"/>
      <c r="F26" s="282"/>
      <c r="G26" s="282" t="s">
        <v>117</v>
      </c>
      <c r="H26" s="282"/>
      <c r="I26" s="282"/>
      <c r="J26" s="282"/>
      <c r="K26" s="302"/>
      <c r="L26" s="234"/>
      <c r="M26" s="232"/>
    </row>
    <row r="27" spans="1:13" ht="94.5">
      <c r="A27" s="232"/>
      <c r="B27" s="233"/>
      <c r="C27" s="245">
        <v>13</v>
      </c>
      <c r="D27" s="240" t="s">
        <v>199</v>
      </c>
      <c r="E27" s="240"/>
      <c r="F27" s="240"/>
      <c r="G27" s="241" t="s">
        <v>118</v>
      </c>
      <c r="H27" s="240" t="s">
        <v>100</v>
      </c>
      <c r="I27" s="242">
        <v>150.38999999999999</v>
      </c>
      <c r="J27" s="243">
        <v>495042.3</v>
      </c>
      <c r="K27" s="244">
        <f t="shared" ref="K27:K29" si="2">+ROUND(J27*I27,0)</f>
        <v>74449411</v>
      </c>
      <c r="L27" s="234"/>
      <c r="M27" s="232"/>
    </row>
    <row r="28" spans="1:13" ht="15">
      <c r="A28" s="232"/>
      <c r="B28" s="233"/>
      <c r="C28" s="245">
        <v>14</v>
      </c>
      <c r="D28" s="240" t="s">
        <v>200</v>
      </c>
      <c r="E28" s="240"/>
      <c r="F28" s="240"/>
      <c r="G28" s="241" t="s">
        <v>119</v>
      </c>
      <c r="H28" s="240" t="s">
        <v>100</v>
      </c>
      <c r="I28" s="242">
        <v>150.38999999999999</v>
      </c>
      <c r="J28" s="243">
        <v>68381.55</v>
      </c>
      <c r="K28" s="244">
        <f t="shared" si="2"/>
        <v>10283901</v>
      </c>
      <c r="L28" s="234"/>
      <c r="M28" s="232"/>
    </row>
    <row r="29" spans="1:13" ht="27">
      <c r="A29" s="232"/>
      <c r="B29" s="233"/>
      <c r="C29" s="245">
        <v>15</v>
      </c>
      <c r="D29" s="240" t="s">
        <v>201</v>
      </c>
      <c r="E29" s="240"/>
      <c r="F29" s="240"/>
      <c r="G29" s="241" t="s">
        <v>120</v>
      </c>
      <c r="H29" s="240" t="s">
        <v>104</v>
      </c>
      <c r="I29" s="242">
        <v>16</v>
      </c>
      <c r="J29" s="243">
        <v>606784.5</v>
      </c>
      <c r="K29" s="244">
        <f t="shared" si="2"/>
        <v>9708552</v>
      </c>
      <c r="L29" s="234"/>
      <c r="M29" s="232"/>
    </row>
    <row r="30" spans="1:13" ht="30" customHeight="1">
      <c r="A30" s="232"/>
      <c r="B30" s="233"/>
      <c r="C30" s="304" t="s">
        <v>14</v>
      </c>
      <c r="D30" s="288"/>
      <c r="E30" s="288"/>
      <c r="F30" s="288"/>
      <c r="G30" s="289"/>
      <c r="H30" s="288"/>
      <c r="I30" s="290"/>
      <c r="J30" s="291"/>
      <c r="K30" s="283">
        <f>SUM(K27:K29)</f>
        <v>94441864</v>
      </c>
      <c r="L30" s="234"/>
      <c r="M30" s="232"/>
    </row>
    <row r="31" spans="1:13" ht="30" customHeight="1">
      <c r="A31" s="232"/>
      <c r="B31" s="233"/>
      <c r="C31" s="301">
        <v>4</v>
      </c>
      <c r="D31" s="282"/>
      <c r="E31" s="282"/>
      <c r="F31" s="282"/>
      <c r="G31" s="282" t="s">
        <v>121</v>
      </c>
      <c r="H31" s="282"/>
      <c r="I31" s="282"/>
      <c r="J31" s="282"/>
      <c r="K31" s="302"/>
      <c r="L31" s="234"/>
      <c r="M31" s="232"/>
    </row>
    <row r="32" spans="1:13" ht="81">
      <c r="A32" s="232"/>
      <c r="B32" s="233"/>
      <c r="C32" s="245">
        <v>16</v>
      </c>
      <c r="D32" s="240" t="s">
        <v>202</v>
      </c>
      <c r="E32" s="240"/>
      <c r="F32" s="240"/>
      <c r="G32" s="241" t="s">
        <v>122</v>
      </c>
      <c r="H32" s="240" t="s">
        <v>100</v>
      </c>
      <c r="I32" s="242">
        <v>192</v>
      </c>
      <c r="J32" s="243">
        <v>558625.94999999995</v>
      </c>
      <c r="K32" s="244">
        <f t="shared" ref="K32:K35" si="3">+ROUND(J32*I32,0)</f>
        <v>107256182</v>
      </c>
      <c r="L32" s="234"/>
      <c r="M32" s="232"/>
    </row>
    <row r="33" spans="1:13" ht="27">
      <c r="A33" s="232"/>
      <c r="B33" s="233"/>
      <c r="C33" s="245">
        <v>17</v>
      </c>
      <c r="D33" s="240" t="s">
        <v>203</v>
      </c>
      <c r="E33" s="240"/>
      <c r="F33" s="240"/>
      <c r="G33" s="241" t="s">
        <v>123</v>
      </c>
      <c r="H33" s="240" t="s">
        <v>100</v>
      </c>
      <c r="I33" s="242">
        <v>319.77</v>
      </c>
      <c r="J33" s="243">
        <v>174195.9</v>
      </c>
      <c r="K33" s="244">
        <f t="shared" si="3"/>
        <v>55702623</v>
      </c>
      <c r="L33" s="234"/>
      <c r="M33" s="232"/>
    </row>
    <row r="34" spans="1:13" ht="108">
      <c r="A34" s="232"/>
      <c r="B34" s="233"/>
      <c r="C34" s="245">
        <v>18</v>
      </c>
      <c r="D34" s="240" t="s">
        <v>204</v>
      </c>
      <c r="E34" s="240"/>
      <c r="F34" s="240"/>
      <c r="G34" s="241" t="s">
        <v>124</v>
      </c>
      <c r="H34" s="240" t="s">
        <v>116</v>
      </c>
      <c r="I34" s="242">
        <v>24</v>
      </c>
      <c r="J34" s="243">
        <v>388390.95</v>
      </c>
      <c r="K34" s="244">
        <f t="shared" si="3"/>
        <v>9321383</v>
      </c>
      <c r="L34" s="234"/>
      <c r="M34" s="232"/>
    </row>
    <row r="35" spans="1:13" ht="67.5">
      <c r="A35" s="232"/>
      <c r="B35" s="233"/>
      <c r="C35" s="245">
        <v>19</v>
      </c>
      <c r="D35" s="240" t="s">
        <v>205</v>
      </c>
      <c r="E35" s="240"/>
      <c r="F35" s="240"/>
      <c r="G35" s="241" t="s">
        <v>125</v>
      </c>
      <c r="H35" s="240" t="s">
        <v>116</v>
      </c>
      <c r="I35" s="242">
        <v>36</v>
      </c>
      <c r="J35" s="243">
        <v>113691.6</v>
      </c>
      <c r="K35" s="244">
        <f t="shared" si="3"/>
        <v>4092898</v>
      </c>
      <c r="L35" s="234"/>
      <c r="M35" s="232"/>
    </row>
    <row r="36" spans="1:13" ht="30" customHeight="1">
      <c r="A36" s="232"/>
      <c r="B36" s="233"/>
      <c r="C36" s="304" t="s">
        <v>14</v>
      </c>
      <c r="D36" s="288"/>
      <c r="E36" s="288"/>
      <c r="F36" s="288"/>
      <c r="G36" s="289"/>
      <c r="H36" s="288"/>
      <c r="I36" s="290"/>
      <c r="J36" s="291"/>
      <c r="K36" s="283">
        <f>SUM(K32:K35)</f>
        <v>176373086</v>
      </c>
      <c r="L36" s="234"/>
      <c r="M36" s="232"/>
    </row>
    <row r="37" spans="1:13" ht="30" customHeight="1">
      <c r="A37" s="232"/>
      <c r="B37" s="233"/>
      <c r="C37" s="301">
        <v>5</v>
      </c>
      <c r="D37" s="282"/>
      <c r="E37" s="282"/>
      <c r="F37" s="282"/>
      <c r="G37" s="282" t="s">
        <v>126</v>
      </c>
      <c r="H37" s="282"/>
      <c r="I37" s="282"/>
      <c r="J37" s="282"/>
      <c r="K37" s="302"/>
      <c r="L37" s="234"/>
      <c r="M37" s="232"/>
    </row>
    <row r="38" spans="1:13" ht="30" customHeight="1">
      <c r="A38" s="232"/>
      <c r="B38" s="233"/>
      <c r="C38" s="245">
        <v>20</v>
      </c>
      <c r="D38" s="240" t="s">
        <v>206</v>
      </c>
      <c r="E38" s="240"/>
      <c r="F38" s="240"/>
      <c r="G38" s="241" t="s">
        <v>127</v>
      </c>
      <c r="H38" s="240" t="s">
        <v>100</v>
      </c>
      <c r="I38" s="242">
        <v>218</v>
      </c>
      <c r="J38" s="243">
        <v>166815.45000000001</v>
      </c>
      <c r="K38" s="244">
        <f t="shared" ref="K38:K40" si="4">+ROUND(J38*I38,0)</f>
        <v>36365768</v>
      </c>
      <c r="L38" s="234"/>
      <c r="M38" s="232"/>
    </row>
    <row r="39" spans="1:13" ht="30" customHeight="1">
      <c r="A39" s="232"/>
      <c r="B39" s="233"/>
      <c r="C39" s="245">
        <v>21</v>
      </c>
      <c r="D39" s="240" t="s">
        <v>207</v>
      </c>
      <c r="E39" s="240"/>
      <c r="F39" s="240"/>
      <c r="G39" s="241" t="s">
        <v>128</v>
      </c>
      <c r="H39" s="240" t="s">
        <v>100</v>
      </c>
      <c r="I39" s="242">
        <v>150.38999999999999</v>
      </c>
      <c r="J39" s="243">
        <v>153470.70000000001</v>
      </c>
      <c r="K39" s="244">
        <f t="shared" si="4"/>
        <v>23080459</v>
      </c>
      <c r="L39" s="234"/>
      <c r="M39" s="232"/>
    </row>
    <row r="40" spans="1:13" ht="30" customHeight="1">
      <c r="A40" s="232"/>
      <c r="B40" s="233"/>
      <c r="C40" s="245">
        <v>22</v>
      </c>
      <c r="D40" s="240" t="s">
        <v>208</v>
      </c>
      <c r="E40" s="240"/>
      <c r="F40" s="240"/>
      <c r="G40" s="241" t="s">
        <v>129</v>
      </c>
      <c r="H40" s="240" t="s">
        <v>116</v>
      </c>
      <c r="I40" s="242">
        <v>106</v>
      </c>
      <c r="J40" s="243">
        <v>54378</v>
      </c>
      <c r="K40" s="244">
        <f t="shared" si="4"/>
        <v>5764068</v>
      </c>
      <c r="L40" s="234"/>
      <c r="M40" s="232"/>
    </row>
    <row r="41" spans="1:13" ht="30" customHeight="1">
      <c r="A41" s="232"/>
      <c r="B41" s="233"/>
      <c r="C41" s="304" t="s">
        <v>14</v>
      </c>
      <c r="D41" s="288"/>
      <c r="E41" s="288"/>
      <c r="F41" s="288"/>
      <c r="G41" s="289"/>
      <c r="H41" s="288"/>
      <c r="I41" s="290"/>
      <c r="J41" s="291"/>
      <c r="K41" s="283">
        <f>SUM(K38:K40)</f>
        <v>65210295</v>
      </c>
      <c r="L41" s="234"/>
      <c r="M41" s="232"/>
    </row>
    <row r="42" spans="1:13" ht="30" customHeight="1">
      <c r="A42" s="232"/>
      <c r="B42" s="233"/>
      <c r="C42" s="301">
        <v>6</v>
      </c>
      <c r="D42" s="282"/>
      <c r="E42" s="282"/>
      <c r="F42" s="282"/>
      <c r="G42" s="282" t="s">
        <v>130</v>
      </c>
      <c r="H42" s="282"/>
      <c r="I42" s="282"/>
      <c r="J42" s="282"/>
      <c r="K42" s="302"/>
      <c r="L42" s="234"/>
      <c r="M42" s="232"/>
    </row>
    <row r="43" spans="1:13" ht="108">
      <c r="A43" s="232"/>
      <c r="B43" s="233"/>
      <c r="C43" s="245">
        <v>23</v>
      </c>
      <c r="D43" s="240" t="s">
        <v>209</v>
      </c>
      <c r="E43" s="240"/>
      <c r="F43" s="240"/>
      <c r="G43" s="241" t="s">
        <v>131</v>
      </c>
      <c r="H43" s="240" t="s">
        <v>104</v>
      </c>
      <c r="I43" s="242">
        <v>3</v>
      </c>
      <c r="J43" s="243">
        <v>2401064.1</v>
      </c>
      <c r="K43" s="244">
        <f t="shared" ref="K43:K44" si="5">+ROUND(J43*I43,0)</f>
        <v>7203192</v>
      </c>
      <c r="L43" s="234"/>
      <c r="M43" s="232"/>
    </row>
    <row r="44" spans="1:13" ht="59.4" customHeight="1">
      <c r="A44" s="232"/>
      <c r="B44" s="233"/>
      <c r="C44" s="245">
        <v>24</v>
      </c>
      <c r="D44" s="240" t="s">
        <v>210</v>
      </c>
      <c r="E44" s="240"/>
      <c r="F44" s="240"/>
      <c r="G44" s="241" t="s">
        <v>132</v>
      </c>
      <c r="H44" s="240" t="s">
        <v>100</v>
      </c>
      <c r="I44" s="242">
        <v>20</v>
      </c>
      <c r="J44" s="243">
        <v>1118859.75</v>
      </c>
      <c r="K44" s="244">
        <f t="shared" si="5"/>
        <v>22377195</v>
      </c>
      <c r="L44" s="234"/>
      <c r="M44" s="232"/>
    </row>
    <row r="45" spans="1:13" ht="30" customHeight="1">
      <c r="A45" s="232"/>
      <c r="B45" s="233"/>
      <c r="C45" s="304" t="s">
        <v>14</v>
      </c>
      <c r="D45" s="288"/>
      <c r="E45" s="288"/>
      <c r="F45" s="288"/>
      <c r="G45" s="289"/>
      <c r="H45" s="288"/>
      <c r="I45" s="290"/>
      <c r="J45" s="291"/>
      <c r="K45" s="283">
        <f>SUM(K43:K44)</f>
        <v>29580387</v>
      </c>
      <c r="L45" s="234"/>
      <c r="M45" s="232"/>
    </row>
    <row r="46" spans="1:13" ht="30" customHeight="1">
      <c r="A46" s="232"/>
      <c r="B46" s="233"/>
      <c r="C46" s="301">
        <v>7</v>
      </c>
      <c r="D46" s="282"/>
      <c r="E46" s="282"/>
      <c r="F46" s="282"/>
      <c r="G46" s="282" t="s">
        <v>133</v>
      </c>
      <c r="H46" s="282"/>
      <c r="I46" s="282"/>
      <c r="J46" s="282"/>
      <c r="K46" s="302"/>
      <c r="L46" s="234"/>
      <c r="M46" s="232"/>
    </row>
    <row r="47" spans="1:13" ht="148.5">
      <c r="A47" s="232"/>
      <c r="B47" s="233"/>
      <c r="C47" s="245">
        <v>25</v>
      </c>
      <c r="D47" s="240" t="s">
        <v>211</v>
      </c>
      <c r="E47" s="240"/>
      <c r="F47" s="240"/>
      <c r="G47" s="241" t="s">
        <v>134</v>
      </c>
      <c r="H47" s="240" t="s">
        <v>104</v>
      </c>
      <c r="I47" s="242">
        <v>1</v>
      </c>
      <c r="J47" s="243">
        <v>151165980</v>
      </c>
      <c r="K47" s="244">
        <f t="shared" ref="K47" si="6">+ROUND(J47*I47,0)</f>
        <v>151165980</v>
      </c>
      <c r="L47" s="234"/>
      <c r="M47" s="232"/>
    </row>
    <row r="48" spans="1:13" ht="30" customHeight="1">
      <c r="A48" s="232"/>
      <c r="B48" s="233"/>
      <c r="C48" s="304" t="s">
        <v>14</v>
      </c>
      <c r="D48" s="288"/>
      <c r="E48" s="288"/>
      <c r="F48" s="288"/>
      <c r="G48" s="289"/>
      <c r="H48" s="288"/>
      <c r="I48" s="290"/>
      <c r="J48" s="291"/>
      <c r="K48" s="283">
        <f>SUM(K47)</f>
        <v>151165980</v>
      </c>
      <c r="L48" s="234"/>
      <c r="M48" s="232"/>
    </row>
    <row r="49" spans="1:13" ht="30" customHeight="1">
      <c r="A49" s="232"/>
      <c r="B49" s="233"/>
      <c r="C49" s="301">
        <v>8</v>
      </c>
      <c r="D49" s="282"/>
      <c r="E49" s="282"/>
      <c r="F49" s="282"/>
      <c r="G49" s="282" t="s">
        <v>135</v>
      </c>
      <c r="H49" s="282"/>
      <c r="I49" s="282"/>
      <c r="J49" s="282"/>
      <c r="K49" s="302"/>
      <c r="L49" s="234"/>
      <c r="M49" s="232"/>
    </row>
    <row r="50" spans="1:13" ht="54">
      <c r="A50" s="232"/>
      <c r="B50" s="233"/>
      <c r="C50" s="245">
        <v>26</v>
      </c>
      <c r="D50" s="240" t="s">
        <v>212</v>
      </c>
      <c r="E50" s="240"/>
      <c r="F50" s="240"/>
      <c r="G50" s="241" t="s">
        <v>136</v>
      </c>
      <c r="H50" s="240" t="s">
        <v>104</v>
      </c>
      <c r="I50" s="242">
        <v>67</v>
      </c>
      <c r="J50" s="243">
        <v>365454.45</v>
      </c>
      <c r="K50" s="244">
        <f t="shared" ref="K50:K56" si="7">+ROUND(J50*I50,0)</f>
        <v>24485448</v>
      </c>
      <c r="L50" s="234"/>
      <c r="M50" s="232"/>
    </row>
    <row r="51" spans="1:13" ht="54">
      <c r="A51" s="232"/>
      <c r="B51" s="233"/>
      <c r="C51" s="245">
        <v>27</v>
      </c>
      <c r="D51" s="240" t="s">
        <v>213</v>
      </c>
      <c r="E51" s="240"/>
      <c r="F51" s="240"/>
      <c r="G51" s="241" t="s">
        <v>137</v>
      </c>
      <c r="H51" s="240" t="s">
        <v>104</v>
      </c>
      <c r="I51" s="242">
        <v>30</v>
      </c>
      <c r="J51" s="243">
        <v>323211.59999999998</v>
      </c>
      <c r="K51" s="244">
        <f t="shared" si="7"/>
        <v>9696348</v>
      </c>
      <c r="L51" s="234"/>
      <c r="M51" s="232"/>
    </row>
    <row r="52" spans="1:13" ht="40.5">
      <c r="A52" s="232"/>
      <c r="B52" s="233"/>
      <c r="C52" s="245">
        <v>28</v>
      </c>
      <c r="D52" s="240" t="s">
        <v>214</v>
      </c>
      <c r="E52" s="240"/>
      <c r="F52" s="240"/>
      <c r="G52" s="241" t="s">
        <v>138</v>
      </c>
      <c r="H52" s="240" t="s">
        <v>104</v>
      </c>
      <c r="I52" s="242">
        <v>67</v>
      </c>
      <c r="J52" s="243">
        <v>372404.25</v>
      </c>
      <c r="K52" s="244">
        <f t="shared" si="7"/>
        <v>24951085</v>
      </c>
      <c r="L52" s="234"/>
      <c r="M52" s="232"/>
    </row>
    <row r="53" spans="1:13" ht="54">
      <c r="A53" s="232"/>
      <c r="B53" s="233"/>
      <c r="C53" s="245">
        <v>29</v>
      </c>
      <c r="D53" s="240" t="s">
        <v>215</v>
      </c>
      <c r="E53" s="240"/>
      <c r="F53" s="240"/>
      <c r="G53" s="241" t="s">
        <v>139</v>
      </c>
      <c r="H53" s="240" t="s">
        <v>104</v>
      </c>
      <c r="I53" s="242">
        <v>2</v>
      </c>
      <c r="J53" s="243">
        <v>715225.59999999998</v>
      </c>
      <c r="K53" s="244">
        <f t="shared" si="7"/>
        <v>1430451</v>
      </c>
      <c r="L53" s="234"/>
      <c r="M53" s="232"/>
    </row>
    <row r="54" spans="1:13" ht="27">
      <c r="A54" s="232"/>
      <c r="B54" s="233"/>
      <c r="C54" s="245">
        <v>30</v>
      </c>
      <c r="D54" s="240" t="s">
        <v>216</v>
      </c>
      <c r="E54" s="240"/>
      <c r="F54" s="240"/>
      <c r="G54" s="241" t="s">
        <v>140</v>
      </c>
      <c r="H54" s="240" t="s">
        <v>116</v>
      </c>
      <c r="I54" s="242">
        <v>100</v>
      </c>
      <c r="J54" s="243">
        <v>40019.4</v>
      </c>
      <c r="K54" s="244">
        <f t="shared" si="7"/>
        <v>4001940</v>
      </c>
      <c r="L54" s="234"/>
      <c r="M54" s="232"/>
    </row>
    <row r="55" spans="1:13" ht="40.5">
      <c r="A55" s="232"/>
      <c r="B55" s="233"/>
      <c r="C55" s="245">
        <v>31</v>
      </c>
      <c r="D55" s="240" t="s">
        <v>217</v>
      </c>
      <c r="E55" s="240"/>
      <c r="F55" s="240"/>
      <c r="G55" s="241" t="s">
        <v>141</v>
      </c>
      <c r="H55" s="240" t="s">
        <v>116</v>
      </c>
      <c r="I55" s="242">
        <v>200</v>
      </c>
      <c r="J55" s="243">
        <v>30188.7</v>
      </c>
      <c r="K55" s="244">
        <f t="shared" si="7"/>
        <v>6037740</v>
      </c>
      <c r="L55" s="234"/>
      <c r="M55" s="232"/>
    </row>
    <row r="56" spans="1:13" ht="40.5">
      <c r="A56" s="232"/>
      <c r="B56" s="233"/>
      <c r="C56" s="245">
        <v>32</v>
      </c>
      <c r="D56" s="240" t="s">
        <v>218</v>
      </c>
      <c r="E56" s="240"/>
      <c r="F56" s="240"/>
      <c r="G56" s="241" t="s">
        <v>142</v>
      </c>
      <c r="H56" s="240" t="s">
        <v>116</v>
      </c>
      <c r="I56" s="242">
        <v>200</v>
      </c>
      <c r="J56" s="243">
        <v>26640.9</v>
      </c>
      <c r="K56" s="244">
        <f t="shared" si="7"/>
        <v>5328180</v>
      </c>
      <c r="L56" s="234"/>
      <c r="M56" s="232"/>
    </row>
    <row r="57" spans="1:13" ht="30" customHeight="1" thickBot="1">
      <c r="A57" s="232"/>
      <c r="B57" s="233"/>
      <c r="C57" s="304" t="s">
        <v>14</v>
      </c>
      <c r="D57" s="288"/>
      <c r="E57" s="288"/>
      <c r="F57" s="288"/>
      <c r="G57" s="289"/>
      <c r="H57" s="288"/>
      <c r="I57" s="290"/>
      <c r="J57" s="291"/>
      <c r="K57" s="283">
        <f>SUM(K50:K56)</f>
        <v>75931192</v>
      </c>
      <c r="L57" s="234"/>
      <c r="M57" s="232"/>
    </row>
    <row r="58" spans="1:13" ht="30" customHeight="1" thickBot="1">
      <c r="A58" s="232"/>
      <c r="B58" s="233"/>
      <c r="C58" s="327" t="s">
        <v>15</v>
      </c>
      <c r="D58" s="328"/>
      <c r="E58" s="328"/>
      <c r="F58" s="328"/>
      <c r="G58" s="328"/>
      <c r="H58" s="328"/>
      <c r="I58" s="328"/>
      <c r="J58" s="329"/>
      <c r="K58" s="248">
        <f>+K57+K48+K45+K41+K36+K30+K25+K17</f>
        <v>1396723760</v>
      </c>
      <c r="L58" s="234"/>
      <c r="M58" s="232"/>
    </row>
    <row r="59" spans="1:13" ht="12.65" customHeight="1" thickBot="1">
      <c r="A59" s="232"/>
      <c r="B59" s="233"/>
      <c r="C59" s="341"/>
      <c r="D59" s="342"/>
      <c r="E59" s="342"/>
      <c r="F59" s="342"/>
      <c r="G59" s="342"/>
      <c r="H59" s="342"/>
      <c r="I59" s="342"/>
      <c r="J59" s="342"/>
      <c r="K59" s="343"/>
      <c r="L59" s="234"/>
      <c r="M59" s="232"/>
    </row>
    <row r="60" spans="1:13" ht="30" customHeight="1">
      <c r="A60" s="232"/>
      <c r="B60" s="233"/>
      <c r="C60" s="344" t="s">
        <v>219</v>
      </c>
      <c r="D60" s="345"/>
      <c r="E60" s="345"/>
      <c r="F60" s="345"/>
      <c r="G60" s="345"/>
      <c r="H60" s="345"/>
      <c r="I60" s="345"/>
      <c r="J60" s="345"/>
      <c r="K60" s="346"/>
      <c r="L60" s="234"/>
      <c r="M60" s="232"/>
    </row>
    <row r="61" spans="1:13" ht="30" customHeight="1">
      <c r="A61" s="232"/>
      <c r="B61" s="233"/>
      <c r="C61" s="301">
        <v>1</v>
      </c>
      <c r="D61" s="282"/>
      <c r="E61" s="282"/>
      <c r="F61" s="282"/>
      <c r="G61" s="282" t="s">
        <v>98</v>
      </c>
      <c r="H61" s="282"/>
      <c r="I61" s="282"/>
      <c r="J61" s="282"/>
      <c r="K61" s="302"/>
      <c r="L61" s="234"/>
      <c r="M61" s="232"/>
    </row>
    <row r="62" spans="1:13" ht="54">
      <c r="A62" s="232"/>
      <c r="B62" s="233"/>
      <c r="C62" s="245">
        <v>33</v>
      </c>
      <c r="D62" s="240" t="s">
        <v>220</v>
      </c>
      <c r="E62" s="240"/>
      <c r="F62" s="240"/>
      <c r="G62" s="241" t="s">
        <v>99</v>
      </c>
      <c r="H62" s="240" t="s">
        <v>100</v>
      </c>
      <c r="I62" s="242">
        <v>1253.5899999999999</v>
      </c>
      <c r="J62" s="243">
        <v>23986.799999999999</v>
      </c>
      <c r="K62" s="244">
        <f t="shared" ref="K62:K71" si="8">+ROUND(J62*I62,0)</f>
        <v>30069613</v>
      </c>
      <c r="L62" s="234"/>
      <c r="M62" s="232"/>
    </row>
    <row r="63" spans="1:13" ht="30" customHeight="1">
      <c r="A63" s="232"/>
      <c r="B63" s="233"/>
      <c r="C63" s="245">
        <v>34</v>
      </c>
      <c r="D63" s="240" t="s">
        <v>221</v>
      </c>
      <c r="E63" s="240"/>
      <c r="F63" s="240"/>
      <c r="G63" s="241" t="s">
        <v>101</v>
      </c>
      <c r="H63" s="240" t="s">
        <v>102</v>
      </c>
      <c r="I63" s="242">
        <v>202.34</v>
      </c>
      <c r="J63" s="243">
        <v>48524.4</v>
      </c>
      <c r="K63" s="244">
        <f t="shared" si="8"/>
        <v>9818427</v>
      </c>
      <c r="L63" s="234"/>
      <c r="M63" s="232"/>
    </row>
    <row r="64" spans="1:13" ht="30" customHeight="1">
      <c r="A64" s="232"/>
      <c r="B64" s="233"/>
      <c r="C64" s="245">
        <v>35</v>
      </c>
      <c r="D64" s="240" t="s">
        <v>222</v>
      </c>
      <c r="E64" s="240"/>
      <c r="F64" s="240"/>
      <c r="G64" s="241" t="s">
        <v>143</v>
      </c>
      <c r="H64" s="240" t="s">
        <v>104</v>
      </c>
      <c r="I64" s="242">
        <v>2</v>
      </c>
      <c r="J64" s="243">
        <v>6153780.7999999998</v>
      </c>
      <c r="K64" s="244">
        <f t="shared" si="8"/>
        <v>12307562</v>
      </c>
      <c r="L64" s="234"/>
      <c r="M64" s="232"/>
    </row>
    <row r="65" spans="1:13" ht="30" customHeight="1">
      <c r="A65" s="232"/>
      <c r="B65" s="233"/>
      <c r="C65" s="245">
        <v>36</v>
      </c>
      <c r="D65" s="240" t="s">
        <v>223</v>
      </c>
      <c r="E65" s="240"/>
      <c r="F65" s="240"/>
      <c r="G65" s="241" t="s">
        <v>144</v>
      </c>
      <c r="H65" s="240" t="s">
        <v>100</v>
      </c>
      <c r="I65" s="242">
        <v>951.29</v>
      </c>
      <c r="J65" s="243">
        <v>61546.5</v>
      </c>
      <c r="K65" s="244">
        <f t="shared" si="8"/>
        <v>58548570</v>
      </c>
      <c r="L65" s="234"/>
      <c r="M65" s="232"/>
    </row>
    <row r="66" spans="1:13" ht="30" customHeight="1">
      <c r="A66" s="232"/>
      <c r="B66" s="233"/>
      <c r="C66" s="245">
        <v>37</v>
      </c>
      <c r="D66" s="240" t="s">
        <v>224</v>
      </c>
      <c r="E66" s="240"/>
      <c r="F66" s="240"/>
      <c r="G66" s="241" t="s">
        <v>145</v>
      </c>
      <c r="H66" s="240" t="s">
        <v>100</v>
      </c>
      <c r="I66" s="242">
        <v>200.83</v>
      </c>
      <c r="J66" s="243">
        <v>47266.2</v>
      </c>
      <c r="K66" s="244">
        <f t="shared" si="8"/>
        <v>9492471</v>
      </c>
      <c r="L66" s="234"/>
      <c r="M66" s="232"/>
    </row>
    <row r="67" spans="1:13" ht="30" customHeight="1">
      <c r="A67" s="232"/>
      <c r="B67" s="233"/>
      <c r="C67" s="245">
        <v>38</v>
      </c>
      <c r="D67" s="240" t="s">
        <v>225</v>
      </c>
      <c r="E67" s="240"/>
      <c r="F67" s="240"/>
      <c r="G67" s="241" t="s">
        <v>146</v>
      </c>
      <c r="H67" s="240" t="s">
        <v>100</v>
      </c>
      <c r="I67" s="242">
        <v>277.89</v>
      </c>
      <c r="J67" s="243">
        <v>21627</v>
      </c>
      <c r="K67" s="244">
        <f t="shared" si="8"/>
        <v>6009927</v>
      </c>
      <c r="L67" s="234"/>
      <c r="M67" s="232"/>
    </row>
    <row r="68" spans="1:13" ht="30" customHeight="1">
      <c r="A68" s="232"/>
      <c r="B68" s="233"/>
      <c r="C68" s="245">
        <v>39</v>
      </c>
      <c r="D68" s="240" t="s">
        <v>226</v>
      </c>
      <c r="E68" s="240"/>
      <c r="F68" s="240"/>
      <c r="G68" s="241" t="s">
        <v>105</v>
      </c>
      <c r="H68" s="240" t="s">
        <v>100</v>
      </c>
      <c r="I68" s="242">
        <v>302.3</v>
      </c>
      <c r="J68" s="243">
        <v>53716.5</v>
      </c>
      <c r="K68" s="244">
        <f t="shared" si="8"/>
        <v>16238498</v>
      </c>
      <c r="L68" s="234"/>
      <c r="M68" s="232"/>
    </row>
    <row r="69" spans="1:13" ht="30" customHeight="1">
      <c r="A69" s="232"/>
      <c r="B69" s="233"/>
      <c r="C69" s="245">
        <v>40</v>
      </c>
      <c r="D69" s="240" t="s">
        <v>227</v>
      </c>
      <c r="E69" s="240"/>
      <c r="F69" s="240"/>
      <c r="G69" s="241" t="s">
        <v>147</v>
      </c>
      <c r="H69" s="240" t="s">
        <v>100</v>
      </c>
      <c r="I69" s="242">
        <v>620.6</v>
      </c>
      <c r="J69" s="243">
        <v>37589.4</v>
      </c>
      <c r="K69" s="244">
        <f t="shared" si="8"/>
        <v>23327982</v>
      </c>
      <c r="L69" s="234"/>
      <c r="M69" s="232"/>
    </row>
    <row r="70" spans="1:13" ht="30" customHeight="1">
      <c r="A70" s="232"/>
      <c r="B70" s="233"/>
      <c r="C70" s="245">
        <v>41</v>
      </c>
      <c r="D70" s="240" t="s">
        <v>228</v>
      </c>
      <c r="E70" s="240"/>
      <c r="F70" s="240"/>
      <c r="G70" s="241" t="s">
        <v>148</v>
      </c>
      <c r="H70" s="240" t="s">
        <v>100</v>
      </c>
      <c r="I70" s="242">
        <v>544</v>
      </c>
      <c r="J70" s="243">
        <v>56322</v>
      </c>
      <c r="K70" s="244">
        <f t="shared" si="8"/>
        <v>30639168</v>
      </c>
      <c r="L70" s="234"/>
      <c r="M70" s="232"/>
    </row>
    <row r="71" spans="1:13" ht="30" customHeight="1">
      <c r="A71" s="232"/>
      <c r="B71" s="233"/>
      <c r="C71" s="245">
        <v>42</v>
      </c>
      <c r="D71" s="240" t="s">
        <v>229</v>
      </c>
      <c r="E71" s="240"/>
      <c r="F71" s="240"/>
      <c r="G71" s="241" t="s">
        <v>149</v>
      </c>
      <c r="H71" s="240" t="s">
        <v>104</v>
      </c>
      <c r="I71" s="242">
        <v>4</v>
      </c>
      <c r="J71" s="243">
        <v>63207</v>
      </c>
      <c r="K71" s="244">
        <f t="shared" si="8"/>
        <v>252828</v>
      </c>
      <c r="L71" s="234"/>
      <c r="M71" s="232"/>
    </row>
    <row r="72" spans="1:13" ht="30" customHeight="1">
      <c r="A72" s="232"/>
      <c r="B72" s="233"/>
      <c r="C72" s="304" t="s">
        <v>14</v>
      </c>
      <c r="D72" s="288"/>
      <c r="E72" s="288"/>
      <c r="F72" s="288"/>
      <c r="G72" s="289"/>
      <c r="H72" s="288"/>
      <c r="I72" s="290"/>
      <c r="J72" s="291"/>
      <c r="K72" s="283">
        <f>SUM(K62:K71)</f>
        <v>196705046</v>
      </c>
      <c r="L72" s="234"/>
      <c r="M72" s="232"/>
    </row>
    <row r="73" spans="1:13" ht="30" customHeight="1">
      <c r="A73" s="232"/>
      <c r="B73" s="233"/>
      <c r="C73" s="301">
        <v>2</v>
      </c>
      <c r="D73" s="282"/>
      <c r="E73" s="282"/>
      <c r="F73" s="282"/>
      <c r="G73" s="282" t="s">
        <v>150</v>
      </c>
      <c r="H73" s="282"/>
      <c r="I73" s="282"/>
      <c r="J73" s="282"/>
      <c r="K73" s="302"/>
      <c r="L73" s="234"/>
      <c r="M73" s="232"/>
    </row>
    <row r="74" spans="1:13" ht="30" customHeight="1">
      <c r="A74" s="232"/>
      <c r="B74" s="233"/>
      <c r="C74" s="245">
        <v>43</v>
      </c>
      <c r="D74" s="240" t="s">
        <v>230</v>
      </c>
      <c r="E74" s="240"/>
      <c r="F74" s="240"/>
      <c r="G74" s="241" t="s">
        <v>151</v>
      </c>
      <c r="H74" s="240" t="s">
        <v>152</v>
      </c>
      <c r="I74" s="242">
        <v>84.88</v>
      </c>
      <c r="J74" s="243">
        <v>59535</v>
      </c>
      <c r="K74" s="244">
        <f t="shared" ref="K74:K76" si="9">+ROUND(J74*I74,0)</f>
        <v>5053331</v>
      </c>
      <c r="L74" s="234"/>
      <c r="M74" s="232"/>
    </row>
    <row r="75" spans="1:13" ht="30" customHeight="1">
      <c r="A75" s="232"/>
      <c r="B75" s="233"/>
      <c r="C75" s="245">
        <v>44</v>
      </c>
      <c r="D75" s="240" t="s">
        <v>231</v>
      </c>
      <c r="E75" s="240"/>
      <c r="F75" s="240"/>
      <c r="G75" s="241" t="s">
        <v>153</v>
      </c>
      <c r="H75" s="240" t="s">
        <v>152</v>
      </c>
      <c r="I75" s="242">
        <v>65.28</v>
      </c>
      <c r="J75" s="243">
        <v>334926.90000000002</v>
      </c>
      <c r="K75" s="244">
        <f t="shared" si="9"/>
        <v>21864028</v>
      </c>
      <c r="L75" s="234"/>
      <c r="M75" s="232"/>
    </row>
    <row r="76" spans="1:13" ht="30" customHeight="1">
      <c r="A76" s="232"/>
      <c r="B76" s="233"/>
      <c r="C76" s="245">
        <v>45</v>
      </c>
      <c r="D76" s="240" t="s">
        <v>232</v>
      </c>
      <c r="E76" s="240"/>
      <c r="F76" s="240"/>
      <c r="G76" s="241" t="s">
        <v>154</v>
      </c>
      <c r="H76" s="240" t="s">
        <v>152</v>
      </c>
      <c r="I76" s="242">
        <v>84.88</v>
      </c>
      <c r="J76" s="243">
        <v>90925.2</v>
      </c>
      <c r="K76" s="244">
        <f t="shared" si="9"/>
        <v>7717731</v>
      </c>
      <c r="L76" s="234"/>
      <c r="M76" s="232"/>
    </row>
    <row r="77" spans="1:13" ht="30" customHeight="1">
      <c r="A77" s="232"/>
      <c r="B77" s="233"/>
      <c r="C77" s="304" t="s">
        <v>14</v>
      </c>
      <c r="D77" s="288"/>
      <c r="E77" s="288"/>
      <c r="F77" s="288"/>
      <c r="G77" s="289"/>
      <c r="H77" s="288"/>
      <c r="I77" s="290"/>
      <c r="J77" s="291"/>
      <c r="K77" s="283">
        <f>SUM(K74:K76)</f>
        <v>34635090</v>
      </c>
      <c r="L77" s="234"/>
      <c r="M77" s="232"/>
    </row>
    <row r="78" spans="1:13" ht="30" customHeight="1">
      <c r="A78" s="232"/>
      <c r="B78" s="233"/>
      <c r="C78" s="301">
        <v>3</v>
      </c>
      <c r="D78" s="282"/>
      <c r="E78" s="282"/>
      <c r="F78" s="282"/>
      <c r="G78" s="282" t="s">
        <v>108</v>
      </c>
      <c r="H78" s="282"/>
      <c r="I78" s="282"/>
      <c r="J78" s="282"/>
      <c r="K78" s="302"/>
      <c r="L78" s="234"/>
      <c r="M78" s="232"/>
    </row>
    <row r="79" spans="1:13" ht="30" customHeight="1">
      <c r="A79" s="232"/>
      <c r="B79" s="233"/>
      <c r="C79" s="245">
        <v>46</v>
      </c>
      <c r="D79" s="240" t="s">
        <v>233</v>
      </c>
      <c r="E79" s="240"/>
      <c r="F79" s="240"/>
      <c r="G79" s="241" t="s">
        <v>155</v>
      </c>
      <c r="H79" s="240" t="s">
        <v>111</v>
      </c>
      <c r="I79" s="242">
        <v>480</v>
      </c>
      <c r="J79" s="243">
        <v>59590.35</v>
      </c>
      <c r="K79" s="244">
        <f t="shared" ref="K79:K80" si="10">+ROUND(J79*I79,0)</f>
        <v>28603368</v>
      </c>
      <c r="L79" s="234"/>
      <c r="M79" s="232"/>
    </row>
    <row r="80" spans="1:13" ht="30" customHeight="1">
      <c r="A80" s="232"/>
      <c r="B80" s="233"/>
      <c r="C80" s="245">
        <v>47</v>
      </c>
      <c r="D80" s="240" t="s">
        <v>234</v>
      </c>
      <c r="E80" s="240"/>
      <c r="F80" s="240"/>
      <c r="G80" s="241" t="s">
        <v>156</v>
      </c>
      <c r="H80" s="240" t="s">
        <v>111</v>
      </c>
      <c r="I80" s="242">
        <v>4187.3999999999996</v>
      </c>
      <c r="J80" s="243">
        <v>51595.65</v>
      </c>
      <c r="K80" s="244">
        <f t="shared" si="10"/>
        <v>216051625</v>
      </c>
      <c r="L80" s="234"/>
      <c r="M80" s="232"/>
    </row>
    <row r="81" spans="1:13" ht="30" customHeight="1">
      <c r="A81" s="232"/>
      <c r="B81" s="233"/>
      <c r="C81" s="304" t="s">
        <v>14</v>
      </c>
      <c r="D81" s="288"/>
      <c r="E81" s="288"/>
      <c r="F81" s="288"/>
      <c r="G81" s="289"/>
      <c r="H81" s="288"/>
      <c r="I81" s="290"/>
      <c r="J81" s="291"/>
      <c r="K81" s="283">
        <f>SUM(K79:K80)</f>
        <v>244654993</v>
      </c>
      <c r="L81" s="234"/>
      <c r="M81" s="232"/>
    </row>
    <row r="82" spans="1:13" ht="30" customHeight="1">
      <c r="A82" s="232"/>
      <c r="B82" s="233"/>
      <c r="C82" s="301">
        <v>4</v>
      </c>
      <c r="D82" s="282"/>
      <c r="E82" s="282"/>
      <c r="F82" s="282"/>
      <c r="G82" s="282" t="s">
        <v>157</v>
      </c>
      <c r="H82" s="282"/>
      <c r="I82" s="282"/>
      <c r="J82" s="282"/>
      <c r="K82" s="302"/>
      <c r="L82" s="234"/>
      <c r="M82" s="232"/>
    </row>
    <row r="83" spans="1:13" ht="30" customHeight="1">
      <c r="A83" s="232"/>
      <c r="B83" s="233"/>
      <c r="C83" s="245">
        <v>48</v>
      </c>
      <c r="D83" s="240" t="s">
        <v>235</v>
      </c>
      <c r="E83" s="240"/>
      <c r="F83" s="240"/>
      <c r="G83" s="241" t="s">
        <v>158</v>
      </c>
      <c r="H83" s="240" t="s">
        <v>100</v>
      </c>
      <c r="I83" s="242">
        <v>287.17</v>
      </c>
      <c r="J83" s="243">
        <v>68381.55</v>
      </c>
      <c r="K83" s="244">
        <f t="shared" ref="K83:K86" si="11">+ROUND(J83*I83,0)</f>
        <v>19637130</v>
      </c>
      <c r="L83" s="234"/>
      <c r="M83" s="232"/>
    </row>
    <row r="84" spans="1:13" ht="30" customHeight="1">
      <c r="A84" s="232"/>
      <c r="B84" s="233"/>
      <c r="C84" s="245">
        <v>49</v>
      </c>
      <c r="D84" s="240" t="s">
        <v>236</v>
      </c>
      <c r="E84" s="240"/>
      <c r="F84" s="240"/>
      <c r="G84" s="241" t="s">
        <v>159</v>
      </c>
      <c r="H84" s="240" t="s">
        <v>100</v>
      </c>
      <c r="I84" s="242">
        <v>2372</v>
      </c>
      <c r="J84" s="243">
        <v>89182.35</v>
      </c>
      <c r="K84" s="244">
        <f t="shared" si="11"/>
        <v>211540534</v>
      </c>
      <c r="L84" s="234"/>
      <c r="M84" s="232"/>
    </row>
    <row r="85" spans="1:13" ht="30" customHeight="1">
      <c r="A85" s="232"/>
      <c r="B85" s="233"/>
      <c r="C85" s="245">
        <v>50</v>
      </c>
      <c r="D85" s="240" t="s">
        <v>237</v>
      </c>
      <c r="E85" s="240"/>
      <c r="F85" s="240"/>
      <c r="G85" s="241" t="s">
        <v>160</v>
      </c>
      <c r="H85" s="240" t="s">
        <v>100</v>
      </c>
      <c r="I85" s="242">
        <v>529.5</v>
      </c>
      <c r="J85" s="243">
        <v>153470.70000000001</v>
      </c>
      <c r="K85" s="244">
        <f t="shared" si="11"/>
        <v>81262736</v>
      </c>
      <c r="L85" s="234"/>
      <c r="M85" s="232"/>
    </row>
    <row r="86" spans="1:13" ht="30" customHeight="1">
      <c r="A86" s="232"/>
      <c r="B86" s="233"/>
      <c r="C86" s="245">
        <v>51</v>
      </c>
      <c r="D86" s="240" t="s">
        <v>238</v>
      </c>
      <c r="E86" s="240"/>
      <c r="F86" s="240"/>
      <c r="G86" s="241" t="s">
        <v>129</v>
      </c>
      <c r="H86" s="240" t="s">
        <v>116</v>
      </c>
      <c r="I86" s="242">
        <v>244.18</v>
      </c>
      <c r="J86" s="243">
        <v>54378</v>
      </c>
      <c r="K86" s="244">
        <f t="shared" si="11"/>
        <v>13278020</v>
      </c>
      <c r="L86" s="234"/>
      <c r="M86" s="232"/>
    </row>
    <row r="87" spans="1:13" ht="30" customHeight="1">
      <c r="A87" s="232"/>
      <c r="B87" s="233"/>
      <c r="C87" s="304" t="s">
        <v>14</v>
      </c>
      <c r="D87" s="288"/>
      <c r="E87" s="288"/>
      <c r="F87" s="288"/>
      <c r="G87" s="289"/>
      <c r="H87" s="288"/>
      <c r="I87" s="290"/>
      <c r="J87" s="291"/>
      <c r="K87" s="283">
        <f>SUM(K83:K86)</f>
        <v>325718420</v>
      </c>
      <c r="L87" s="234"/>
      <c r="M87" s="232"/>
    </row>
    <row r="88" spans="1:13" ht="30" customHeight="1">
      <c r="A88" s="232"/>
      <c r="B88" s="233"/>
      <c r="C88" s="301">
        <v>5</v>
      </c>
      <c r="D88" s="282"/>
      <c r="E88" s="282"/>
      <c r="F88" s="282"/>
      <c r="G88" s="282" t="s">
        <v>161</v>
      </c>
      <c r="H88" s="282"/>
      <c r="I88" s="282"/>
      <c r="J88" s="282"/>
      <c r="K88" s="302"/>
      <c r="L88" s="234"/>
      <c r="M88" s="232"/>
    </row>
    <row r="89" spans="1:13" ht="30" customHeight="1">
      <c r="A89" s="232"/>
      <c r="B89" s="233"/>
      <c r="C89" s="245">
        <v>52</v>
      </c>
      <c r="D89" s="240" t="s">
        <v>239</v>
      </c>
      <c r="E89" s="240"/>
      <c r="F89" s="240"/>
      <c r="G89" s="241" t="s">
        <v>162</v>
      </c>
      <c r="H89" s="240" t="s">
        <v>100</v>
      </c>
      <c r="I89" s="242">
        <v>91.1</v>
      </c>
      <c r="J89" s="243">
        <v>162720.9</v>
      </c>
      <c r="K89" s="244">
        <f t="shared" ref="K89:K91" si="12">+ROUND(J89*I89,0)</f>
        <v>14823874</v>
      </c>
      <c r="L89" s="234"/>
      <c r="M89" s="232"/>
    </row>
    <row r="90" spans="1:13" ht="30" customHeight="1">
      <c r="A90" s="232"/>
      <c r="B90" s="233"/>
      <c r="C90" s="245">
        <v>53</v>
      </c>
      <c r="D90" s="240" t="s">
        <v>240</v>
      </c>
      <c r="E90" s="240"/>
      <c r="F90" s="240"/>
      <c r="G90" s="241" t="s">
        <v>163</v>
      </c>
      <c r="H90" s="240" t="s">
        <v>104</v>
      </c>
      <c r="I90" s="242">
        <v>2</v>
      </c>
      <c r="J90" s="243">
        <v>1309207.05</v>
      </c>
      <c r="K90" s="244">
        <f t="shared" si="12"/>
        <v>2618414</v>
      </c>
      <c r="L90" s="234"/>
      <c r="M90" s="232"/>
    </row>
    <row r="91" spans="1:13" ht="30" customHeight="1">
      <c r="A91" s="232"/>
      <c r="B91" s="233"/>
      <c r="C91" s="245">
        <v>54</v>
      </c>
      <c r="D91" s="240" t="s">
        <v>241</v>
      </c>
      <c r="E91" s="240"/>
      <c r="F91" s="240"/>
      <c r="G91" s="241" t="s">
        <v>164</v>
      </c>
      <c r="H91" s="240" t="s">
        <v>104</v>
      </c>
      <c r="I91" s="242">
        <v>2</v>
      </c>
      <c r="J91" s="243">
        <v>1113415.2</v>
      </c>
      <c r="K91" s="244">
        <f t="shared" si="12"/>
        <v>2226830</v>
      </c>
      <c r="L91" s="234"/>
      <c r="M91" s="232"/>
    </row>
    <row r="92" spans="1:13" ht="30" customHeight="1">
      <c r="A92" s="232"/>
      <c r="B92" s="233"/>
      <c r="C92" s="304" t="s">
        <v>14</v>
      </c>
      <c r="D92" s="288"/>
      <c r="E92" s="288"/>
      <c r="F92" s="288"/>
      <c r="G92" s="289"/>
      <c r="H92" s="288"/>
      <c r="I92" s="290"/>
      <c r="J92" s="291"/>
      <c r="K92" s="283">
        <f>SUM(K89:K91)</f>
        <v>19669118</v>
      </c>
      <c r="L92" s="234"/>
      <c r="M92" s="232"/>
    </row>
    <row r="93" spans="1:13" ht="30" customHeight="1">
      <c r="A93" s="232"/>
      <c r="B93" s="233"/>
      <c r="C93" s="301">
        <v>6</v>
      </c>
      <c r="D93" s="282"/>
      <c r="E93" s="282"/>
      <c r="F93" s="282"/>
      <c r="G93" s="282" t="s">
        <v>121</v>
      </c>
      <c r="H93" s="282"/>
      <c r="I93" s="282"/>
      <c r="J93" s="282"/>
      <c r="K93" s="302"/>
      <c r="L93" s="234"/>
      <c r="M93" s="232"/>
    </row>
    <row r="94" spans="1:13" ht="30" customHeight="1">
      <c r="A94" s="232"/>
      <c r="B94" s="233"/>
      <c r="C94" s="245">
        <v>55</v>
      </c>
      <c r="D94" s="240" t="s">
        <v>242</v>
      </c>
      <c r="E94" s="240"/>
      <c r="F94" s="240"/>
      <c r="G94" s="241" t="s">
        <v>122</v>
      </c>
      <c r="H94" s="240" t="s">
        <v>100</v>
      </c>
      <c r="I94" s="242">
        <v>1253</v>
      </c>
      <c r="J94" s="243">
        <v>558625.94999999995</v>
      </c>
      <c r="K94" s="244">
        <f t="shared" ref="K94:K100" si="13">+ROUND(J94*I94,0)</f>
        <v>699958315</v>
      </c>
      <c r="L94" s="234"/>
      <c r="M94" s="232"/>
    </row>
    <row r="95" spans="1:13" ht="30" customHeight="1">
      <c r="A95" s="232"/>
      <c r="B95" s="233"/>
      <c r="C95" s="245">
        <v>56</v>
      </c>
      <c r="D95" s="240" t="s">
        <v>243</v>
      </c>
      <c r="E95" s="240"/>
      <c r="F95" s="240"/>
      <c r="G95" s="241" t="s">
        <v>123</v>
      </c>
      <c r="H95" s="240" t="s">
        <v>100</v>
      </c>
      <c r="I95" s="242">
        <v>200.83</v>
      </c>
      <c r="J95" s="243">
        <v>174195.9</v>
      </c>
      <c r="K95" s="244">
        <f t="shared" si="13"/>
        <v>34983763</v>
      </c>
      <c r="L95" s="234"/>
      <c r="M95" s="232"/>
    </row>
    <row r="96" spans="1:13" ht="30" customHeight="1">
      <c r="A96" s="232"/>
      <c r="B96" s="233"/>
      <c r="C96" s="245">
        <v>57</v>
      </c>
      <c r="D96" s="240" t="s">
        <v>246</v>
      </c>
      <c r="E96" s="240"/>
      <c r="F96" s="240"/>
      <c r="G96" s="241" t="s">
        <v>165</v>
      </c>
      <c r="H96" s="240" t="s">
        <v>116</v>
      </c>
      <c r="I96" s="242">
        <v>19.399999999999999</v>
      </c>
      <c r="J96" s="243">
        <v>388390.95</v>
      </c>
      <c r="K96" s="244">
        <f t="shared" si="13"/>
        <v>7534784</v>
      </c>
      <c r="L96" s="234"/>
      <c r="M96" s="232"/>
    </row>
    <row r="97" spans="1:13" ht="30" customHeight="1">
      <c r="A97" s="232"/>
      <c r="B97" s="233"/>
      <c r="C97" s="245">
        <v>58</v>
      </c>
      <c r="D97" s="240" t="s">
        <v>244</v>
      </c>
      <c r="E97" s="240"/>
      <c r="F97" s="240"/>
      <c r="G97" s="241" t="s">
        <v>125</v>
      </c>
      <c r="H97" s="240" t="s">
        <v>116</v>
      </c>
      <c r="I97" s="242">
        <v>18</v>
      </c>
      <c r="J97" s="243">
        <v>113691.6</v>
      </c>
      <c r="K97" s="244">
        <f t="shared" si="13"/>
        <v>2046449</v>
      </c>
      <c r="L97" s="234"/>
      <c r="M97" s="232"/>
    </row>
    <row r="98" spans="1:13" ht="30" customHeight="1">
      <c r="A98" s="232"/>
      <c r="B98" s="233"/>
      <c r="C98" s="245">
        <v>59</v>
      </c>
      <c r="D98" s="240" t="s">
        <v>245</v>
      </c>
      <c r="E98" s="240"/>
      <c r="F98" s="240"/>
      <c r="G98" s="241" t="s">
        <v>166</v>
      </c>
      <c r="H98" s="240" t="s">
        <v>104</v>
      </c>
      <c r="I98" s="242">
        <v>14</v>
      </c>
      <c r="J98" s="243">
        <v>233914.5</v>
      </c>
      <c r="K98" s="244">
        <f t="shared" si="13"/>
        <v>3274803</v>
      </c>
      <c r="L98" s="234"/>
      <c r="M98" s="232"/>
    </row>
    <row r="99" spans="1:13" ht="30" customHeight="1">
      <c r="A99" s="232"/>
      <c r="B99" s="233"/>
      <c r="C99" s="245">
        <v>60</v>
      </c>
      <c r="D99" s="240" t="s">
        <v>247</v>
      </c>
      <c r="E99" s="240"/>
      <c r="F99" s="240"/>
      <c r="G99" s="241" t="s">
        <v>167</v>
      </c>
      <c r="H99" s="240" t="s">
        <v>100</v>
      </c>
      <c r="I99" s="242">
        <v>277.89</v>
      </c>
      <c r="J99" s="243">
        <v>184164.3</v>
      </c>
      <c r="K99" s="244">
        <f t="shared" si="13"/>
        <v>51177417</v>
      </c>
      <c r="L99" s="234"/>
      <c r="M99" s="232"/>
    </row>
    <row r="100" spans="1:13" ht="30" customHeight="1">
      <c r="A100" s="232"/>
      <c r="B100" s="233"/>
      <c r="C100" s="245">
        <v>61</v>
      </c>
      <c r="D100" s="240" t="s">
        <v>248</v>
      </c>
      <c r="E100" s="240"/>
      <c r="F100" s="240"/>
      <c r="G100" s="241" t="s">
        <v>168</v>
      </c>
      <c r="H100" s="240" t="s">
        <v>100</v>
      </c>
      <c r="I100" s="242">
        <v>42.6</v>
      </c>
      <c r="J100" s="243">
        <v>82925.100000000006</v>
      </c>
      <c r="K100" s="244">
        <f t="shared" si="13"/>
        <v>3532609</v>
      </c>
      <c r="L100" s="234"/>
      <c r="M100" s="232"/>
    </row>
    <row r="101" spans="1:13" ht="30" customHeight="1">
      <c r="A101" s="232"/>
      <c r="B101" s="233"/>
      <c r="C101" s="304" t="s">
        <v>14</v>
      </c>
      <c r="D101" s="288"/>
      <c r="E101" s="288"/>
      <c r="F101" s="288"/>
      <c r="G101" s="289"/>
      <c r="H101" s="288"/>
      <c r="I101" s="290"/>
      <c r="J101" s="291"/>
      <c r="K101" s="283">
        <f>SUM(K94:K100)</f>
        <v>802508140</v>
      </c>
      <c r="L101" s="234"/>
      <c r="M101" s="232"/>
    </row>
    <row r="102" spans="1:13" ht="30" customHeight="1">
      <c r="A102" s="232"/>
      <c r="B102" s="233"/>
      <c r="C102" s="301">
        <v>7</v>
      </c>
      <c r="D102" s="282"/>
      <c r="E102" s="282"/>
      <c r="F102" s="282"/>
      <c r="G102" s="282" t="s">
        <v>169</v>
      </c>
      <c r="H102" s="282"/>
      <c r="I102" s="282"/>
      <c r="J102" s="282"/>
      <c r="K102" s="302"/>
      <c r="L102" s="234"/>
      <c r="M102" s="232"/>
    </row>
    <row r="103" spans="1:13" ht="30" customHeight="1">
      <c r="A103" s="232"/>
      <c r="B103" s="233"/>
      <c r="C103" s="245">
        <v>62</v>
      </c>
      <c r="D103" s="240" t="s">
        <v>249</v>
      </c>
      <c r="E103" s="240"/>
      <c r="F103" s="240"/>
      <c r="G103" s="241" t="s">
        <v>170</v>
      </c>
      <c r="H103" s="240" t="s">
        <v>100</v>
      </c>
      <c r="I103" s="242">
        <v>544</v>
      </c>
      <c r="J103" s="243">
        <v>272228.84999999998</v>
      </c>
      <c r="K103" s="244">
        <f t="shared" ref="K103:K107" si="14">+ROUND(J103*I103,0)</f>
        <v>148092494</v>
      </c>
      <c r="L103" s="234"/>
      <c r="M103" s="232"/>
    </row>
    <row r="104" spans="1:13" ht="30" customHeight="1">
      <c r="A104" s="232"/>
      <c r="B104" s="233"/>
      <c r="C104" s="245">
        <v>63</v>
      </c>
      <c r="D104" s="240" t="s">
        <v>250</v>
      </c>
      <c r="E104" s="240"/>
      <c r="F104" s="240"/>
      <c r="G104" s="241" t="s">
        <v>171</v>
      </c>
      <c r="H104" s="240" t="s">
        <v>116</v>
      </c>
      <c r="I104" s="242">
        <v>390</v>
      </c>
      <c r="J104" s="243">
        <v>39949.199999999997</v>
      </c>
      <c r="K104" s="244">
        <f t="shared" si="14"/>
        <v>15580188</v>
      </c>
      <c r="L104" s="234"/>
      <c r="M104" s="232"/>
    </row>
    <row r="105" spans="1:13" ht="30" customHeight="1">
      <c r="A105" s="232"/>
      <c r="B105" s="233"/>
      <c r="C105" s="245">
        <v>64</v>
      </c>
      <c r="D105" s="240" t="s">
        <v>251</v>
      </c>
      <c r="E105" s="240"/>
      <c r="F105" s="240"/>
      <c r="G105" s="241" t="s">
        <v>172</v>
      </c>
      <c r="H105" s="240" t="s">
        <v>104</v>
      </c>
      <c r="I105" s="242">
        <v>2</v>
      </c>
      <c r="J105" s="243">
        <v>10606747.5</v>
      </c>
      <c r="K105" s="244">
        <f t="shared" si="14"/>
        <v>21213495</v>
      </c>
      <c r="L105" s="234"/>
      <c r="M105" s="232"/>
    </row>
    <row r="106" spans="1:13" ht="30" customHeight="1">
      <c r="A106" s="232"/>
      <c r="B106" s="233"/>
      <c r="C106" s="245">
        <v>65</v>
      </c>
      <c r="D106" s="240" t="s">
        <v>252</v>
      </c>
      <c r="E106" s="240"/>
      <c r="F106" s="240"/>
      <c r="G106" s="241" t="s">
        <v>173</v>
      </c>
      <c r="H106" s="240" t="s">
        <v>116</v>
      </c>
      <c r="I106" s="242">
        <v>45</v>
      </c>
      <c r="J106" s="243">
        <v>417071.7</v>
      </c>
      <c r="K106" s="244">
        <f t="shared" si="14"/>
        <v>18768227</v>
      </c>
      <c r="L106" s="234"/>
      <c r="M106" s="232"/>
    </row>
    <row r="107" spans="1:13" ht="30" customHeight="1">
      <c r="A107" s="232"/>
      <c r="B107" s="233"/>
      <c r="C107" s="245">
        <v>66</v>
      </c>
      <c r="D107" s="240" t="s">
        <v>253</v>
      </c>
      <c r="E107" s="240"/>
      <c r="F107" s="240"/>
      <c r="G107" s="241" t="s">
        <v>174</v>
      </c>
      <c r="H107" s="240" t="s">
        <v>116</v>
      </c>
      <c r="I107" s="242">
        <v>45</v>
      </c>
      <c r="J107" s="243">
        <v>132987.15</v>
      </c>
      <c r="K107" s="244">
        <f t="shared" si="14"/>
        <v>5984422</v>
      </c>
      <c r="L107" s="234"/>
      <c r="M107" s="232"/>
    </row>
    <row r="108" spans="1:13" ht="30" customHeight="1">
      <c r="A108" s="232"/>
      <c r="B108" s="233"/>
      <c r="C108" s="304" t="s">
        <v>14</v>
      </c>
      <c r="D108" s="288"/>
      <c r="E108" s="288"/>
      <c r="F108" s="288"/>
      <c r="G108" s="289"/>
      <c r="H108" s="288"/>
      <c r="I108" s="290"/>
      <c r="J108" s="291"/>
      <c r="K108" s="283">
        <f>SUM(K103:K107)</f>
        <v>209638826</v>
      </c>
      <c r="L108" s="234"/>
      <c r="M108" s="232"/>
    </row>
    <row r="109" spans="1:13" ht="30" customHeight="1">
      <c r="A109" s="232"/>
      <c r="B109" s="233"/>
      <c r="C109" s="301">
        <v>8</v>
      </c>
      <c r="D109" s="282"/>
      <c r="E109" s="282"/>
      <c r="F109" s="282"/>
      <c r="G109" s="282" t="s">
        <v>175</v>
      </c>
      <c r="H109" s="282"/>
      <c r="I109" s="282"/>
      <c r="J109" s="282"/>
      <c r="K109" s="302"/>
      <c r="L109" s="234"/>
      <c r="M109" s="232"/>
    </row>
    <row r="110" spans="1:13" ht="30" customHeight="1">
      <c r="A110" s="232"/>
      <c r="B110" s="233"/>
      <c r="C110" s="245">
        <v>67</v>
      </c>
      <c r="D110" s="240" t="s">
        <v>254</v>
      </c>
      <c r="E110" s="240"/>
      <c r="F110" s="240"/>
      <c r="G110" s="241" t="s">
        <v>176</v>
      </c>
      <c r="H110" s="240" t="s">
        <v>104</v>
      </c>
      <c r="I110" s="242">
        <v>4</v>
      </c>
      <c r="J110" s="243">
        <v>2401064.1</v>
      </c>
      <c r="K110" s="244">
        <f t="shared" ref="K110:K113" si="15">+ROUND(J110*I110,0)</f>
        <v>9604256</v>
      </c>
      <c r="L110" s="234"/>
      <c r="M110" s="232"/>
    </row>
    <row r="111" spans="1:13" ht="30" customHeight="1">
      <c r="A111" s="232"/>
      <c r="B111" s="233"/>
      <c r="C111" s="245">
        <v>68</v>
      </c>
      <c r="D111" s="240" t="s">
        <v>255</v>
      </c>
      <c r="E111" s="240"/>
      <c r="F111" s="240"/>
      <c r="G111" s="241" t="s">
        <v>177</v>
      </c>
      <c r="H111" s="240" t="s">
        <v>104</v>
      </c>
      <c r="I111" s="242">
        <v>2</v>
      </c>
      <c r="J111" s="243">
        <v>1780910.55</v>
      </c>
      <c r="K111" s="244">
        <f t="shared" si="15"/>
        <v>3561821</v>
      </c>
      <c r="L111" s="234"/>
      <c r="M111" s="232"/>
    </row>
    <row r="112" spans="1:13" ht="30" customHeight="1">
      <c r="A112" s="232"/>
      <c r="B112" s="233"/>
      <c r="C112" s="245">
        <v>69</v>
      </c>
      <c r="D112" s="240" t="s">
        <v>256</v>
      </c>
      <c r="E112" s="240"/>
      <c r="F112" s="240"/>
      <c r="G112" s="241" t="s">
        <v>178</v>
      </c>
      <c r="H112" s="240" t="s">
        <v>100</v>
      </c>
      <c r="I112" s="242">
        <v>120.25</v>
      </c>
      <c r="J112" s="243">
        <v>110937.60000000001</v>
      </c>
      <c r="K112" s="244">
        <f t="shared" si="15"/>
        <v>13340246</v>
      </c>
      <c r="L112" s="234"/>
      <c r="M112" s="232"/>
    </row>
    <row r="113" spans="1:14" ht="30" customHeight="1">
      <c r="A113" s="232"/>
      <c r="B113" s="233"/>
      <c r="C113" s="245">
        <v>70</v>
      </c>
      <c r="D113" s="240" t="s">
        <v>257</v>
      </c>
      <c r="E113" s="240"/>
      <c r="F113" s="240"/>
      <c r="G113" s="241" t="s">
        <v>179</v>
      </c>
      <c r="H113" s="240" t="s">
        <v>100</v>
      </c>
      <c r="I113" s="242">
        <v>315.52999999999997</v>
      </c>
      <c r="J113" s="243">
        <v>127712.7</v>
      </c>
      <c r="K113" s="244">
        <f t="shared" si="15"/>
        <v>40297188</v>
      </c>
      <c r="L113" s="234"/>
      <c r="M113" s="232"/>
    </row>
    <row r="114" spans="1:14" ht="30" customHeight="1">
      <c r="A114" s="232"/>
      <c r="B114" s="233"/>
      <c r="C114" s="304" t="s">
        <v>14</v>
      </c>
      <c r="D114" s="288"/>
      <c r="E114" s="288"/>
      <c r="F114" s="288"/>
      <c r="G114" s="289"/>
      <c r="H114" s="288"/>
      <c r="I114" s="290"/>
      <c r="J114" s="291"/>
      <c r="K114" s="283">
        <f>SUM(K110:K113)</f>
        <v>66803511</v>
      </c>
      <c r="L114" s="234"/>
      <c r="M114" s="232"/>
    </row>
    <row r="115" spans="1:14" ht="30" customHeight="1">
      <c r="A115" s="232"/>
      <c r="B115" s="233"/>
      <c r="C115" s="301">
        <v>9</v>
      </c>
      <c r="D115" s="282"/>
      <c r="E115" s="282"/>
      <c r="F115" s="282"/>
      <c r="G115" s="282" t="s">
        <v>135</v>
      </c>
      <c r="H115" s="282"/>
      <c r="I115" s="282"/>
      <c r="J115" s="282"/>
      <c r="K115" s="302"/>
      <c r="L115" s="234"/>
      <c r="M115" s="232"/>
    </row>
    <row r="116" spans="1:14" ht="30" customHeight="1">
      <c r="A116" s="232"/>
      <c r="B116" s="233"/>
      <c r="C116" s="245">
        <v>71</v>
      </c>
      <c r="D116" s="240" t="s">
        <v>258</v>
      </c>
      <c r="E116" s="240"/>
      <c r="F116" s="240"/>
      <c r="G116" s="241" t="s">
        <v>136</v>
      </c>
      <c r="H116" s="240" t="s">
        <v>104</v>
      </c>
      <c r="I116" s="242">
        <v>284</v>
      </c>
      <c r="J116" s="243">
        <v>365454.45</v>
      </c>
      <c r="K116" s="244">
        <f t="shared" ref="K116:K124" si="16">+ROUND(J116*I116,0)</f>
        <v>103789064</v>
      </c>
      <c r="L116" s="234"/>
      <c r="M116" s="232"/>
    </row>
    <row r="117" spans="1:14" ht="30" customHeight="1">
      <c r="A117" s="232"/>
      <c r="B117" s="233"/>
      <c r="C117" s="245">
        <v>72</v>
      </c>
      <c r="D117" s="240" t="s">
        <v>259</v>
      </c>
      <c r="E117" s="240"/>
      <c r="F117" s="240"/>
      <c r="G117" s="241" t="s">
        <v>180</v>
      </c>
      <c r="H117" s="240" t="s">
        <v>104</v>
      </c>
      <c r="I117" s="242">
        <v>4</v>
      </c>
      <c r="J117" s="243">
        <v>401714.1</v>
      </c>
      <c r="K117" s="244">
        <f t="shared" si="16"/>
        <v>1606856</v>
      </c>
      <c r="L117" s="234"/>
      <c r="M117" s="232"/>
    </row>
    <row r="118" spans="1:14" ht="30" customHeight="1">
      <c r="A118" s="232"/>
      <c r="B118" s="233"/>
      <c r="C118" s="245">
        <v>73</v>
      </c>
      <c r="D118" s="240" t="s">
        <v>260</v>
      </c>
      <c r="E118" s="240"/>
      <c r="F118" s="240"/>
      <c r="G118" s="241" t="s">
        <v>137</v>
      </c>
      <c r="H118" s="240" t="s">
        <v>104</v>
      </c>
      <c r="I118" s="242">
        <v>26</v>
      </c>
      <c r="J118" s="243">
        <v>323211.59999999998</v>
      </c>
      <c r="K118" s="244">
        <f t="shared" si="16"/>
        <v>8403502</v>
      </c>
      <c r="L118" s="234"/>
      <c r="M118" s="232"/>
    </row>
    <row r="119" spans="1:14" ht="30" customHeight="1">
      <c r="A119" s="232"/>
      <c r="B119" s="233"/>
      <c r="C119" s="245">
        <v>74</v>
      </c>
      <c r="D119" s="240" t="s">
        <v>261</v>
      </c>
      <c r="E119" s="240"/>
      <c r="F119" s="240"/>
      <c r="G119" s="241" t="s">
        <v>181</v>
      </c>
      <c r="H119" s="240" t="s">
        <v>104</v>
      </c>
      <c r="I119" s="242">
        <v>261</v>
      </c>
      <c r="J119" s="243">
        <v>372404.25</v>
      </c>
      <c r="K119" s="244">
        <f t="shared" si="16"/>
        <v>97197509</v>
      </c>
      <c r="L119" s="234"/>
      <c r="M119" s="232"/>
    </row>
    <row r="120" spans="1:14" ht="30" customHeight="1">
      <c r="A120" s="232"/>
      <c r="B120" s="233"/>
      <c r="C120" s="245">
        <v>75</v>
      </c>
      <c r="D120" s="240" t="s">
        <v>262</v>
      </c>
      <c r="E120" s="240"/>
      <c r="F120" s="240"/>
      <c r="G120" s="241" t="s">
        <v>182</v>
      </c>
      <c r="H120" s="240" t="s">
        <v>104</v>
      </c>
      <c r="I120" s="242">
        <v>23</v>
      </c>
      <c r="J120" s="243">
        <v>439904.25</v>
      </c>
      <c r="K120" s="244">
        <f t="shared" si="16"/>
        <v>10117798</v>
      </c>
      <c r="L120" s="234"/>
      <c r="M120" s="232"/>
    </row>
    <row r="121" spans="1:14" ht="30" customHeight="1">
      <c r="A121" s="232"/>
      <c r="B121" s="233"/>
      <c r="C121" s="245">
        <v>76</v>
      </c>
      <c r="D121" s="240" t="s">
        <v>263</v>
      </c>
      <c r="E121" s="240"/>
      <c r="F121" s="240"/>
      <c r="G121" s="241" t="s">
        <v>183</v>
      </c>
      <c r="H121" s="240" t="s">
        <v>104</v>
      </c>
      <c r="I121" s="242">
        <v>3</v>
      </c>
      <c r="J121" s="243">
        <v>719274.6</v>
      </c>
      <c r="K121" s="244">
        <f t="shared" si="16"/>
        <v>2157824</v>
      </c>
      <c r="L121" s="234"/>
      <c r="M121" s="232"/>
    </row>
    <row r="122" spans="1:14" ht="30" customHeight="1">
      <c r="A122" s="232"/>
      <c r="B122" s="233"/>
      <c r="C122" s="245">
        <v>77</v>
      </c>
      <c r="D122" s="240" t="s">
        <v>264</v>
      </c>
      <c r="E122" s="240"/>
      <c r="F122" s="240"/>
      <c r="G122" s="241" t="s">
        <v>140</v>
      </c>
      <c r="H122" s="240" t="s">
        <v>116</v>
      </c>
      <c r="I122" s="242">
        <v>426</v>
      </c>
      <c r="J122" s="243">
        <v>40019.4</v>
      </c>
      <c r="K122" s="244">
        <f t="shared" si="16"/>
        <v>17048264</v>
      </c>
      <c r="L122" s="234"/>
      <c r="M122" s="232"/>
    </row>
    <row r="123" spans="1:14" ht="30" customHeight="1">
      <c r="A123" s="232"/>
      <c r="B123" s="233"/>
      <c r="C123" s="245">
        <v>78</v>
      </c>
      <c r="D123" s="240" t="s">
        <v>265</v>
      </c>
      <c r="E123" s="240"/>
      <c r="F123" s="240"/>
      <c r="G123" s="241" t="s">
        <v>184</v>
      </c>
      <c r="H123" s="240" t="s">
        <v>116</v>
      </c>
      <c r="I123" s="242">
        <v>130</v>
      </c>
      <c r="J123" s="243">
        <v>65655.899999999994</v>
      </c>
      <c r="K123" s="244">
        <f t="shared" si="16"/>
        <v>8535267</v>
      </c>
      <c r="L123" s="234"/>
      <c r="M123" s="232"/>
    </row>
    <row r="124" spans="1:14" ht="30" customHeight="1">
      <c r="A124" s="232"/>
      <c r="B124" s="233"/>
      <c r="C124" s="245">
        <v>79</v>
      </c>
      <c r="D124" s="240" t="s">
        <v>266</v>
      </c>
      <c r="E124" s="240"/>
      <c r="F124" s="240"/>
      <c r="G124" s="241" t="s">
        <v>185</v>
      </c>
      <c r="H124" s="240" t="s">
        <v>116</v>
      </c>
      <c r="I124" s="242">
        <v>130</v>
      </c>
      <c r="J124" s="243">
        <v>70471.350000000006</v>
      </c>
      <c r="K124" s="244">
        <f t="shared" si="16"/>
        <v>9161276</v>
      </c>
      <c r="L124" s="234"/>
      <c r="M124" s="232"/>
    </row>
    <row r="125" spans="1:14" ht="30" customHeight="1" thickBot="1">
      <c r="A125" s="232"/>
      <c r="B125" s="233"/>
      <c r="C125" s="304" t="s">
        <v>14</v>
      </c>
      <c r="D125" s="288"/>
      <c r="E125" s="288"/>
      <c r="F125" s="288"/>
      <c r="G125" s="289"/>
      <c r="H125" s="288"/>
      <c r="I125" s="290"/>
      <c r="J125" s="291"/>
      <c r="K125" s="283">
        <f>SUM(K116:K124)</f>
        <v>258017360</v>
      </c>
      <c r="L125" s="234"/>
      <c r="M125" s="232"/>
    </row>
    <row r="126" spans="1:14" s="250" customFormat="1" ht="30" customHeight="1" thickBot="1">
      <c r="A126" s="246"/>
      <c r="B126" s="247"/>
      <c r="C126" s="327" t="s">
        <v>15</v>
      </c>
      <c r="D126" s="328"/>
      <c r="E126" s="328"/>
      <c r="F126" s="328"/>
      <c r="G126" s="328"/>
      <c r="H126" s="328"/>
      <c r="I126" s="328"/>
      <c r="J126" s="329"/>
      <c r="K126" s="248">
        <f>+K125+K114+K108+K101+K92+K87+K81+K77+K72</f>
        <v>2158350504</v>
      </c>
      <c r="L126" s="249"/>
      <c r="M126" s="246"/>
      <c r="N126" s="292"/>
    </row>
    <row r="127" spans="1:14" s="250" customFormat="1" ht="15.5" thickBot="1">
      <c r="A127" s="246"/>
      <c r="B127" s="247"/>
      <c r="C127" s="251"/>
      <c r="D127" s="251"/>
      <c r="E127" s="251"/>
      <c r="F127" s="251"/>
      <c r="G127" s="251"/>
      <c r="H127" s="251"/>
      <c r="I127" s="251"/>
      <c r="J127" s="251"/>
      <c r="K127" s="252"/>
      <c r="L127" s="249"/>
      <c r="M127" s="246"/>
    </row>
    <row r="128" spans="1:14" s="250" customFormat="1" ht="30" customHeight="1" thickBot="1">
      <c r="A128" s="246"/>
      <c r="B128" s="247"/>
      <c r="C128" s="253"/>
      <c r="D128" s="254"/>
      <c r="E128" s="253"/>
      <c r="F128" s="253"/>
      <c r="G128" s="293" t="s">
        <v>17</v>
      </c>
      <c r="H128" s="294"/>
      <c r="I128" s="295"/>
      <c r="J128" s="296"/>
      <c r="K128" s="248">
        <f>+K126+K58</f>
        <v>3555074264</v>
      </c>
      <c r="L128" s="249"/>
      <c r="M128" s="246"/>
    </row>
    <row r="129" spans="1:13" s="250" customFormat="1" ht="15.5" thickBot="1">
      <c r="A129" s="246"/>
      <c r="B129" s="247"/>
      <c r="C129" s="253"/>
      <c r="D129" s="254"/>
      <c r="E129" s="254"/>
      <c r="F129" s="254"/>
      <c r="G129" s="253"/>
      <c r="H129" s="253"/>
      <c r="I129" s="255"/>
      <c r="J129" s="256"/>
      <c r="K129" s="257"/>
      <c r="L129" s="249"/>
      <c r="M129" s="246"/>
    </row>
    <row r="130" spans="1:13" s="250" customFormat="1" ht="15">
      <c r="A130" s="246"/>
      <c r="B130" s="247"/>
      <c r="C130" s="258"/>
      <c r="D130" s="331"/>
      <c r="E130" s="331"/>
      <c r="F130" s="331"/>
      <c r="G130" s="331"/>
      <c r="H130" s="331"/>
      <c r="I130" s="331"/>
      <c r="J130" s="331"/>
      <c r="K130" s="332"/>
      <c r="L130" s="259"/>
      <c r="M130" s="246"/>
    </row>
    <row r="131" spans="1:13" s="250" customFormat="1" ht="46.5" customHeight="1">
      <c r="A131" s="246"/>
      <c r="B131" s="247"/>
      <c r="C131" s="307" t="s">
        <v>18</v>
      </c>
      <c r="D131" s="308"/>
      <c r="E131" s="308"/>
      <c r="F131" s="308"/>
      <c r="G131" s="308"/>
      <c r="H131" s="330" t="s">
        <v>19</v>
      </c>
      <c r="I131" s="330"/>
      <c r="J131" s="330"/>
      <c r="K131" s="260" t="s">
        <v>20</v>
      </c>
      <c r="L131" s="261"/>
      <c r="M131" s="246"/>
    </row>
    <row r="132" spans="1:13" s="250" customFormat="1" ht="36.65" customHeight="1">
      <c r="A132" s="246"/>
      <c r="B132" s="247"/>
      <c r="C132" s="307" t="s">
        <v>21</v>
      </c>
      <c r="D132" s="308"/>
      <c r="E132" s="308"/>
      <c r="F132" s="308"/>
      <c r="G132" s="308"/>
      <c r="H132" s="312" t="s">
        <v>22</v>
      </c>
      <c r="I132" s="312"/>
      <c r="J132" s="262" t="s">
        <v>23</v>
      </c>
      <c r="K132" s="263">
        <v>0.28999999999999998</v>
      </c>
      <c r="L132" s="261"/>
      <c r="M132" s="246"/>
    </row>
    <row r="133" spans="1:13" s="250" customFormat="1" ht="15">
      <c r="A133" s="246"/>
      <c r="B133" s="247"/>
      <c r="C133" s="307" t="s">
        <v>24</v>
      </c>
      <c r="D133" s="308"/>
      <c r="E133" s="308"/>
      <c r="F133" s="308"/>
      <c r="G133" s="308"/>
      <c r="H133" s="309" t="s">
        <v>267</v>
      </c>
      <c r="I133" s="310"/>
      <c r="J133" s="262" t="s">
        <v>26</v>
      </c>
      <c r="K133" s="263">
        <v>0.01</v>
      </c>
      <c r="L133" s="261"/>
      <c r="M133" s="246"/>
    </row>
    <row r="134" spans="1:13" s="265" customFormat="1" ht="15">
      <c r="A134" s="246"/>
      <c r="B134" s="247"/>
      <c r="C134" s="264"/>
      <c r="E134" s="266"/>
      <c r="F134" s="266"/>
      <c r="G134" s="267"/>
      <c r="H134" s="311" t="s">
        <v>85</v>
      </c>
      <c r="I134" s="312"/>
      <c r="J134" s="262" t="s">
        <v>28</v>
      </c>
      <c r="K134" s="263">
        <v>0.05</v>
      </c>
      <c r="L134" s="249"/>
      <c r="M134" s="246"/>
    </row>
    <row r="135" spans="1:13" ht="15">
      <c r="A135" s="232"/>
      <c r="B135" s="233"/>
      <c r="C135" s="268"/>
      <c r="D135" s="269"/>
      <c r="E135" s="269"/>
      <c r="F135" s="269"/>
      <c r="G135" s="270"/>
      <c r="H135" s="312" t="s">
        <v>29</v>
      </c>
      <c r="I135" s="312"/>
      <c r="J135" s="262" t="s">
        <v>30</v>
      </c>
      <c r="K135" s="263">
        <f>+K132+K133+K134</f>
        <v>0.35</v>
      </c>
      <c r="L135" s="234"/>
      <c r="M135" s="232"/>
    </row>
    <row r="136" spans="1:13" ht="15.5" thickBot="1">
      <c r="A136" s="232"/>
      <c r="B136" s="233"/>
      <c r="C136" s="271"/>
      <c r="D136" s="272"/>
      <c r="E136" s="272"/>
      <c r="F136" s="272"/>
      <c r="G136" s="273"/>
      <c r="H136" s="305"/>
      <c r="I136" s="305"/>
      <c r="J136" s="305"/>
      <c r="K136" s="306"/>
      <c r="L136" s="234"/>
      <c r="M136" s="232"/>
    </row>
    <row r="137" spans="1:13" ht="15.5" thickBot="1">
      <c r="A137" s="232"/>
      <c r="B137" s="274"/>
      <c r="C137" s="275"/>
      <c r="D137" s="275"/>
      <c r="E137" s="276"/>
      <c r="F137" s="275"/>
      <c r="G137" s="277"/>
      <c r="H137" s="275"/>
      <c r="I137" s="275"/>
      <c r="J137" s="275"/>
      <c r="K137" s="275"/>
      <c r="L137" s="278"/>
      <c r="M137" s="232"/>
    </row>
    <row r="138" spans="1:13" ht="15.5" thickTop="1">
      <c r="A138" s="232"/>
      <c r="B138" s="232"/>
      <c r="C138" s="232"/>
      <c r="D138" s="232"/>
      <c r="E138" s="279"/>
      <c r="F138" s="232"/>
      <c r="G138" s="232"/>
      <c r="H138" s="232"/>
      <c r="I138" s="232"/>
      <c r="J138" s="232"/>
      <c r="K138" s="232"/>
      <c r="L138" s="232"/>
      <c r="M138" s="232"/>
    </row>
  </sheetData>
  <mergeCells count="27">
    <mergeCell ref="C60:K60"/>
    <mergeCell ref="G7:G8"/>
    <mergeCell ref="H7:H8"/>
    <mergeCell ref="E7:F7"/>
    <mergeCell ref="C9:K9"/>
    <mergeCell ref="C58:J58"/>
    <mergeCell ref="C3:K4"/>
    <mergeCell ref="C5:K5"/>
    <mergeCell ref="C1:F1"/>
    <mergeCell ref="C132:G132"/>
    <mergeCell ref="C6:K6"/>
    <mergeCell ref="C126:J126"/>
    <mergeCell ref="C131:G131"/>
    <mergeCell ref="H131:J131"/>
    <mergeCell ref="H132:I132"/>
    <mergeCell ref="D130:K130"/>
    <mergeCell ref="I7:I8"/>
    <mergeCell ref="J7:J8"/>
    <mergeCell ref="K7:K8"/>
    <mergeCell ref="C7:C8"/>
    <mergeCell ref="D7:D8"/>
    <mergeCell ref="C59:K59"/>
    <mergeCell ref="H136:K136"/>
    <mergeCell ref="C133:G133"/>
    <mergeCell ref="H133:I133"/>
    <mergeCell ref="H134:I134"/>
    <mergeCell ref="H135:I135"/>
  </mergeCells>
  <phoneticPr fontId="6" type="noConversion"/>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2" zoomScale="87" zoomScaleNormal="100" zoomScaleSheetLayoutView="87" zoomScalePageLayoutView="91" workbookViewId="0">
      <selection activeCell="C9" sqref="C9:K9"/>
    </sheetView>
  </sheetViews>
  <sheetFormatPr baseColWidth="10" defaultColWidth="11.453125" defaultRowHeight="14"/>
  <cols>
    <col min="1" max="2" width="3.453125" style="1" customWidth="1"/>
    <col min="3" max="3" width="7.54296875" style="1" customWidth="1"/>
    <col min="4" max="4" width="15.453125" style="1" customWidth="1"/>
    <col min="5" max="5" width="16.08984375" style="2" customWidth="1"/>
    <col min="6" max="6" width="17.453125" style="1" customWidth="1"/>
    <col min="7" max="7" width="73.453125" style="1" customWidth="1"/>
    <col min="8" max="8" width="8.54296875" style="1" customWidth="1"/>
    <col min="9" max="9" width="18.54296875" style="1" customWidth="1"/>
    <col min="10" max="10" width="23.54296875" style="1" customWidth="1"/>
    <col min="11" max="11" width="30" style="1" customWidth="1"/>
    <col min="12" max="12" width="3.453125" style="1" customWidth="1"/>
    <col min="13" max="13" width="2.54296875" style="1" customWidth="1"/>
    <col min="14" max="16384" width="11.453125" style="1"/>
  </cols>
  <sheetData>
    <row r="1" spans="1:13" ht="16" thickBot="1">
      <c r="A1" s="5"/>
      <c r="B1" s="5"/>
      <c r="C1" s="5"/>
      <c r="D1" s="5"/>
      <c r="E1" s="6"/>
      <c r="F1" s="5"/>
      <c r="G1" s="5"/>
      <c r="H1" s="5"/>
      <c r="I1" s="5"/>
      <c r="J1" s="5"/>
      <c r="K1" s="5"/>
      <c r="L1" s="5"/>
      <c r="M1" s="5"/>
    </row>
    <row r="2" spans="1:13" ht="16" thickTop="1">
      <c r="A2" s="5"/>
      <c r="B2" s="7"/>
      <c r="C2" s="223"/>
      <c r="D2" s="223"/>
      <c r="E2" s="224"/>
      <c r="F2" s="223"/>
      <c r="G2" s="223"/>
      <c r="H2" s="223"/>
      <c r="I2" s="223"/>
      <c r="J2" s="223"/>
      <c r="K2" s="223"/>
      <c r="L2" s="8"/>
      <c r="M2" s="5"/>
    </row>
    <row r="3" spans="1:13" ht="26.25" customHeight="1">
      <c r="A3" s="5"/>
      <c r="B3" s="9"/>
      <c r="C3" s="322" t="s">
        <v>0</v>
      </c>
      <c r="D3" s="323"/>
      <c r="E3" s="323"/>
      <c r="F3" s="323"/>
      <c r="G3" s="5"/>
      <c r="H3" s="5"/>
      <c r="I3" s="5"/>
      <c r="J3" s="5"/>
      <c r="K3" s="5"/>
      <c r="L3" s="10"/>
      <c r="M3" s="5"/>
    </row>
    <row r="4" spans="1:13" ht="15.5">
      <c r="A4" s="5"/>
      <c r="B4" s="9"/>
      <c r="C4" s="201"/>
      <c r="D4" s="202" t="s">
        <v>1</v>
      </c>
      <c r="E4" s="201"/>
      <c r="F4" s="202"/>
      <c r="G4" s="5"/>
      <c r="H4" s="5"/>
      <c r="I4" s="5"/>
      <c r="J4" s="5"/>
      <c r="K4" s="5"/>
      <c r="L4" s="10"/>
      <c r="M4" s="5"/>
    </row>
    <row r="5" spans="1:13" ht="15.5">
      <c r="A5" s="5"/>
      <c r="B5" s="9"/>
      <c r="C5" s="350" t="s">
        <v>31</v>
      </c>
      <c r="D5" s="350"/>
      <c r="E5" s="350"/>
      <c r="F5" s="350"/>
      <c r="G5" s="350"/>
      <c r="H5" s="350"/>
      <c r="I5" s="350"/>
      <c r="J5" s="350"/>
      <c r="K5" s="350"/>
      <c r="L5" s="10"/>
      <c r="M5" s="5"/>
    </row>
    <row r="6" spans="1:13" ht="16" thickBot="1">
      <c r="A6" s="5"/>
      <c r="B6" s="9"/>
      <c r="C6" s="351" t="s">
        <v>32</v>
      </c>
      <c r="D6" s="351"/>
      <c r="E6" s="351"/>
      <c r="F6" s="351"/>
      <c r="G6" s="351"/>
      <c r="H6" s="351"/>
      <c r="I6" s="351"/>
      <c r="J6" s="351"/>
      <c r="K6" s="351"/>
      <c r="L6" s="10"/>
      <c r="M6" s="5"/>
    </row>
    <row r="7" spans="1:13" s="20" customFormat="1" ht="16.5" customHeight="1">
      <c r="A7" s="19"/>
      <c r="B7" s="215"/>
      <c r="C7" s="352" t="s">
        <v>33</v>
      </c>
      <c r="D7" s="353"/>
      <c r="E7" s="353"/>
      <c r="F7" s="353"/>
      <c r="G7" s="353"/>
      <c r="H7" s="353"/>
      <c r="I7" s="353"/>
      <c r="J7" s="353"/>
      <c r="K7" s="354"/>
      <c r="L7" s="21"/>
      <c r="M7" s="19"/>
    </row>
    <row r="8" spans="1:13" ht="74.25" customHeight="1">
      <c r="A8" s="5"/>
      <c r="B8" s="216"/>
      <c r="C8" s="355"/>
      <c r="D8" s="356"/>
      <c r="E8" s="356"/>
      <c r="F8" s="356"/>
      <c r="G8" s="356"/>
      <c r="H8" s="356"/>
      <c r="I8" s="356"/>
      <c r="J8" s="356"/>
      <c r="K8" s="357"/>
      <c r="L8" s="10"/>
      <c r="M8" s="5"/>
    </row>
    <row r="9" spans="1:13" ht="34.5" customHeight="1">
      <c r="A9" s="5"/>
      <c r="B9" s="216"/>
      <c r="C9" s="358" t="s">
        <v>34</v>
      </c>
      <c r="D9" s="359"/>
      <c r="E9" s="359"/>
      <c r="F9" s="359"/>
      <c r="G9" s="359"/>
      <c r="H9" s="359"/>
      <c r="I9" s="359"/>
      <c r="J9" s="359"/>
      <c r="K9" s="360"/>
      <c r="L9" s="10"/>
      <c r="M9" s="5"/>
    </row>
    <row r="10" spans="1:13" ht="30" customHeight="1" thickBot="1">
      <c r="A10" s="5"/>
      <c r="B10" s="216"/>
      <c r="C10" s="361"/>
      <c r="D10" s="361"/>
      <c r="E10" s="361"/>
      <c r="F10" s="361"/>
      <c r="G10" s="361"/>
      <c r="H10" s="361"/>
      <c r="I10" s="361"/>
      <c r="J10" s="361"/>
      <c r="K10" s="362"/>
      <c r="L10" s="10"/>
      <c r="M10" s="5"/>
    </row>
    <row r="11" spans="1:13" ht="30" customHeight="1">
      <c r="A11" s="5"/>
      <c r="B11" s="9"/>
      <c r="C11" s="363" t="s">
        <v>4</v>
      </c>
      <c r="D11" s="365" t="s">
        <v>5</v>
      </c>
      <c r="E11" s="367" t="s">
        <v>6</v>
      </c>
      <c r="F11" s="367"/>
      <c r="G11" s="363" t="s">
        <v>7</v>
      </c>
      <c r="H11" s="365" t="s">
        <v>8</v>
      </c>
      <c r="I11" s="365" t="s">
        <v>9</v>
      </c>
      <c r="J11" s="368" t="s">
        <v>10</v>
      </c>
      <c r="K11" s="370" t="s">
        <v>11</v>
      </c>
      <c r="L11" s="10"/>
      <c r="M11" s="5"/>
    </row>
    <row r="12" spans="1:13" ht="30" customHeight="1" thickBot="1">
      <c r="A12" s="5"/>
      <c r="B12" s="9"/>
      <c r="C12" s="364"/>
      <c r="D12" s="366"/>
      <c r="E12" s="129" t="s">
        <v>12</v>
      </c>
      <c r="F12" s="129" t="s">
        <v>13</v>
      </c>
      <c r="G12" s="364"/>
      <c r="H12" s="366"/>
      <c r="I12" s="366"/>
      <c r="J12" s="369"/>
      <c r="K12" s="371"/>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372" t="s">
        <v>15</v>
      </c>
      <c r="D40" s="373"/>
      <c r="E40" s="373"/>
      <c r="F40" s="373"/>
      <c r="G40" s="373"/>
      <c r="H40" s="373"/>
      <c r="I40" s="373"/>
      <c r="J40" s="374"/>
      <c r="K40" s="167"/>
      <c r="L40" s="13"/>
      <c r="M40" s="11"/>
    </row>
    <row r="41" spans="1:13" s="3" customFormat="1" ht="16"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75"/>
      <c r="H42" s="376"/>
      <c r="I42" s="377"/>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ht="16" thickBot="1">
      <c r="A50" s="11"/>
      <c r="B50" s="12"/>
      <c r="C50" s="170"/>
      <c r="D50" s="171"/>
      <c r="E50" s="171"/>
      <c r="F50" s="171"/>
      <c r="G50" s="170"/>
      <c r="H50" s="170"/>
      <c r="I50" s="191"/>
      <c r="J50" s="192"/>
      <c r="K50" s="193"/>
      <c r="L50" s="13"/>
      <c r="M50" s="11"/>
    </row>
    <row r="51" spans="1:13" s="3" customFormat="1" ht="15.5">
      <c r="A51" s="11"/>
      <c r="B51" s="12"/>
      <c r="C51" s="194"/>
      <c r="D51" s="348"/>
      <c r="E51" s="348"/>
      <c r="F51" s="348"/>
      <c r="G51" s="348"/>
      <c r="H51" s="348"/>
      <c r="I51" s="348"/>
      <c r="J51" s="348"/>
      <c r="K51" s="349"/>
      <c r="L51" s="14"/>
      <c r="M51" s="11"/>
    </row>
    <row r="52" spans="1:13" s="3" customFormat="1" ht="46.5" customHeight="1">
      <c r="A52" s="11"/>
      <c r="B52" s="12"/>
      <c r="C52" s="378" t="s">
        <v>35</v>
      </c>
      <c r="D52" s="379"/>
      <c r="E52" s="379"/>
      <c r="F52" s="379"/>
      <c r="G52" s="379"/>
      <c r="H52" s="380" t="s">
        <v>7</v>
      </c>
      <c r="I52" s="380"/>
      <c r="J52" s="380"/>
      <c r="K52" s="195" t="s">
        <v>20</v>
      </c>
      <c r="L52" s="15"/>
      <c r="M52" s="11"/>
    </row>
    <row r="53" spans="1:13" s="3" customFormat="1" ht="32.25" customHeight="1">
      <c r="A53" s="11"/>
      <c r="B53" s="12"/>
      <c r="C53" s="378" t="s">
        <v>36</v>
      </c>
      <c r="D53" s="379"/>
      <c r="E53" s="379"/>
      <c r="F53" s="379"/>
      <c r="G53" s="379"/>
      <c r="H53" s="381" t="s">
        <v>22</v>
      </c>
      <c r="I53" s="381"/>
      <c r="J53" s="196" t="s">
        <v>23</v>
      </c>
      <c r="K53" s="197" t="s">
        <v>37</v>
      </c>
      <c r="L53" s="211"/>
      <c r="M53" s="11"/>
    </row>
    <row r="54" spans="1:13" s="3" customFormat="1" ht="30" customHeight="1">
      <c r="A54" s="11"/>
      <c r="B54" s="12"/>
      <c r="C54" s="378" t="s">
        <v>38</v>
      </c>
      <c r="D54" s="379"/>
      <c r="E54" s="379"/>
      <c r="F54" s="379"/>
      <c r="G54" s="379"/>
      <c r="H54" s="384" t="s">
        <v>25</v>
      </c>
      <c r="I54" s="385"/>
      <c r="J54" s="196" t="s">
        <v>26</v>
      </c>
      <c r="K54" s="197" t="s">
        <v>37</v>
      </c>
      <c r="L54" s="15"/>
      <c r="M54" s="11"/>
    </row>
    <row r="55" spans="1:13" s="4" customFormat="1" ht="58.5" customHeight="1">
      <c r="A55" s="11"/>
      <c r="B55" s="12"/>
      <c r="C55" s="205"/>
      <c r="D55" s="206"/>
      <c r="E55" s="206"/>
      <c r="F55" s="206"/>
      <c r="G55" s="207"/>
      <c r="H55" s="386" t="s">
        <v>27</v>
      </c>
      <c r="I55" s="381"/>
      <c r="J55" s="196" t="s">
        <v>28</v>
      </c>
      <c r="K55" s="197" t="s">
        <v>37</v>
      </c>
      <c r="L55" s="13"/>
      <c r="M55" s="11"/>
    </row>
    <row r="56" spans="1:13" ht="57.75" customHeight="1">
      <c r="A56" s="5"/>
      <c r="B56" s="9"/>
      <c r="C56" s="208"/>
      <c r="D56" s="209"/>
      <c r="E56" s="209"/>
      <c r="F56" s="209"/>
      <c r="G56" s="210"/>
      <c r="H56" s="381" t="s">
        <v>29</v>
      </c>
      <c r="I56" s="381"/>
      <c r="J56" s="196" t="s">
        <v>30</v>
      </c>
      <c r="K56" s="197" t="s">
        <v>37</v>
      </c>
      <c r="L56" s="10"/>
      <c r="M56" s="5"/>
    </row>
    <row r="57" spans="1:13" ht="16" thickBot="1">
      <c r="A57" s="5"/>
      <c r="B57" s="9"/>
      <c r="C57" s="208"/>
      <c r="D57" s="213"/>
      <c r="E57" s="213"/>
      <c r="F57" s="209"/>
      <c r="G57" s="214"/>
      <c r="H57" s="382"/>
      <c r="I57" s="382"/>
      <c r="J57" s="382"/>
      <c r="K57" s="383"/>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39</v>
      </c>
      <c r="H59" s="199"/>
      <c r="I59" s="199"/>
      <c r="J59" s="199"/>
      <c r="K59" s="199"/>
      <c r="L59" s="10"/>
      <c r="M59" s="5"/>
    </row>
    <row r="60" spans="1:13" ht="16" thickBot="1">
      <c r="A60" s="5"/>
      <c r="B60" s="225"/>
      <c r="C60" s="226"/>
      <c r="D60" s="226"/>
      <c r="E60" s="227"/>
      <c r="F60" s="226"/>
      <c r="G60" s="228"/>
      <c r="H60" s="226"/>
      <c r="I60" s="226"/>
      <c r="J60" s="226"/>
      <c r="K60" s="226"/>
      <c r="L60" s="229"/>
      <c r="M60" s="5"/>
    </row>
    <row r="61" spans="1:13" ht="16"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53125" defaultRowHeight="13"/>
  <cols>
    <col min="1" max="2" width="3.453125" style="18" customWidth="1"/>
    <col min="3" max="3" width="12.453125" style="18" customWidth="1"/>
    <col min="4" max="4" width="18" style="18" customWidth="1"/>
    <col min="5" max="11" width="11.453125" style="18"/>
    <col min="12" max="12" width="17.453125" style="18" customWidth="1"/>
    <col min="13" max="14" width="11.453125" style="18"/>
    <col min="15" max="15" width="20" style="18" customWidth="1"/>
    <col min="16" max="17" width="3.453125" style="18" customWidth="1"/>
    <col min="18" max="16384" width="11.453125" style="18"/>
  </cols>
  <sheetData>
    <row r="1" spans="2:16" ht="13.5" thickBot="1"/>
    <row r="2" spans="2:16" ht="13.5" thickTop="1">
      <c r="B2" s="23"/>
      <c r="C2" s="24"/>
      <c r="D2" s="24"/>
      <c r="E2" s="24"/>
      <c r="F2" s="24"/>
      <c r="G2" s="24"/>
      <c r="H2" s="24"/>
      <c r="I2" s="24"/>
      <c r="J2" s="24"/>
      <c r="K2" s="24"/>
      <c r="L2" s="24"/>
      <c r="M2" s="24"/>
      <c r="N2" s="24"/>
      <c r="O2" s="24"/>
      <c r="P2" s="230"/>
    </row>
    <row r="3" spans="2:16" ht="36.75" customHeight="1">
      <c r="B3" s="25"/>
      <c r="C3" s="387" t="s">
        <v>40</v>
      </c>
      <c r="D3" s="388"/>
      <c r="E3" s="388"/>
      <c r="F3" s="388"/>
      <c r="P3" s="26"/>
    </row>
    <row r="4" spans="2:16">
      <c r="B4" s="25"/>
      <c r="C4" s="203"/>
      <c r="D4" s="231" t="s">
        <v>41</v>
      </c>
      <c r="E4" s="203"/>
      <c r="F4" s="204"/>
      <c r="P4" s="26"/>
    </row>
    <row r="5" spans="2:16">
      <c r="B5" s="25"/>
      <c r="C5" s="127"/>
      <c r="D5" s="128"/>
      <c r="E5" s="127"/>
      <c r="F5" s="128"/>
      <c r="P5" s="26"/>
    </row>
    <row r="6" spans="2:16" ht="48" customHeight="1">
      <c r="B6" s="25"/>
      <c r="C6" s="389" t="s">
        <v>42</v>
      </c>
      <c r="D6" s="389"/>
      <c r="E6" s="389"/>
      <c r="F6" s="389"/>
      <c r="G6" s="389"/>
      <c r="H6" s="389"/>
      <c r="I6" s="389"/>
      <c r="J6" s="389"/>
      <c r="K6" s="389"/>
      <c r="L6" s="389"/>
      <c r="M6" s="389"/>
      <c r="N6" s="389"/>
      <c r="O6" s="389"/>
      <c r="P6" s="27"/>
    </row>
    <row r="7" spans="2:16" ht="14.5" thickBot="1">
      <c r="B7" s="25"/>
      <c r="C7" s="52"/>
      <c r="D7" s="52"/>
      <c r="E7" s="52"/>
      <c r="F7" s="52"/>
      <c r="G7" s="52"/>
      <c r="H7" s="52"/>
      <c r="I7" s="52"/>
      <c r="J7" s="52"/>
      <c r="K7" s="52"/>
      <c r="L7" s="52"/>
      <c r="M7" s="52"/>
      <c r="N7" s="52"/>
      <c r="O7" s="52"/>
      <c r="P7" s="26"/>
    </row>
    <row r="8" spans="2:16" ht="14">
      <c r="B8" s="25"/>
      <c r="C8" s="435"/>
      <c r="D8" s="437"/>
      <c r="E8" s="438"/>
      <c r="F8" s="438"/>
      <c r="G8" s="438"/>
      <c r="H8" s="438"/>
      <c r="I8" s="438"/>
      <c r="J8" s="438"/>
      <c r="K8" s="439"/>
      <c r="L8" s="446"/>
      <c r="M8" s="447"/>
      <c r="N8" s="447"/>
      <c r="O8" s="448"/>
      <c r="P8" s="28"/>
    </row>
    <row r="9" spans="2:16" ht="14">
      <c r="B9" s="25"/>
      <c r="C9" s="436"/>
      <c r="D9" s="392" t="s">
        <v>43</v>
      </c>
      <c r="E9" s="393"/>
      <c r="F9" s="393"/>
      <c r="G9" s="393"/>
      <c r="H9" s="393"/>
      <c r="I9" s="393"/>
      <c r="J9" s="393"/>
      <c r="K9" s="394"/>
      <c r="L9" s="449"/>
      <c r="M9" s="450"/>
      <c r="N9" s="450"/>
      <c r="O9" s="451"/>
      <c r="P9" s="28"/>
    </row>
    <row r="10" spans="2:16" ht="14">
      <c r="B10" s="25"/>
      <c r="C10" s="436"/>
      <c r="D10" s="392"/>
      <c r="E10" s="393"/>
      <c r="F10" s="393"/>
      <c r="G10" s="393"/>
      <c r="H10" s="393"/>
      <c r="I10" s="393"/>
      <c r="J10" s="393"/>
      <c r="K10" s="394"/>
      <c r="L10" s="390" t="s">
        <v>44</v>
      </c>
      <c r="M10" s="452"/>
      <c r="N10" s="453"/>
      <c r="O10" s="454"/>
      <c r="P10" s="28"/>
    </row>
    <row r="11" spans="2:16" ht="14">
      <c r="B11" s="25"/>
      <c r="C11" s="436"/>
      <c r="D11" s="392" t="s">
        <v>45</v>
      </c>
      <c r="E11" s="393"/>
      <c r="F11" s="393"/>
      <c r="G11" s="393"/>
      <c r="H11" s="393"/>
      <c r="I11" s="393"/>
      <c r="J11" s="393"/>
      <c r="K11" s="394"/>
      <c r="L11" s="440"/>
      <c r="M11" s="455"/>
      <c r="N11" s="456"/>
      <c r="O11" s="457"/>
      <c r="P11" s="29"/>
    </row>
    <row r="12" spans="2:16" ht="12.75" customHeight="1">
      <c r="B12" s="25"/>
      <c r="C12" s="436"/>
      <c r="D12" s="395"/>
      <c r="E12" s="396"/>
      <c r="F12" s="396"/>
      <c r="G12" s="396"/>
      <c r="H12" s="396"/>
      <c r="I12" s="396"/>
      <c r="J12" s="396"/>
      <c r="K12" s="397"/>
      <c r="L12" s="390" t="s">
        <v>46</v>
      </c>
      <c r="M12" s="390">
        <v>1</v>
      </c>
      <c r="N12" s="390" t="s">
        <v>47</v>
      </c>
      <c r="O12" s="444">
        <v>1</v>
      </c>
      <c r="P12" s="28"/>
    </row>
    <row r="13" spans="2:16">
      <c r="B13" s="25"/>
      <c r="C13" s="436"/>
      <c r="D13" s="395"/>
      <c r="E13" s="396"/>
      <c r="F13" s="396"/>
      <c r="G13" s="396"/>
      <c r="H13" s="396"/>
      <c r="I13" s="396"/>
      <c r="J13" s="396"/>
      <c r="K13" s="397"/>
      <c r="L13" s="391"/>
      <c r="M13" s="391"/>
      <c r="N13" s="391"/>
      <c r="O13" s="445"/>
      <c r="P13" s="28"/>
    </row>
    <row r="14" spans="2:16" ht="14">
      <c r="B14" s="25"/>
      <c r="C14" s="436"/>
      <c r="D14" s="392" t="s">
        <v>48</v>
      </c>
      <c r="E14" s="393"/>
      <c r="F14" s="393"/>
      <c r="G14" s="393"/>
      <c r="H14" s="393"/>
      <c r="I14" s="393"/>
      <c r="J14" s="393"/>
      <c r="K14" s="394"/>
      <c r="L14" s="391"/>
      <c r="M14" s="391"/>
      <c r="N14" s="391"/>
      <c r="O14" s="445"/>
      <c r="P14" s="28"/>
    </row>
    <row r="15" spans="2:16" ht="14.5" thickBot="1">
      <c r="B15" s="25"/>
      <c r="C15" s="53"/>
      <c r="D15" s="54"/>
      <c r="E15" s="54"/>
      <c r="F15" s="54"/>
      <c r="G15" s="54"/>
      <c r="H15" s="54"/>
      <c r="I15" s="54"/>
      <c r="J15" s="54"/>
      <c r="K15" s="54"/>
      <c r="L15" s="54"/>
      <c r="M15" s="55"/>
      <c r="N15" s="55"/>
      <c r="O15" s="56"/>
      <c r="P15" s="30"/>
    </row>
    <row r="16" spans="2:16" ht="14">
      <c r="B16" s="25"/>
      <c r="C16" s="57"/>
      <c r="D16" s="219"/>
      <c r="E16" s="219"/>
      <c r="F16" s="219"/>
      <c r="G16" s="219"/>
      <c r="H16" s="219"/>
      <c r="I16" s="219"/>
      <c r="J16" s="219"/>
      <c r="K16" s="219"/>
      <c r="L16" s="58" t="s">
        <v>49</v>
      </c>
      <c r="M16" s="59" t="s">
        <v>50</v>
      </c>
      <c r="N16" s="59" t="s">
        <v>51</v>
      </c>
      <c r="O16" s="60" t="s">
        <v>52</v>
      </c>
      <c r="P16" s="29"/>
    </row>
    <row r="17" spans="2:16" ht="14">
      <c r="B17" s="25"/>
      <c r="C17" s="61"/>
      <c r="D17" s="217"/>
      <c r="E17" s="217"/>
      <c r="F17" s="217"/>
      <c r="G17" s="217"/>
      <c r="H17" s="217"/>
      <c r="I17" s="217"/>
      <c r="J17" s="217"/>
      <c r="K17" s="217"/>
      <c r="L17" s="62"/>
      <c r="M17" s="63"/>
      <c r="N17" s="63"/>
      <c r="O17" s="64"/>
      <c r="P17" s="31"/>
    </row>
    <row r="18" spans="2:16" ht="18" customHeight="1">
      <c r="B18" s="25"/>
      <c r="C18" s="478" t="s">
        <v>53</v>
      </c>
      <c r="D18" s="479"/>
      <c r="E18" s="479"/>
      <c r="F18" s="479"/>
      <c r="G18" s="217"/>
      <c r="H18" s="217"/>
      <c r="I18" s="217" t="s">
        <v>54</v>
      </c>
      <c r="J18" s="52"/>
      <c r="K18" s="217"/>
      <c r="L18" s="62"/>
      <c r="M18" s="52"/>
      <c r="N18" s="52"/>
      <c r="O18" s="65"/>
      <c r="P18" s="31"/>
    </row>
    <row r="19" spans="2:16" ht="14">
      <c r="B19" s="25"/>
      <c r="C19" s="66"/>
      <c r="D19" s="67"/>
      <c r="E19" s="67"/>
      <c r="F19" s="67"/>
      <c r="G19" s="67"/>
      <c r="H19" s="67"/>
      <c r="I19" s="67"/>
      <c r="J19" s="67"/>
      <c r="K19" s="67"/>
      <c r="L19" s="67"/>
      <c r="M19" s="67"/>
      <c r="N19" s="67"/>
      <c r="O19" s="68"/>
      <c r="P19" s="32"/>
    </row>
    <row r="20" spans="2:16" ht="14.5" thickBot="1">
      <c r="B20" s="25"/>
      <c r="C20" s="69"/>
      <c r="D20" s="70"/>
      <c r="E20" s="70"/>
      <c r="F20" s="70"/>
      <c r="G20" s="70"/>
      <c r="H20" s="70"/>
      <c r="I20" s="70"/>
      <c r="J20" s="70"/>
      <c r="K20" s="70"/>
      <c r="L20" s="70"/>
      <c r="M20" s="70"/>
      <c r="N20" s="70"/>
      <c r="O20" s="71"/>
      <c r="P20" s="26"/>
    </row>
    <row r="21" spans="2:16" ht="14.5" thickBot="1">
      <c r="B21" s="25"/>
      <c r="C21" s="72"/>
      <c r="D21" s="73"/>
      <c r="E21" s="73"/>
      <c r="F21" s="73"/>
      <c r="G21" s="73"/>
      <c r="H21" s="73"/>
      <c r="I21" s="52"/>
      <c r="J21" s="52"/>
      <c r="K21" s="73"/>
      <c r="L21" s="73"/>
      <c r="M21" s="73"/>
      <c r="N21" s="73"/>
      <c r="O21" s="74"/>
      <c r="P21" s="26"/>
    </row>
    <row r="22" spans="2:16" ht="14">
      <c r="B22" s="25"/>
      <c r="C22" s="405" t="s">
        <v>55</v>
      </c>
      <c r="D22" s="406"/>
      <c r="E22" s="406"/>
      <c r="F22" s="406"/>
      <c r="G22" s="406"/>
      <c r="H22" s="406"/>
      <c r="I22" s="406"/>
      <c r="J22" s="406"/>
      <c r="K22" s="406"/>
      <c r="L22" s="406"/>
      <c r="M22" s="406"/>
      <c r="N22" s="406"/>
      <c r="O22" s="407"/>
      <c r="P22" s="33"/>
    </row>
    <row r="23" spans="2:16" ht="14.5" thickBot="1">
      <c r="B23" s="25"/>
      <c r="C23" s="75"/>
      <c r="D23" s="52"/>
      <c r="E23" s="52"/>
      <c r="F23" s="52"/>
      <c r="G23" s="52"/>
      <c r="H23" s="52"/>
      <c r="I23" s="52"/>
      <c r="J23" s="52"/>
      <c r="K23" s="52"/>
      <c r="L23" s="52"/>
      <c r="M23" s="52"/>
      <c r="N23" s="52"/>
      <c r="O23" s="76"/>
      <c r="P23" s="26"/>
    </row>
    <row r="24" spans="2:16" ht="14">
      <c r="B24" s="25"/>
      <c r="C24" s="77" t="s">
        <v>56</v>
      </c>
      <c r="D24" s="441" t="s">
        <v>7</v>
      </c>
      <c r="E24" s="442"/>
      <c r="F24" s="442"/>
      <c r="G24" s="442"/>
      <c r="H24" s="442"/>
      <c r="I24" s="442"/>
      <c r="J24" s="442"/>
      <c r="K24" s="442"/>
      <c r="L24" s="443"/>
      <c r="M24" s="403" t="s">
        <v>57</v>
      </c>
      <c r="N24" s="404"/>
      <c r="O24" s="77" t="s">
        <v>9</v>
      </c>
      <c r="P24" s="34"/>
    </row>
    <row r="25" spans="2:16" ht="14.5" thickBot="1">
      <c r="B25" s="25"/>
      <c r="C25" s="78"/>
      <c r="D25" s="421"/>
      <c r="E25" s="461"/>
      <c r="F25" s="461"/>
      <c r="G25" s="461"/>
      <c r="H25" s="461"/>
      <c r="I25" s="461"/>
      <c r="J25" s="461"/>
      <c r="K25" s="461"/>
      <c r="L25" s="422"/>
      <c r="M25" s="421"/>
      <c r="N25" s="422"/>
      <c r="O25" s="79"/>
      <c r="P25" s="35"/>
    </row>
    <row r="26" spans="2:16">
      <c r="B26" s="25"/>
      <c r="C26" s="426" t="s">
        <v>58</v>
      </c>
      <c r="D26" s="427"/>
      <c r="E26" s="427"/>
      <c r="F26" s="427"/>
      <c r="G26" s="427"/>
      <c r="H26" s="427"/>
      <c r="I26" s="427"/>
      <c r="J26" s="427"/>
      <c r="K26" s="427"/>
      <c r="L26" s="427"/>
      <c r="M26" s="427"/>
      <c r="N26" s="427"/>
      <c r="O26" s="428"/>
      <c r="P26" s="36"/>
    </row>
    <row r="27" spans="2:16">
      <c r="B27" s="25"/>
      <c r="C27" s="429"/>
      <c r="D27" s="430"/>
      <c r="E27" s="430"/>
      <c r="F27" s="430"/>
      <c r="G27" s="430"/>
      <c r="H27" s="430"/>
      <c r="I27" s="430"/>
      <c r="J27" s="430"/>
      <c r="K27" s="430"/>
      <c r="L27" s="430"/>
      <c r="M27" s="430"/>
      <c r="N27" s="430"/>
      <c r="O27" s="431"/>
      <c r="P27" s="36"/>
    </row>
    <row r="28" spans="2:16" ht="13.5" thickBot="1">
      <c r="B28" s="25"/>
      <c r="C28" s="432"/>
      <c r="D28" s="433"/>
      <c r="E28" s="433"/>
      <c r="F28" s="433"/>
      <c r="G28" s="433"/>
      <c r="H28" s="433"/>
      <c r="I28" s="433"/>
      <c r="J28" s="433"/>
      <c r="K28" s="433"/>
      <c r="L28" s="433"/>
      <c r="M28" s="433"/>
      <c r="N28" s="433"/>
      <c r="O28" s="434"/>
      <c r="P28" s="36"/>
    </row>
    <row r="29" spans="2:16" ht="14">
      <c r="B29" s="25"/>
      <c r="C29" s="423" t="s">
        <v>7</v>
      </c>
      <c r="D29" s="424"/>
      <c r="E29" s="424"/>
      <c r="F29" s="424"/>
      <c r="G29" s="425"/>
      <c r="H29" s="401" t="s">
        <v>59</v>
      </c>
      <c r="I29" s="424"/>
      <c r="J29" s="459" t="s">
        <v>60</v>
      </c>
      <c r="K29" s="460"/>
      <c r="L29" s="80" t="s">
        <v>61</v>
      </c>
      <c r="M29" s="401" t="s">
        <v>62</v>
      </c>
      <c r="N29" s="402"/>
      <c r="O29" s="81" t="s">
        <v>63</v>
      </c>
      <c r="P29" s="37"/>
    </row>
    <row r="30" spans="2:16" ht="14">
      <c r="B30" s="25"/>
      <c r="C30" s="408"/>
      <c r="D30" s="409"/>
      <c r="E30" s="409"/>
      <c r="F30" s="409"/>
      <c r="G30" s="410"/>
      <c r="H30" s="411"/>
      <c r="I30" s="410"/>
      <c r="J30" s="411"/>
      <c r="K30" s="410"/>
      <c r="L30" s="82"/>
      <c r="M30" s="412"/>
      <c r="N30" s="413"/>
      <c r="O30" s="83"/>
      <c r="P30" s="38"/>
    </row>
    <row r="31" spans="2:16" ht="14">
      <c r="B31" s="25"/>
      <c r="C31" s="84"/>
      <c r="D31" s="85"/>
      <c r="E31" s="85"/>
      <c r="F31" s="85"/>
      <c r="G31" s="86"/>
      <c r="H31" s="87"/>
      <c r="I31" s="86"/>
      <c r="J31" s="87"/>
      <c r="K31" s="86"/>
      <c r="L31" s="82"/>
      <c r="M31" s="412"/>
      <c r="N31" s="413"/>
      <c r="O31" s="83"/>
      <c r="P31" s="38"/>
    </row>
    <row r="32" spans="2:16" ht="14.5" thickBot="1">
      <c r="B32" s="25"/>
      <c r="C32" s="414"/>
      <c r="D32" s="415"/>
      <c r="E32" s="415"/>
      <c r="F32" s="415"/>
      <c r="G32" s="416"/>
      <c r="H32" s="462"/>
      <c r="I32" s="416"/>
      <c r="J32" s="462"/>
      <c r="K32" s="416"/>
      <c r="L32" s="88"/>
      <c r="M32" s="463"/>
      <c r="N32" s="464"/>
      <c r="O32" s="83"/>
      <c r="P32" s="38"/>
    </row>
    <row r="33" spans="2:16" ht="14.5" thickBot="1">
      <c r="B33" s="25"/>
      <c r="C33" s="398" t="s">
        <v>64</v>
      </c>
      <c r="D33" s="399"/>
      <c r="E33" s="399"/>
      <c r="F33" s="399"/>
      <c r="G33" s="399"/>
      <c r="H33" s="399"/>
      <c r="I33" s="399"/>
      <c r="J33" s="399"/>
      <c r="K33" s="399"/>
      <c r="L33" s="399"/>
      <c r="M33" s="399"/>
      <c r="N33" s="400"/>
      <c r="O33" s="89"/>
      <c r="P33" s="39"/>
    </row>
    <row r="34" spans="2:16" ht="13.5" customHeight="1">
      <c r="B34" s="25"/>
      <c r="C34" s="426" t="s">
        <v>65</v>
      </c>
      <c r="D34" s="427"/>
      <c r="E34" s="427"/>
      <c r="F34" s="427"/>
      <c r="G34" s="427"/>
      <c r="H34" s="427"/>
      <c r="I34" s="427"/>
      <c r="J34" s="427"/>
      <c r="K34" s="427"/>
      <c r="L34" s="427"/>
      <c r="M34" s="427"/>
      <c r="N34" s="427"/>
      <c r="O34" s="428"/>
      <c r="P34" s="36"/>
    </row>
    <row r="35" spans="2:16">
      <c r="B35" s="25"/>
      <c r="C35" s="429"/>
      <c r="D35" s="430"/>
      <c r="E35" s="430"/>
      <c r="F35" s="430"/>
      <c r="G35" s="430"/>
      <c r="H35" s="430"/>
      <c r="I35" s="430"/>
      <c r="J35" s="430"/>
      <c r="K35" s="430"/>
      <c r="L35" s="430"/>
      <c r="M35" s="430"/>
      <c r="N35" s="430"/>
      <c r="O35" s="431"/>
      <c r="P35" s="36"/>
    </row>
    <row r="36" spans="2:16" ht="13.5" thickBot="1">
      <c r="B36" s="25"/>
      <c r="C36" s="432"/>
      <c r="D36" s="433"/>
      <c r="E36" s="433"/>
      <c r="F36" s="433"/>
      <c r="G36" s="433"/>
      <c r="H36" s="433"/>
      <c r="I36" s="433"/>
      <c r="J36" s="433"/>
      <c r="K36" s="433"/>
      <c r="L36" s="433"/>
      <c r="M36" s="433"/>
      <c r="N36" s="433"/>
      <c r="O36" s="434"/>
      <c r="P36" s="36"/>
    </row>
    <row r="37" spans="2:16" ht="14">
      <c r="B37" s="25"/>
      <c r="C37" s="423" t="s">
        <v>7</v>
      </c>
      <c r="D37" s="458"/>
      <c r="E37" s="458"/>
      <c r="F37" s="458"/>
      <c r="G37" s="458"/>
      <c r="H37" s="458"/>
      <c r="I37" s="458"/>
      <c r="J37" s="402"/>
      <c r="K37" s="218" t="s">
        <v>57</v>
      </c>
      <c r="L37" s="80" t="s">
        <v>9</v>
      </c>
      <c r="M37" s="401" t="s">
        <v>66</v>
      </c>
      <c r="N37" s="402"/>
      <c r="O37" s="81" t="s">
        <v>63</v>
      </c>
      <c r="P37" s="37"/>
    </row>
    <row r="38" spans="2:16" ht="14">
      <c r="B38" s="25"/>
      <c r="C38" s="408"/>
      <c r="D38" s="409"/>
      <c r="E38" s="409"/>
      <c r="F38" s="409"/>
      <c r="G38" s="409"/>
      <c r="H38" s="409"/>
      <c r="I38" s="409"/>
      <c r="J38" s="410"/>
      <c r="K38" s="222"/>
      <c r="L38" s="90"/>
      <c r="M38" s="419"/>
      <c r="N38" s="420"/>
      <c r="O38" s="83"/>
      <c r="P38" s="38"/>
    </row>
    <row r="39" spans="2:16" ht="14.5" thickBot="1">
      <c r="B39" s="25"/>
      <c r="C39" s="414"/>
      <c r="D39" s="415"/>
      <c r="E39" s="415"/>
      <c r="F39" s="415"/>
      <c r="G39" s="415"/>
      <c r="H39" s="415"/>
      <c r="I39" s="415"/>
      <c r="J39" s="416"/>
      <c r="K39" s="85"/>
      <c r="L39" s="91"/>
      <c r="M39" s="417"/>
      <c r="N39" s="418"/>
      <c r="O39" s="92"/>
      <c r="P39" s="38"/>
    </row>
    <row r="40" spans="2:16" ht="14.5" thickBot="1">
      <c r="B40" s="25"/>
      <c r="C40" s="398" t="s">
        <v>64</v>
      </c>
      <c r="D40" s="399"/>
      <c r="E40" s="399"/>
      <c r="F40" s="399"/>
      <c r="G40" s="399"/>
      <c r="H40" s="399"/>
      <c r="I40" s="399"/>
      <c r="J40" s="399"/>
      <c r="K40" s="399"/>
      <c r="L40" s="399"/>
      <c r="M40" s="399"/>
      <c r="N40" s="400"/>
      <c r="O40" s="93">
        <v>0</v>
      </c>
      <c r="P40" s="38"/>
    </row>
    <row r="41" spans="2:16">
      <c r="B41" s="25"/>
      <c r="C41" s="426" t="s">
        <v>67</v>
      </c>
      <c r="D41" s="427"/>
      <c r="E41" s="427"/>
      <c r="F41" s="427"/>
      <c r="G41" s="427"/>
      <c r="H41" s="427"/>
      <c r="I41" s="427"/>
      <c r="J41" s="427"/>
      <c r="K41" s="427"/>
      <c r="L41" s="427"/>
      <c r="M41" s="427"/>
      <c r="N41" s="427"/>
      <c r="O41" s="428"/>
      <c r="P41" s="36"/>
    </row>
    <row r="42" spans="2:16">
      <c r="B42" s="25"/>
      <c r="C42" s="429"/>
      <c r="D42" s="430"/>
      <c r="E42" s="430"/>
      <c r="F42" s="430"/>
      <c r="G42" s="430"/>
      <c r="H42" s="430"/>
      <c r="I42" s="430"/>
      <c r="J42" s="430"/>
      <c r="K42" s="430"/>
      <c r="L42" s="430"/>
      <c r="M42" s="430"/>
      <c r="N42" s="430"/>
      <c r="O42" s="431"/>
      <c r="P42" s="36"/>
    </row>
    <row r="43" spans="2:16" ht="13.5" thickBot="1">
      <c r="B43" s="25"/>
      <c r="C43" s="432"/>
      <c r="D43" s="433"/>
      <c r="E43" s="433"/>
      <c r="F43" s="433"/>
      <c r="G43" s="433"/>
      <c r="H43" s="433"/>
      <c r="I43" s="433"/>
      <c r="J43" s="433"/>
      <c r="K43" s="433"/>
      <c r="L43" s="433"/>
      <c r="M43" s="433"/>
      <c r="N43" s="433"/>
      <c r="O43" s="434"/>
      <c r="P43" s="36"/>
    </row>
    <row r="44" spans="2:16" ht="16">
      <c r="B44" s="25"/>
      <c r="C44" s="423" t="s">
        <v>68</v>
      </c>
      <c r="D44" s="458"/>
      <c r="E44" s="458"/>
      <c r="F44" s="458"/>
      <c r="G44" s="458"/>
      <c r="H44" s="458"/>
      <c r="I44" s="458"/>
      <c r="J44" s="80" t="s">
        <v>69</v>
      </c>
      <c r="K44" s="220" t="s">
        <v>70</v>
      </c>
      <c r="L44" s="94" t="s">
        <v>71</v>
      </c>
      <c r="M44" s="401" t="s">
        <v>72</v>
      </c>
      <c r="N44" s="402"/>
      <c r="O44" s="81" t="s">
        <v>63</v>
      </c>
      <c r="P44" s="37"/>
    </row>
    <row r="45" spans="2:16" ht="14">
      <c r="B45" s="25"/>
      <c r="C45" s="408"/>
      <c r="D45" s="409"/>
      <c r="E45" s="409"/>
      <c r="F45" s="409"/>
      <c r="G45" s="409"/>
      <c r="H45" s="409"/>
      <c r="I45" s="409"/>
      <c r="J45" s="95"/>
      <c r="K45" s="96"/>
      <c r="L45" s="95"/>
      <c r="M45" s="470"/>
      <c r="N45" s="471"/>
      <c r="O45" s="83"/>
      <c r="P45" s="38"/>
    </row>
    <row r="46" spans="2:16" ht="14.5" thickBot="1">
      <c r="B46" s="25"/>
      <c r="C46" s="414"/>
      <c r="D46" s="415"/>
      <c r="E46" s="415"/>
      <c r="F46" s="415"/>
      <c r="G46" s="415"/>
      <c r="H46" s="415"/>
      <c r="I46" s="415"/>
      <c r="J46" s="97"/>
      <c r="K46" s="98"/>
      <c r="L46" s="97"/>
      <c r="M46" s="417"/>
      <c r="N46" s="418"/>
      <c r="O46" s="99"/>
      <c r="P46" s="38"/>
    </row>
    <row r="47" spans="2:16" ht="14.5" thickBot="1">
      <c r="B47" s="25"/>
      <c r="C47" s="398" t="s">
        <v>64</v>
      </c>
      <c r="D47" s="399"/>
      <c r="E47" s="399"/>
      <c r="F47" s="399"/>
      <c r="G47" s="399"/>
      <c r="H47" s="399"/>
      <c r="I47" s="399"/>
      <c r="J47" s="399"/>
      <c r="K47" s="399"/>
      <c r="L47" s="399"/>
      <c r="M47" s="399"/>
      <c r="N47" s="400"/>
      <c r="O47" s="89"/>
      <c r="P47" s="39"/>
    </row>
    <row r="48" spans="2:16">
      <c r="B48" s="25"/>
      <c r="C48" s="426" t="s">
        <v>73</v>
      </c>
      <c r="D48" s="427"/>
      <c r="E48" s="427"/>
      <c r="F48" s="427"/>
      <c r="G48" s="427"/>
      <c r="H48" s="427"/>
      <c r="I48" s="427"/>
      <c r="J48" s="427"/>
      <c r="K48" s="427"/>
      <c r="L48" s="427"/>
      <c r="M48" s="427"/>
      <c r="N48" s="427"/>
      <c r="O48" s="428"/>
      <c r="P48" s="36"/>
    </row>
    <row r="49" spans="2:16">
      <c r="B49" s="25"/>
      <c r="C49" s="429"/>
      <c r="D49" s="430"/>
      <c r="E49" s="430"/>
      <c r="F49" s="430"/>
      <c r="G49" s="430"/>
      <c r="H49" s="430"/>
      <c r="I49" s="430"/>
      <c r="J49" s="430"/>
      <c r="K49" s="430"/>
      <c r="L49" s="430"/>
      <c r="M49" s="430"/>
      <c r="N49" s="430"/>
      <c r="O49" s="431"/>
      <c r="P49" s="36"/>
    </row>
    <row r="50" spans="2:16" ht="13.5" thickBot="1">
      <c r="B50" s="25"/>
      <c r="C50" s="432"/>
      <c r="D50" s="433"/>
      <c r="E50" s="433"/>
      <c r="F50" s="433"/>
      <c r="G50" s="433"/>
      <c r="H50" s="433"/>
      <c r="I50" s="433"/>
      <c r="J50" s="433"/>
      <c r="K50" s="433"/>
      <c r="L50" s="433"/>
      <c r="M50" s="433"/>
      <c r="N50" s="433"/>
      <c r="O50" s="434"/>
      <c r="P50" s="36"/>
    </row>
    <row r="51" spans="2:16" ht="28">
      <c r="B51" s="25"/>
      <c r="C51" s="423" t="s">
        <v>74</v>
      </c>
      <c r="D51" s="458"/>
      <c r="E51" s="458"/>
      <c r="F51" s="458"/>
      <c r="G51" s="458"/>
      <c r="H51" s="458"/>
      <c r="I51" s="458"/>
      <c r="J51" s="80" t="s">
        <v>75</v>
      </c>
      <c r="K51" s="100" t="s">
        <v>76</v>
      </c>
      <c r="L51" s="101" t="s">
        <v>77</v>
      </c>
      <c r="M51" s="468" t="s">
        <v>62</v>
      </c>
      <c r="N51" s="469"/>
      <c r="O51" s="102" t="s">
        <v>63</v>
      </c>
      <c r="P51" s="40"/>
    </row>
    <row r="52" spans="2:16" ht="14">
      <c r="B52" s="25"/>
      <c r="C52" s="103"/>
      <c r="D52" s="104"/>
      <c r="E52" s="104"/>
      <c r="F52" s="104"/>
      <c r="G52" s="104"/>
      <c r="H52" s="104"/>
      <c r="I52" s="104"/>
      <c r="J52" s="105"/>
      <c r="K52" s="106"/>
      <c r="L52" s="107"/>
      <c r="M52" s="472"/>
      <c r="N52" s="473"/>
      <c r="O52" s="108"/>
      <c r="P52" s="41"/>
    </row>
    <row r="53" spans="2:16" ht="14">
      <c r="B53" s="25"/>
      <c r="C53" s="103"/>
      <c r="D53" s="104"/>
      <c r="E53" s="104"/>
      <c r="F53" s="104"/>
      <c r="G53" s="104"/>
      <c r="H53" s="104"/>
      <c r="I53" s="104"/>
      <c r="J53" s="105"/>
      <c r="K53" s="106"/>
      <c r="L53" s="107"/>
      <c r="M53" s="472"/>
      <c r="N53" s="473"/>
      <c r="O53" s="108"/>
      <c r="P53" s="41"/>
    </row>
    <row r="54" spans="2:16" ht="14">
      <c r="B54" s="25"/>
      <c r="C54" s="103"/>
      <c r="D54" s="104"/>
      <c r="E54" s="104"/>
      <c r="F54" s="104"/>
      <c r="G54" s="104"/>
      <c r="H54" s="104"/>
      <c r="I54" s="104"/>
      <c r="J54" s="105"/>
      <c r="K54" s="106"/>
      <c r="L54" s="107"/>
      <c r="M54" s="470"/>
      <c r="N54" s="471"/>
      <c r="O54" s="108"/>
      <c r="P54" s="41"/>
    </row>
    <row r="55" spans="2:16" ht="14.5" thickBot="1">
      <c r="B55" s="25"/>
      <c r="C55" s="414"/>
      <c r="D55" s="415"/>
      <c r="E55" s="415"/>
      <c r="F55" s="415"/>
      <c r="G55" s="415"/>
      <c r="H55" s="415"/>
      <c r="I55" s="415"/>
      <c r="J55" s="97"/>
      <c r="K55" s="98"/>
      <c r="L55" s="97"/>
      <c r="M55" s="417"/>
      <c r="N55" s="418"/>
      <c r="O55" s="99"/>
      <c r="P55" s="38"/>
    </row>
    <row r="56" spans="2:16" ht="14.5" thickBot="1">
      <c r="B56" s="25"/>
      <c r="C56" s="398" t="s">
        <v>64</v>
      </c>
      <c r="D56" s="399"/>
      <c r="E56" s="399"/>
      <c r="F56" s="399"/>
      <c r="G56" s="399"/>
      <c r="H56" s="399"/>
      <c r="I56" s="399"/>
      <c r="J56" s="399"/>
      <c r="K56" s="399"/>
      <c r="L56" s="399"/>
      <c r="M56" s="399"/>
      <c r="N56" s="400"/>
      <c r="O56" s="93"/>
      <c r="P56" s="38"/>
    </row>
    <row r="57" spans="2:16" ht="14.5" thickBot="1">
      <c r="B57" s="25"/>
      <c r="C57" s="75"/>
      <c r="D57" s="52"/>
      <c r="E57" s="52"/>
      <c r="F57" s="52"/>
      <c r="G57" s="52"/>
      <c r="H57" s="52"/>
      <c r="I57" s="52"/>
      <c r="J57" s="52"/>
      <c r="K57" s="52"/>
      <c r="L57" s="52"/>
      <c r="M57" s="52"/>
      <c r="N57" s="52"/>
      <c r="O57" s="76"/>
      <c r="P57" s="26"/>
    </row>
    <row r="58" spans="2:16" ht="14.5" thickBot="1">
      <c r="B58" s="25"/>
      <c r="C58" s="465" t="s">
        <v>78</v>
      </c>
      <c r="D58" s="466"/>
      <c r="E58" s="466"/>
      <c r="F58" s="466"/>
      <c r="G58" s="466"/>
      <c r="H58" s="466"/>
      <c r="I58" s="466"/>
      <c r="J58" s="466"/>
      <c r="K58" s="466"/>
      <c r="L58" s="466"/>
      <c r="M58" s="466"/>
      <c r="N58" s="467"/>
      <c r="O58" s="109"/>
      <c r="P58" s="42"/>
    </row>
    <row r="59" spans="2:16">
      <c r="B59" s="25"/>
      <c r="C59" s="426" t="s">
        <v>79</v>
      </c>
      <c r="D59" s="427"/>
      <c r="E59" s="427"/>
      <c r="F59" s="427"/>
      <c r="G59" s="427"/>
      <c r="H59" s="427"/>
      <c r="I59" s="427"/>
      <c r="J59" s="427"/>
      <c r="K59" s="427"/>
      <c r="L59" s="427"/>
      <c r="M59" s="427"/>
      <c r="N59" s="427"/>
      <c r="O59" s="428"/>
      <c r="P59" s="36"/>
    </row>
    <row r="60" spans="2:16">
      <c r="B60" s="25"/>
      <c r="C60" s="429"/>
      <c r="D60" s="430"/>
      <c r="E60" s="430"/>
      <c r="F60" s="430"/>
      <c r="G60" s="430"/>
      <c r="H60" s="430"/>
      <c r="I60" s="430"/>
      <c r="J60" s="430"/>
      <c r="K60" s="430"/>
      <c r="L60" s="430"/>
      <c r="M60" s="430"/>
      <c r="N60" s="430"/>
      <c r="O60" s="431"/>
      <c r="P60" s="36"/>
    </row>
    <row r="61" spans="2:16" ht="13.5" thickBot="1">
      <c r="B61" s="25"/>
      <c r="C61" s="432"/>
      <c r="D61" s="433"/>
      <c r="E61" s="433"/>
      <c r="F61" s="433"/>
      <c r="G61" s="433"/>
      <c r="H61" s="433"/>
      <c r="I61" s="433"/>
      <c r="J61" s="433"/>
      <c r="K61" s="433"/>
      <c r="L61" s="433"/>
      <c r="M61" s="433"/>
      <c r="N61" s="433"/>
      <c r="O61" s="434"/>
      <c r="P61" s="36"/>
    </row>
    <row r="62" spans="2:16" ht="14">
      <c r="B62" s="25"/>
      <c r="C62" s="423" t="s">
        <v>80</v>
      </c>
      <c r="D62" s="458"/>
      <c r="E62" s="458"/>
      <c r="F62" s="458"/>
      <c r="G62" s="458"/>
      <c r="H62" s="458"/>
      <c r="I62" s="458"/>
      <c r="J62" s="220"/>
      <c r="K62" s="221"/>
      <c r="L62" s="101" t="s">
        <v>81</v>
      </c>
      <c r="M62" s="468" t="s">
        <v>82</v>
      </c>
      <c r="N62" s="469"/>
      <c r="O62" s="102"/>
      <c r="P62" s="40"/>
    </row>
    <row r="63" spans="2:16" ht="14">
      <c r="B63" s="25"/>
      <c r="C63" s="408" t="s">
        <v>83</v>
      </c>
      <c r="D63" s="409"/>
      <c r="E63" s="409"/>
      <c r="F63" s="409"/>
      <c r="G63" s="409"/>
      <c r="H63" s="409"/>
      <c r="I63" s="409"/>
      <c r="J63" s="110"/>
      <c r="K63" s="111"/>
      <c r="L63" s="112"/>
      <c r="M63" s="486"/>
      <c r="N63" s="487"/>
      <c r="O63" s="113"/>
      <c r="P63" s="43"/>
    </row>
    <row r="64" spans="2:16" ht="14">
      <c r="B64" s="25"/>
      <c r="C64" s="84" t="s">
        <v>84</v>
      </c>
      <c r="D64" s="85"/>
      <c r="E64" s="85"/>
      <c r="F64" s="85"/>
      <c r="G64" s="85"/>
      <c r="H64" s="85"/>
      <c r="I64" s="85"/>
      <c r="J64" s="110"/>
      <c r="K64" s="111"/>
      <c r="L64" s="112"/>
      <c r="M64" s="486"/>
      <c r="N64" s="487"/>
      <c r="O64" s="113"/>
      <c r="P64" s="43"/>
    </row>
    <row r="65" spans="2:16" ht="14.5" thickBot="1">
      <c r="B65" s="25"/>
      <c r="C65" s="69" t="s">
        <v>85</v>
      </c>
      <c r="D65" s="70"/>
      <c r="E65" s="70"/>
      <c r="F65" s="70"/>
      <c r="G65" s="70"/>
      <c r="H65" s="70"/>
      <c r="I65" s="70"/>
      <c r="J65" s="114"/>
      <c r="K65" s="115"/>
      <c r="L65" s="112"/>
      <c r="M65" s="488"/>
      <c r="N65" s="489"/>
      <c r="O65" s="113"/>
      <c r="P65" s="43"/>
    </row>
    <row r="66" spans="2:16" ht="14.5" thickBot="1">
      <c r="B66" s="25"/>
      <c r="C66" s="398" t="s">
        <v>64</v>
      </c>
      <c r="D66" s="399"/>
      <c r="E66" s="399"/>
      <c r="F66" s="399"/>
      <c r="G66" s="399"/>
      <c r="H66" s="399"/>
      <c r="I66" s="399"/>
      <c r="J66" s="399"/>
      <c r="K66" s="399"/>
      <c r="L66" s="399"/>
      <c r="M66" s="399"/>
      <c r="N66" s="400"/>
      <c r="O66" s="116"/>
      <c r="P66" s="44"/>
    </row>
    <row r="67" spans="2:16" ht="14.5" thickBot="1">
      <c r="B67" s="25"/>
      <c r="C67" s="75"/>
      <c r="D67" s="52"/>
      <c r="E67" s="52"/>
      <c r="F67" s="52"/>
      <c r="G67" s="52"/>
      <c r="H67" s="52"/>
      <c r="I67" s="52"/>
      <c r="J67" s="52"/>
      <c r="K67" s="52"/>
      <c r="L67" s="52"/>
      <c r="M67" s="52"/>
      <c r="N67" s="52"/>
      <c r="O67" s="76"/>
      <c r="P67" s="26"/>
    </row>
    <row r="68" spans="2:16" ht="14.5" thickBot="1">
      <c r="B68" s="25"/>
      <c r="C68" s="465" t="s">
        <v>86</v>
      </c>
      <c r="D68" s="466"/>
      <c r="E68" s="466"/>
      <c r="F68" s="466"/>
      <c r="G68" s="466"/>
      <c r="H68" s="466"/>
      <c r="I68" s="466"/>
      <c r="J68" s="466"/>
      <c r="K68" s="466"/>
      <c r="L68" s="466"/>
      <c r="M68" s="466"/>
      <c r="N68" s="467"/>
      <c r="O68" s="117"/>
      <c r="P68" s="44"/>
    </row>
    <row r="69" spans="2:16" ht="14">
      <c r="B69" s="25"/>
      <c r="C69" s="75"/>
      <c r="D69" s="52"/>
      <c r="E69" s="52"/>
      <c r="F69" s="52"/>
      <c r="G69" s="52"/>
      <c r="H69" s="52"/>
      <c r="I69" s="52"/>
      <c r="J69" s="52"/>
      <c r="K69" s="52"/>
      <c r="L69" s="52"/>
      <c r="M69" s="52"/>
      <c r="N69" s="52"/>
      <c r="O69" s="76"/>
      <c r="P69" s="26"/>
    </row>
    <row r="70" spans="2:16" ht="14">
      <c r="B70" s="25"/>
      <c r="C70" s="75"/>
      <c r="D70" s="52"/>
      <c r="E70" s="52"/>
      <c r="F70" s="52"/>
      <c r="G70" s="52"/>
      <c r="H70" s="118" t="s">
        <v>87</v>
      </c>
      <c r="I70" s="118"/>
      <c r="J70" s="118"/>
      <c r="K70" s="118"/>
      <c r="L70" s="52"/>
      <c r="M70" s="52"/>
      <c r="N70" s="52"/>
      <c r="O70" s="76"/>
      <c r="P70" s="26"/>
    </row>
    <row r="71" spans="2:16" ht="14">
      <c r="B71" s="25"/>
      <c r="C71" s="75"/>
      <c r="D71" s="52"/>
      <c r="E71" s="52"/>
      <c r="F71" s="52"/>
      <c r="G71" s="52"/>
      <c r="H71" s="118" t="s">
        <v>88</v>
      </c>
      <c r="I71" s="52"/>
      <c r="J71" s="52"/>
      <c r="K71" s="52"/>
      <c r="L71" s="52"/>
      <c r="M71" s="52"/>
      <c r="N71" s="52"/>
      <c r="O71" s="76"/>
      <c r="P71" s="45"/>
    </row>
    <row r="72" spans="2:16" ht="14">
      <c r="B72" s="25"/>
      <c r="C72" s="75"/>
      <c r="D72" s="52"/>
      <c r="E72" s="52"/>
      <c r="F72" s="52"/>
      <c r="G72" s="52"/>
      <c r="H72" s="118" t="s">
        <v>89</v>
      </c>
      <c r="I72" s="52"/>
      <c r="J72" s="52"/>
      <c r="K72" s="52"/>
      <c r="L72" s="52"/>
      <c r="M72" s="52"/>
      <c r="N72" s="52"/>
      <c r="O72" s="76"/>
      <c r="P72" s="45"/>
    </row>
    <row r="73" spans="2:16" ht="14">
      <c r="B73" s="25"/>
      <c r="C73" s="61"/>
      <c r="D73" s="119"/>
      <c r="E73" s="119"/>
      <c r="F73" s="119"/>
      <c r="G73" s="119"/>
      <c r="H73" s="118" t="s">
        <v>90</v>
      </c>
      <c r="I73" s="119"/>
      <c r="J73" s="119"/>
      <c r="K73" s="119"/>
      <c r="L73" s="119"/>
      <c r="M73" s="119"/>
      <c r="N73" s="119"/>
      <c r="O73" s="120"/>
      <c r="P73" s="46"/>
    </row>
    <row r="74" spans="2:16" ht="14">
      <c r="B74" s="25"/>
      <c r="C74" s="75"/>
      <c r="D74" s="52"/>
      <c r="E74" s="52"/>
      <c r="F74" s="52"/>
      <c r="G74" s="52"/>
      <c r="H74" s="52" t="s">
        <v>91</v>
      </c>
      <c r="I74" s="52"/>
      <c r="J74" s="52"/>
      <c r="K74" s="52"/>
      <c r="L74" s="52"/>
      <c r="M74" s="52"/>
      <c r="N74" s="52"/>
      <c r="O74" s="76"/>
      <c r="P74" s="26"/>
    </row>
    <row r="75" spans="2:16" ht="14">
      <c r="B75" s="25"/>
      <c r="C75" s="121" t="s">
        <v>92</v>
      </c>
      <c r="D75" s="122"/>
      <c r="E75" s="122"/>
      <c r="F75" s="122"/>
      <c r="G75" s="122"/>
      <c r="H75" s="122"/>
      <c r="I75" s="122"/>
      <c r="J75" s="122"/>
      <c r="K75" s="122"/>
      <c r="L75" s="122"/>
      <c r="M75" s="122"/>
      <c r="N75" s="122"/>
      <c r="O75" s="123"/>
      <c r="P75" s="26"/>
    </row>
    <row r="76" spans="2:16" ht="14">
      <c r="B76" s="25"/>
      <c r="C76" s="483"/>
      <c r="D76" s="484"/>
      <c r="E76" s="484"/>
      <c r="F76" s="484"/>
      <c r="G76" s="484"/>
      <c r="H76" s="484"/>
      <c r="I76" s="484"/>
      <c r="J76" s="484"/>
      <c r="K76" s="484"/>
      <c r="L76" s="484"/>
      <c r="M76" s="484"/>
      <c r="N76" s="484"/>
      <c r="O76" s="485"/>
      <c r="P76" s="46"/>
    </row>
    <row r="77" spans="2:16" ht="14">
      <c r="B77" s="25"/>
      <c r="C77" s="483"/>
      <c r="D77" s="484"/>
      <c r="E77" s="484"/>
      <c r="F77" s="484"/>
      <c r="G77" s="484"/>
      <c r="H77" s="484"/>
      <c r="I77" s="484"/>
      <c r="J77" s="484"/>
      <c r="K77" s="484"/>
      <c r="L77" s="484"/>
      <c r="M77" s="484"/>
      <c r="N77" s="484"/>
      <c r="O77" s="485"/>
      <c r="P77" s="46"/>
    </row>
    <row r="78" spans="2:16" ht="14">
      <c r="B78" s="25"/>
      <c r="C78" s="61"/>
      <c r="D78" s="119"/>
      <c r="E78" s="119"/>
      <c r="F78" s="119"/>
      <c r="G78" s="119"/>
      <c r="H78" s="119"/>
      <c r="I78" s="119"/>
      <c r="J78" s="119"/>
      <c r="K78" s="119"/>
      <c r="L78" s="119"/>
      <c r="M78" s="119"/>
      <c r="N78" s="119"/>
      <c r="O78" s="120"/>
      <c r="P78" s="46"/>
    </row>
    <row r="79" spans="2:16" ht="14">
      <c r="B79" s="25"/>
      <c r="C79" s="124" t="s">
        <v>93</v>
      </c>
      <c r="D79" s="119"/>
      <c r="E79" s="119"/>
      <c r="F79" s="119"/>
      <c r="G79" s="119"/>
      <c r="H79" s="119"/>
      <c r="I79" s="119"/>
      <c r="J79" s="119"/>
      <c r="K79" s="119"/>
      <c r="L79" s="119"/>
      <c r="M79" s="119"/>
      <c r="N79" s="119"/>
      <c r="O79" s="120"/>
      <c r="P79" s="46"/>
    </row>
    <row r="80" spans="2:16" ht="12.75" customHeight="1">
      <c r="B80" s="25"/>
      <c r="C80" s="480" t="s">
        <v>94</v>
      </c>
      <c r="D80" s="481"/>
      <c r="E80" s="481"/>
      <c r="F80" s="481"/>
      <c r="G80" s="481"/>
      <c r="H80" s="481"/>
      <c r="I80" s="481"/>
      <c r="J80" s="481"/>
      <c r="K80" s="481"/>
      <c r="L80" s="481"/>
      <c r="M80" s="481"/>
      <c r="N80" s="481"/>
      <c r="O80" s="482"/>
      <c r="P80" s="47"/>
    </row>
    <row r="81" spans="2:16" ht="28.5" customHeight="1">
      <c r="B81" s="25"/>
      <c r="C81" s="480"/>
      <c r="D81" s="481"/>
      <c r="E81" s="481"/>
      <c r="F81" s="481"/>
      <c r="G81" s="481"/>
      <c r="H81" s="481"/>
      <c r="I81" s="481"/>
      <c r="J81" s="481"/>
      <c r="K81" s="481"/>
      <c r="L81" s="481"/>
      <c r="M81" s="481"/>
      <c r="N81" s="481"/>
      <c r="O81" s="482"/>
      <c r="P81" s="47"/>
    </row>
    <row r="82" spans="2:16" ht="13.4" customHeight="1">
      <c r="B82" s="25"/>
      <c r="C82" s="480" t="s">
        <v>95</v>
      </c>
      <c r="D82" s="481"/>
      <c r="E82" s="481"/>
      <c r="F82" s="481"/>
      <c r="G82" s="481"/>
      <c r="H82" s="481"/>
      <c r="I82" s="481"/>
      <c r="J82" s="481"/>
      <c r="K82" s="481"/>
      <c r="L82" s="481"/>
      <c r="M82" s="481"/>
      <c r="N82" s="481"/>
      <c r="O82" s="482"/>
      <c r="P82" s="47"/>
    </row>
    <row r="83" spans="2:16" ht="45" customHeight="1">
      <c r="B83" s="25"/>
      <c r="C83" s="480"/>
      <c r="D83" s="481"/>
      <c r="E83" s="481"/>
      <c r="F83" s="481"/>
      <c r="G83" s="481"/>
      <c r="H83" s="481"/>
      <c r="I83" s="481"/>
      <c r="J83" s="481"/>
      <c r="K83" s="481"/>
      <c r="L83" s="481"/>
      <c r="M83" s="481"/>
      <c r="N83" s="481"/>
      <c r="O83" s="482"/>
      <c r="P83" s="47"/>
    </row>
    <row r="84" spans="2:16" ht="14">
      <c r="B84" s="25"/>
      <c r="C84" s="61"/>
      <c r="D84" s="119"/>
      <c r="E84" s="119"/>
      <c r="F84" s="119"/>
      <c r="G84" s="119"/>
      <c r="H84" s="119"/>
      <c r="I84" s="119"/>
      <c r="J84" s="119"/>
      <c r="K84" s="119"/>
      <c r="L84" s="119"/>
      <c r="M84" s="119"/>
      <c r="N84" s="119"/>
      <c r="O84" s="120"/>
      <c r="P84" s="46"/>
    </row>
    <row r="85" spans="2:16" ht="14">
      <c r="B85" s="25"/>
      <c r="C85" s="75"/>
      <c r="D85" s="52"/>
      <c r="E85" s="52"/>
      <c r="F85" s="52"/>
      <c r="G85" s="52"/>
      <c r="H85" s="118" t="s">
        <v>87</v>
      </c>
      <c r="I85" s="52"/>
      <c r="J85" s="52"/>
      <c r="K85" s="52"/>
      <c r="L85" s="52"/>
      <c r="M85" s="52"/>
      <c r="N85" s="52"/>
      <c r="O85" s="76"/>
      <c r="P85" s="26"/>
    </row>
    <row r="86" spans="2:16" ht="14">
      <c r="B86" s="25"/>
      <c r="C86" s="75"/>
      <c r="D86" s="52"/>
      <c r="E86" s="52"/>
      <c r="F86" s="52"/>
      <c r="G86" s="52"/>
      <c r="H86" s="52" t="s">
        <v>88</v>
      </c>
      <c r="I86" s="85"/>
      <c r="J86" s="85"/>
      <c r="K86" s="85"/>
      <c r="L86" s="52"/>
      <c r="M86" s="52"/>
      <c r="N86" s="52"/>
      <c r="O86" s="76"/>
      <c r="P86" s="26"/>
    </row>
    <row r="87" spans="2:16" ht="14">
      <c r="B87" s="25"/>
      <c r="C87" s="75"/>
      <c r="D87" s="52"/>
      <c r="E87" s="52"/>
      <c r="F87" s="52"/>
      <c r="G87" s="52"/>
      <c r="H87" s="52" t="s">
        <v>96</v>
      </c>
      <c r="I87" s="125"/>
      <c r="J87" s="125"/>
      <c r="K87" s="125"/>
      <c r="L87" s="52"/>
      <c r="M87" s="52"/>
      <c r="N87" s="52"/>
      <c r="O87" s="76"/>
      <c r="P87" s="26"/>
    </row>
    <row r="88" spans="2:16" ht="14">
      <c r="B88" s="25"/>
      <c r="C88" s="126"/>
      <c r="D88" s="119"/>
      <c r="E88" s="119"/>
      <c r="F88" s="119"/>
      <c r="G88" s="119"/>
      <c r="H88" s="52" t="s">
        <v>97</v>
      </c>
      <c r="I88" s="52"/>
      <c r="J88" s="52"/>
      <c r="K88" s="52"/>
      <c r="L88" s="119"/>
      <c r="M88" s="119"/>
      <c r="N88" s="119"/>
      <c r="O88" s="120"/>
      <c r="P88" s="46"/>
    </row>
    <row r="89" spans="2:16" ht="18.75" customHeight="1" thickBot="1">
      <c r="B89" s="25"/>
      <c r="C89" s="476"/>
      <c r="D89" s="477"/>
      <c r="E89" s="477"/>
      <c r="F89" s="98"/>
      <c r="G89" s="98"/>
      <c r="H89" s="98"/>
      <c r="I89" s="98"/>
      <c r="J89" s="98"/>
      <c r="K89" s="474"/>
      <c r="L89" s="474"/>
      <c r="M89" s="474"/>
      <c r="N89" s="474"/>
      <c r="O89" s="475"/>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FLOR SMITH G</cp:lastModifiedBy>
  <cp:revision/>
  <dcterms:created xsi:type="dcterms:W3CDTF">2006-06-27T16:47:25Z</dcterms:created>
  <dcterms:modified xsi:type="dcterms:W3CDTF">2026-08-11T18:14:57Z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