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ALEJANDRO CONTRATACIÓN\2026\CONTRATACIÓN\SERVICIOS\MTTO PLANTAS ELÉCTRICAS\Bogotá documentos\"/>
    </mc:Choice>
  </mc:AlternateContent>
  <bookViews>
    <workbookView xWindow="28680" yWindow="-120" windowWidth="29040" windowHeight="15720" tabRatio="906" firstSheet="1" activeTab="1"/>
  </bookViews>
  <sheets>
    <sheet name="PROPUESTA ECONOMICA(Proponente)" sheetId="269" state="hidden" r:id="rId1"/>
    <sheet name="PROPUESTA ECONOMICA (Proponent)" sheetId="270" r:id="rId2"/>
    <sheet name="INDICAR CÓDIGO DEL ITEM DE PAGO" sheetId="268" r:id="rId3"/>
  </sheets>
  <definedNames>
    <definedName name="\0">#REF!</definedName>
    <definedName name="\00">#REF!</definedName>
    <definedName name="\a" localSheetId="2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 localSheetId="2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 localSheetId="2">#REF!</definedName>
    <definedName name="_____MA2">#REF!</definedName>
    <definedName name="_____OCD1">#REF!</definedName>
    <definedName name="_____OCI1">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 localSheetId="2">#REF!</definedName>
    <definedName name="____MA2">#REF!</definedName>
    <definedName name="____OCD1">#REF!</definedName>
    <definedName name="____OCI1">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#REF!</definedName>
    <definedName name="___OCI1">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#REF!</definedName>
    <definedName name="__mun2">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PU221" localSheetId="2">#REF!</definedName>
    <definedName name="_APU221">#REF!</definedName>
    <definedName name="_APU465" localSheetId="0">#REF!</definedName>
    <definedName name="_APU465">#REF!</definedName>
    <definedName name="_Atp2">#REF!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1" hidden="1">'PROPUESTA ECONOMICA (Proponent)'!$I$11:$I$56</definedName>
    <definedName name="_xlnm._FilterDatabase" localSheetId="0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#REF!</definedName>
    <definedName name="_mun2">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>#REF!</definedName>
    <definedName name="A_1">#REF!</definedName>
    <definedName name="A_impresión_IM" localSheetId="2">#REF!</definedName>
    <definedName name="A_impresión_IM">#REF!</definedName>
    <definedName name="A18A200">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#REF!</definedName>
    <definedName name="absc1" localSheetId="0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0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 localSheetId="2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 localSheetId="0">#REF!</definedName>
    <definedName name="APU">#REF!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1">'PROPUESTA ECONOMICA (Proponent)'!$B$1:$L$73</definedName>
    <definedName name="_xlnm.Print_Area" localSheetId="0">'PROPUESTA ECONOMICA(Proponente)'!$A$1:$M$61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#REF!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 localSheetId="2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#REF!,#REF!,#REF!,#REF!,#REF!,#REF!,#REF!,#REF!,#REF!,#REF!,#REF!,#REF!,#REF!,#REF!,#REF!,#REF!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>#REF!</definedName>
    <definedName name="CCT">#REF!</definedName>
    <definedName name="ccto210" localSheetId="2">#REF!</definedName>
    <definedName name="ccto210">#REF!</definedName>
    <definedName name="cd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#REF!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#REF!</definedName>
    <definedName name="costo2" hidden="1">#REF!</definedName>
    <definedName name="COSTODIRECTO" localSheetId="2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#REF!</definedName>
    <definedName name="CTRPAG">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 localSheetId="2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#REF!</definedName>
    <definedName name="dario">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 localSheetId="2">#REF!</definedName>
    <definedName name="DEX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#REF!</definedName>
    <definedName name="equipo">#REF!</definedName>
    <definedName name="EQUIPO1">#REF!</definedName>
    <definedName name="EQUIPOS" localSheetId="2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#REF!</definedName>
    <definedName name="Excel_BuiltIn_Print_Titles_10">#REF!</definedName>
    <definedName name="Excel_BuiltIn_Print_Titles_11" localSheetId="2">#REF!</definedName>
    <definedName name="Excel_BuiltIn_Print_Titles_11">#REF!</definedName>
    <definedName name="Excel_BuiltIn_Print_Titles_12" localSheetId="2">#REF!</definedName>
    <definedName name="Excel_BuiltIn_Print_Titles_12">#REF!</definedName>
    <definedName name="Excel_BuiltIn_Print_Titles_13" localSheetId="2">#REF!</definedName>
    <definedName name="Excel_BuiltIn_Print_Titles_13">#REF!</definedName>
    <definedName name="Excel_BuiltIn_Print_Titles_14" localSheetId="2">#REF!</definedName>
    <definedName name="Excel_BuiltIn_Print_Titles_14">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#REF!</definedName>
    <definedName name="Excel_BuiltIn_Print_Titles_19">#REF!</definedName>
    <definedName name="Excel_BuiltIn_Print_Titles_20" localSheetId="2">#REF!</definedName>
    <definedName name="Excel_BuiltIn_Print_Titles_20">#REF!</definedName>
    <definedName name="Excel_BuiltIn_Print_Titles_21" localSheetId="2">#REF!</definedName>
    <definedName name="Excel_BuiltIn_Print_Titles_21">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#REF!</definedName>
    <definedName name="Excel_BuiltIn_Print_Titles_5">#REF!</definedName>
    <definedName name="Excel_BuiltIn_Print_Titles_5_XX" localSheetId="2">#REF!</definedName>
    <definedName name="Excel_BuiltIn_Print_Titles_5_XX">#REF!</definedName>
    <definedName name="Excel_BuiltIn_Print_Titles_6" localSheetId="2">#REF!</definedName>
    <definedName name="Excel_BuiltIn_Print_Titles_6">#REF!</definedName>
    <definedName name="Excel_BuiltIn_Print_Titles_7" localSheetId="2">#REF!</definedName>
    <definedName name="Excel_BuiltIn_Print_Titles_7">#REF!</definedName>
    <definedName name="Excel_BuiltIn_Print_Titles_8" localSheetId="2">#REF!</definedName>
    <definedName name="Excel_BuiltIn_Print_Titles_8">#REF!</definedName>
    <definedName name="Excel_BuiltIn_Print_Titles_9" localSheetId="2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 localSheetId="0">#REF!</definedName>
    <definedName name="FareWellStmnt">#REF!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 localSheetId="2">#REF!</definedName>
    <definedName name="fer">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0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 localSheetId="2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2">'INDICAR CÓDIGO DEL ITEM DE PAGO'!ERR</definedName>
    <definedName name="ID">[0]!ERR</definedName>
    <definedName name="IF" localSheetId="2">#REF!</definedName>
    <definedName name="IF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 localSheetId="2">#REF!</definedName>
    <definedName name="Insumos_auxiliares">#REF!</definedName>
    <definedName name="Insumos_basicos" localSheetId="2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0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 localSheetId="2">#REF!</definedName>
    <definedName name="LICITACION">#REF!</definedName>
    <definedName name="LINEA" localSheetId="2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#REF!</definedName>
    <definedName name="lun">#REF!</definedName>
    <definedName name="lv">#REF!</definedName>
    <definedName name="m">#REF!</definedName>
    <definedName name="MA" localSheetId="2">#REF!</definedName>
    <definedName name="MA">#REF!</definedName>
    <definedName name="MACR">#REF!</definedName>
    <definedName name="MACRDEL">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#REF!</definedName>
    <definedName name="MAQUINAR">#REF!</definedName>
    <definedName name="mar" localSheetId="2">#REF!</definedName>
    <definedName name="mar">#REF!</definedName>
    <definedName name="MARCO_H">#REF!</definedName>
    <definedName name="marina">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 localSheetId="2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#REF!,#REF!,#REF!,#REF!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2">#REF!</definedName>
    <definedName name="Q">#REF!</definedName>
    <definedName name="Q_actual">#REF!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#REF!</definedName>
    <definedName name="RESU">#REF!</definedName>
    <definedName name="resu8" localSheetId="0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#REF!</definedName>
    <definedName name="SALID1">#REF!</definedName>
    <definedName name="SalMinimo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#REF!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#REF!</definedName>
    <definedName name="SISISIS" localSheetId="2">'INDICAR CÓDIGO DEL ITEM DE PAGO'!ERR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1" hidden="1">'PROPUESTA ECONOMICA (Proponent)'!$K$58</definedName>
    <definedName name="solver_adj" localSheetId="0" hidden="1">'PROPUESTA ECONOMICA(Proponente)'!$K$42</definedName>
    <definedName name="solver_cvg" localSheetId="2" hidden="1">0.0001</definedName>
    <definedName name="solver_cvg" localSheetId="1" hidden="1">0.0001</definedName>
    <definedName name="solver_cvg" localSheetId="0" hidden="1">0.0001</definedName>
    <definedName name="solver_drv" localSheetId="2" hidden="1">1</definedName>
    <definedName name="solver_drv" localSheetId="1" hidden="1">1</definedName>
    <definedName name="solver_drv" localSheetId="0" hidden="1">1</definedName>
    <definedName name="solver_est" localSheetId="2" hidden="1">1</definedName>
    <definedName name="solver_est" localSheetId="1" hidden="1">1</definedName>
    <definedName name="solver_est" localSheetId="0" hidden="1">1</definedName>
    <definedName name="solver_itr" localSheetId="2" hidden="1">100</definedName>
    <definedName name="solver_itr" localSheetId="1" hidden="1">100</definedName>
    <definedName name="solver_itr" localSheetId="0" hidden="1">100</definedName>
    <definedName name="solver_lhs1" localSheetId="2" hidden="1">'INDICAR CÓDIGO DEL ITEM DE PAGO'!#REF!</definedName>
    <definedName name="solver_lhs1" localSheetId="1" hidden="1">'PROPUESTA ECONOMICA (Proponent)'!$K$70</definedName>
    <definedName name="solver_lhs1" localSheetId="0" hidden="1">'PROPUESTA ECONOMICA(Proponente)'!$K$54</definedName>
    <definedName name="solver_lin" localSheetId="2" hidden="1">2</definedName>
    <definedName name="solver_lin" localSheetId="1" hidden="1">2</definedName>
    <definedName name="solver_lin" localSheetId="0" hidden="1">2</definedName>
    <definedName name="solver_neg" localSheetId="2" hidden="1">2</definedName>
    <definedName name="solver_neg" localSheetId="1" hidden="1">2</definedName>
    <definedName name="solver_neg" localSheetId="0" hidden="1">2</definedName>
    <definedName name="solver_num" localSheetId="2" hidden="1">1</definedName>
    <definedName name="solver_num" localSheetId="1" hidden="1">1</definedName>
    <definedName name="solver_num" localSheetId="0" hidden="1">1</definedName>
    <definedName name="solver_nwt" localSheetId="2" hidden="1">1</definedName>
    <definedName name="solver_nwt" localSheetId="1" hidden="1">1</definedName>
    <definedName name="solver_nwt" localSheetId="0" hidden="1">1</definedName>
    <definedName name="solver_opt" localSheetId="2" hidden="1">'INDICAR CÓDIGO DEL ITEM DE PAGO'!#REF!</definedName>
    <definedName name="solver_opt" localSheetId="1" hidden="1">'PROPUESTA ECONOMICA (Proponent)'!$K$70</definedName>
    <definedName name="solver_opt" localSheetId="0" hidden="1">'PROPUESTA ECONOMICA(Proponente)'!$K$54</definedName>
    <definedName name="solver_pre" localSheetId="2" hidden="1">0.000001</definedName>
    <definedName name="solver_pre" localSheetId="1" hidden="1">0.000001</definedName>
    <definedName name="solver_pre" localSheetId="0" hidden="1">0.000001</definedName>
    <definedName name="solver_rel1" localSheetId="2" hidden="1">2</definedName>
    <definedName name="solver_rel1" localSheetId="1" hidden="1">2</definedName>
    <definedName name="solver_rel1" localSheetId="0" hidden="1">2</definedName>
    <definedName name="solver_rhs1" localSheetId="2" hidden="1">'INDICAR CÓDIGO DEL ITEM DE PAGO'!#REF!</definedName>
    <definedName name="solver_rhs1" localSheetId="1" hidden="1">'PROPUESTA ECONOMICA (Proponent)'!$K$71</definedName>
    <definedName name="solver_rhs1" localSheetId="0" hidden="1">'PROPUESTA ECONOMICA(Proponente)'!$K$55</definedName>
    <definedName name="solver_scl" localSheetId="2" hidden="1">2</definedName>
    <definedName name="solver_scl" localSheetId="1" hidden="1">2</definedName>
    <definedName name="solver_scl" localSheetId="0" hidden="1">2</definedName>
    <definedName name="solver_sho" localSheetId="2" hidden="1">2</definedName>
    <definedName name="solver_sho" localSheetId="1" hidden="1">2</definedName>
    <definedName name="solver_sho" localSheetId="0" hidden="1">2</definedName>
    <definedName name="solver_tim" localSheetId="2" hidden="1">100</definedName>
    <definedName name="solver_tim" localSheetId="1" hidden="1">100</definedName>
    <definedName name="solver_tim" localSheetId="0" hidden="1">100</definedName>
    <definedName name="solver_tol" localSheetId="2" hidden="1">0.05</definedName>
    <definedName name="solver_tol" localSheetId="1" hidden="1">0.05</definedName>
    <definedName name="solver_tol" localSheetId="0" hidden="1">0.05</definedName>
    <definedName name="solver_typ" localSheetId="2" hidden="1">3</definedName>
    <definedName name="solver_typ" localSheetId="1" hidden="1">3</definedName>
    <definedName name="solver_typ" localSheetId="0" hidden="1">3</definedName>
    <definedName name="solver_val" localSheetId="2" hidden="1">490454</definedName>
    <definedName name="solver_val" localSheetId="1" hidden="1">63899000000</definedName>
    <definedName name="solver_val" localSheetId="0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MODULO10.auto_abrir</definedName>
    <definedName name="sss" localSheetId="0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 localSheetId="2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2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#REF!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 localSheetId="2">#REF!</definedName>
    <definedName name="TRAT">#REF!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 localSheetId="2">#REF!</definedName>
    <definedName name="Unitarios">#REF!</definedName>
    <definedName name="unj" hidden="1">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#REF!</definedName>
    <definedName name="WDFSDF">#REF!</definedName>
    <definedName name="wedw">#REF!</definedName>
    <definedName name="WEFWE" localSheetId="2">#REF!</definedName>
    <definedName name="WEFWE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#REF!</definedName>
    <definedName name="WILSON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#REF!</definedName>
    <definedName name="xxxxx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70" l="1"/>
  <c r="K17" i="270"/>
  <c r="K18" i="270"/>
  <c r="K19" i="270"/>
  <c r="K20" i="270"/>
  <c r="K21" i="270"/>
  <c r="K22" i="270"/>
  <c r="K23" i="270"/>
  <c r="K24" i="270"/>
  <c r="K25" i="270"/>
  <c r="K26" i="270"/>
  <c r="K27" i="270"/>
  <c r="K28" i="270"/>
  <c r="K29" i="270"/>
  <c r="K30" i="270"/>
  <c r="K15" i="270"/>
  <c r="K72" i="270" l="1"/>
  <c r="K51" i="270"/>
  <c r="K50" i="270"/>
  <c r="K49" i="270"/>
  <c r="K52" i="270" s="1"/>
  <c r="K46" i="270"/>
  <c r="K45" i="270"/>
  <c r="K44" i="270"/>
  <c r="K43" i="270"/>
  <c r="K42" i="270"/>
  <c r="K41" i="270"/>
  <c r="K40" i="270"/>
  <c r="K39" i="270"/>
  <c r="K36" i="270"/>
  <c r="K35" i="270"/>
  <c r="K34" i="270"/>
  <c r="K33" i="270"/>
  <c r="K37" i="270" s="1"/>
  <c r="K14" i="270"/>
  <c r="M63" i="268"/>
  <c r="M64" i="268"/>
  <c r="M62" i="268"/>
  <c r="K31" i="270" l="1"/>
  <c r="K47" i="270"/>
  <c r="K56" i="270"/>
  <c r="K61" i="270" s="1"/>
  <c r="K65" i="270" s="1"/>
</calcChain>
</file>

<file path=xl/sharedStrings.xml><?xml version="1.0" encoding="utf-8"?>
<sst xmlns="http://schemas.openxmlformats.org/spreadsheetml/2006/main" count="197" uniqueCount="123">
  <si>
    <t>Formulario 1 - Propuesta económica  - Documento tipo de mínima cuantía de obra pública de infraestructura social</t>
  </si>
  <si>
    <t>Versión: 1 de 21 de agosto de 2025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</si>
  <si>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</si>
  <si>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</si>
  <si>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</si>
  <si>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</si>
  <si>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</si>
  <si>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</si>
  <si>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</si>
  <si>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</si>
  <si>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</si>
  <si>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</si>
  <si>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</si>
  <si>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</si>
  <si>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</si>
  <si>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</si>
  <si>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</si>
  <si>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</si>
  <si>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</si>
  <si>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</si>
  <si>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</si>
  <si>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</si>
  <si>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</si>
  <si>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</si>
  <si>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</si>
  <si>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</si>
  <si>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</si>
  <si>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</si>
  <si>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</si>
  <si>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</si>
  <si>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</si>
  <si>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</si>
  <si>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</si>
  <si>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</si>
  <si>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</si>
  <si>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</si>
  <si>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</si>
  <si>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</si>
  <si>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</si>
  <si>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</si>
  <si>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</si>
  <si>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</si>
  <si>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</si>
  <si>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</si>
  <si>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</si>
  <si>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</si>
  <si>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</si>
  <si>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</si>
  <si>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</si>
  <si>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</si>
  <si>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</si>
  <si>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</si>
  <si>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</si>
  <si>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</si>
  <si>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</si>
  <si>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</si>
  <si>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</si>
  <si>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</si>
  <si>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</si>
  <si>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</si>
  <si>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</si>
  <si>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</si>
  <si>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</si>
  <si>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</si>
  <si>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</si>
  <si>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</si>
  <si>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</si>
  <si>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</si>
  <si>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</si>
  <si>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</si>
  <si>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</si>
  <si>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</si>
  <si>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</si>
  <si>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</si>
  <si>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</si>
  <si>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</si>
  <si>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</si>
  <si>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</si>
  <si>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</si>
  <si>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</si>
  <si>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</si>
  <si>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</si>
  <si>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</si>
  <si>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</si>
  <si>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</si>
  <si>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</si>
  <si>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</si>
  <si>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</si>
  <si>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</si>
  <si>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</si>
  <si>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GB</t>
  </si>
  <si>
    <t>VALOR UNITARIO
Incluido AIU e IVA sobre la Utilidad</t>
  </si>
  <si>
    <t xml:space="preserve">VALOR TOTAL 
Incluido AIU e IVA sobre la Utilidad                              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</si>
  <si>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IVA sobre la Utilidad</t>
    </r>
  </si>
  <si>
    <t>SERVICIO DE MANTENIMIENTO DE SUBESTACIONES Y PLANTAS ELÉCTRICAS DE ENERGÍA</t>
  </si>
  <si>
    <t>Suministro y reemplazo de los filtros de aceite, combustible y filtro trampa, de la misma calidad o mejor a los existentes.</t>
  </si>
  <si>
    <t>Planta eléctrica de Pereira marca Caterpillar, serie 9NR02682, modelo 3306, potencia 281KVA / 225 KW, voltaje 240, fases 3, 1800 RPM.</t>
  </si>
  <si>
    <t>1.1</t>
  </si>
  <si>
    <t xml:space="preserve">Suministro y reemplazo de seis (6) galones de aceite de motor referencia 15W-40, en recipientes independientes y sellados de fábrica. </t>
  </si>
  <si>
    <t>Suministro y adición de tres (3) galones de refrigerante anticorrosivo, para mezcla con agua en el sistema de enfriamiento.</t>
  </si>
  <si>
    <t>Para los dos radiadores, realizar limpieza general y lavado a presión al interior y exterior, prever el suministro de abrazaderas, tornillos y demás elementos de ser necesario.</t>
  </si>
  <si>
    <t xml:space="preserve">Presentar los certificados de disposición final para los filtros, repuestos, aceite e insumos que serán reemplazados. </t>
  </si>
  <si>
    <t>Unidad</t>
  </si>
  <si>
    <t>1.2</t>
  </si>
  <si>
    <t>Tablero de distribución eléctrica.</t>
  </si>
  <si>
    <t>Suministro y aplicación de desengrasante dieléctrico a los barrajes, cableado conductor y demás componentes al interior del tablero, contemplar 3 envases de 1000 ml aproximadamente.</t>
  </si>
  <si>
    <t>Sin excepción, el contratista deberá coordinar previamente con el supervisor designado y la empresa de energía, el corte del suministro eléctrico desde el transformador que alimenta la sede, definiendo la fecha y hora para la desenergización y posterior normalización del circuito. La intervención del tablero de distribución eléctrica deberá realizarse en una fecha diferente al mantenimiento de la planta eléctrica; en ningún caso ambas actividades podrán ejecutarse de forma simultánea.</t>
  </si>
  <si>
    <t>Efectuar revisión general y ajustes de conexiones eléctricas, barraje del neutro, tierra y tornillos de los terminales de compresión existentes.</t>
  </si>
  <si>
    <t xml:space="preserve">Tablero de transferencia eléctrica - Sistema mando motorizado. </t>
  </si>
  <si>
    <t>1.3</t>
  </si>
  <si>
    <t xml:space="preserve">Suministro y aplicación de limpiador dieléctrico a los componentes al interior del tablero de transferencia eléctrica, contemplar un (1) envase de 1.000 ml aproximadamente. 
• Adjuntar certificado o soporte de la competencia técnica para la intervención técnica al sistema de mando motorizado. 
• La intervención al sistema de mando motorizado del tablero de transferencia eléctrica, será programado en fecha diferente al mantenimiento de la planta eléctrica y tablero de distribución eléctrica, en ningún caso de forma simultánea. 
• Revisión, verificación y corrección del kit de transferencia para los dos (2) interruptores motorizados. 
• Revisión, verificación y corrección del enclavamiento mecánico, guayas y demás accesorios. 
• Revisión, verificación y corrección del enclavamiento eléctrico, incluyendo revisión de relés o bobinas de apertura, de cierre y de mínima tensión. </t>
  </si>
  <si>
    <t>Reportes técnicos independientes para las sedes de Pereira y Manizales, que contenga la siguiente información y registro fotográfico.</t>
  </si>
  <si>
    <r>
      <rPr>
        <b/>
        <sz val="11"/>
        <rFont val="Verdana"/>
        <family val="2"/>
      </rPr>
      <t>Para cada planta eléctrica:</t>
    </r>
    <r>
      <rPr>
        <sz val="11"/>
        <rFont val="Verdana"/>
        <family val="2"/>
      </rPr>
      <t xml:space="preserve">
• Empresa que realiza el servicio y fecha.
• Datos de identificación: serie, marca, modelo y capacidad.
• Datos de funcionamiento: voltaje y amperaje por línea a la entrada y salida, con registro de tierra y neutro.
• Resultado de revisiones eléctricas y mecánicas, estado general (carcasa, partes, aislamiento, ajustes, entre otros).
• Resultado de los correctivos realizados, incluyendo los insumos instalados y/o reparados.
• Registro fotográfico de la intervención ejecutada.
</t>
    </r>
    <r>
      <rPr>
        <b/>
        <sz val="11"/>
        <rFont val="Verdana"/>
        <family val="2"/>
      </rPr>
      <t>Para cada tablero principal:</t>
    </r>
    <r>
      <rPr>
        <sz val="11"/>
        <rFont val="Verdana"/>
        <family val="2"/>
      </rPr>
      <t xml:space="preserve">
• Datos de información del gabinete y totalizador general: serie, marca, modelo y capacidad.
• Registro de información técnica: voltaje y amperaje por línea a la entrada y salida, con registro de tierra y neutro. 
• Resultado de revisiones eléctricas y mecánicas, estado general de carcasa, partes, aislamiento y ajustes.
• Resultado de los correctivos realizados, incluyendo los insumos instalados y/o reparados, si aplica.
• En cada planta eléctrica y tablero de distribución, suministrar e instalar stickers autoadhesivos y plastificados de excelente calidad, en un tamaño aproximado de 15 x 8 cms, correspondiente al mantenimiento realizado indicando: la entidad Instituto Nacional de Medicina legal y ciencias Forenses y contratista, fecha del servicio, vencimiento de la garantía, y firma del ingeniero o contratista, siguiendo lo establecido en las normas de seguridad vigentes. 
• Registro fotográfico de la intervención ejecutada.
</t>
    </r>
    <r>
      <rPr>
        <b/>
        <sz val="11"/>
        <rFont val="Verdana"/>
        <family val="2"/>
      </rPr>
      <t>Para el sistema de mando motorizado de Pereira:</t>
    </r>
    <r>
      <rPr>
        <sz val="11"/>
        <rFont val="Verdana"/>
        <family val="2"/>
      </rPr>
      <t xml:space="preserve">
• Datos de información del tablero de transferencia eléctrica: serie, marca, modelo y capacidad.
• Resultado de revisiones eléctricas y mecánicas, estado general de carcasa, partes, aislamiento y ajustes.
• Resultado de los correctivos realizados, incluyendo los insumos instalados y/o reparados, si aplica.
• Registro fotográfico de la intervención ejecutada.</t>
    </r>
  </si>
  <si>
    <t>2.1</t>
  </si>
  <si>
    <t>Generador marca Stamford, serie M151388647, modelo UC1274E1, potencia 175 KVA/ 140KW, voltaje 220, fase 3, 1800 RPM.
Motor marca Perkins, serie B505985A/B506155A, modelo P-100 / 11040-TAG2, designación RJ51338.</t>
  </si>
  <si>
    <t>Sin excepción alguna, para la intervención del tablero de distribución eléctrica, el contratista deberá coordinar con el supervisor designado el corte de energía eléctrica desde el totalizador principal, estableciendo fecha y hora para desenergizar y realizar pruebas de autonomía y normalizar el servicio. La intervención al tablero de distribución eléctrica será programada en fecha diferente al mantenimiento de la planta eléctrica, en ningún caso de forma simultánea.</t>
  </si>
  <si>
    <t xml:space="preserve">Suministro y reemplazo de los filtros de aceite, combustible y filtro trampa, de la misma calidad o mejor a los existentes. </t>
  </si>
  <si>
    <t xml:space="preserve">Suministro y adición de aditivo anticorrosivo al sistema de enfriamiento, un galón aproximadamente. </t>
  </si>
  <si>
    <t>Para el radiador, realizar limpieza general y lavada a presión al interior y exterior para el lavado a presión de ser necesario. Prever el suministro de abrazaderas, tornillos y demás elementos de ser necesario.</t>
  </si>
  <si>
    <t xml:space="preserve">Presentar el certificado de disposición final para los filtros, repuestos, aceite e insumos que serán reemplazados. </t>
  </si>
  <si>
    <r>
      <rPr>
        <b/>
        <sz val="11"/>
        <rFont val="Verdana"/>
        <family val="2"/>
      </rPr>
      <t xml:space="preserve">NOTA 4: </t>
    </r>
    <r>
      <rPr>
        <sz val="11"/>
        <rFont val="Verdana"/>
        <family val="2"/>
      </rPr>
      <t>Del presupuesto oficial por valor de $13.000.000 y la mejor oferta económica final, se dejará como provisión para repuestos,  partes e insumos que resulten de los correctivos que deban realizarse.</t>
    </r>
  </si>
  <si>
    <t>2.2</t>
  </si>
  <si>
    <t>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</si>
</sst>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32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167" fontId="45" fillId="0" borderId="35" xfId="62" applyNumberFormat="1" applyFont="1" applyBorder="1" applyAlignment="1">
      <alignment horizontal="righ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49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0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4" fontId="45" fillId="0" borderId="25" xfId="39" applyNumberFormat="1" applyFont="1" applyBorder="1" applyAlignment="1">
      <alignment vertical="center" wrapText="1"/>
    </xf>
    <xf numFmtId="0" fontId="45" fillId="0" borderId="29" xfId="74" applyFont="1" applyBorder="1" applyAlignment="1">
      <alignment horizontal="center" vertical="center"/>
    </xf>
    <xf numFmtId="0" fontId="39" fillId="0" borderId="29" xfId="74" applyFont="1" applyBorder="1" applyAlignment="1">
      <alignment horizontal="left" vertical="center" wrapText="1"/>
    </xf>
    <xf numFmtId="0" fontId="39" fillId="0" borderId="29" xfId="74" applyFont="1" applyBorder="1" applyAlignment="1">
      <alignment horizontal="center" vertical="center"/>
    </xf>
    <xf numFmtId="4" fontId="45" fillId="0" borderId="29" xfId="39" applyNumberFormat="1" applyFont="1" applyBorder="1" applyAlignment="1">
      <alignment vertical="center" wrapText="1"/>
    </xf>
    <xf numFmtId="167" fontId="45" fillId="0" borderId="29" xfId="62" applyNumberFormat="1" applyFont="1" applyBorder="1" applyAlignment="1">
      <alignment horizontal="right" vertical="center" wrapText="1"/>
    </xf>
    <xf numFmtId="0" fontId="45" fillId="0" borderId="20" xfId="74" applyFont="1" applyBorder="1" applyAlignment="1">
      <alignment horizontal="center" vertical="center"/>
    </xf>
    <xf numFmtId="0" fontId="39" fillId="0" borderId="20" xfId="74" applyFont="1" applyBorder="1" applyAlignment="1">
      <alignment horizontal="left" vertical="center" wrapText="1"/>
    </xf>
    <xf numFmtId="0" fontId="39" fillId="0" borderId="20" xfId="74" applyFont="1" applyBorder="1" applyAlignment="1">
      <alignment horizontal="center" vertical="center"/>
    </xf>
    <xf numFmtId="4" fontId="45" fillId="0" borderId="20" xfId="39" applyNumberFormat="1" applyFont="1" applyBorder="1" applyAlignment="1">
      <alignment vertical="center" wrapText="1"/>
    </xf>
    <xf numFmtId="167" fontId="45" fillId="0" borderId="20" xfId="62" applyNumberFormat="1" applyFont="1" applyBorder="1" applyAlignment="1">
      <alignment horizontal="right" vertical="center" wrapText="1"/>
    </xf>
    <xf numFmtId="0" fontId="47" fillId="24" borderId="58" xfId="73" applyFont="1" applyFill="1" applyBorder="1" applyAlignment="1">
      <alignment vertical="center"/>
    </xf>
    <xf numFmtId="0" fontId="45" fillId="0" borderId="0" xfId="89" applyFont="1" applyAlignment="1">
      <alignment horizontal="left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0" xfId="130" applyFont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8" fillId="24" borderId="41" xfId="73" applyFont="1" applyFill="1" applyBorder="1" applyAlignment="1">
      <alignment horizontal="right" vertical="center"/>
    </xf>
    <xf numFmtId="0" fontId="48" fillId="24" borderId="43" xfId="73" applyFont="1" applyFill="1" applyBorder="1" applyAlignment="1">
      <alignment horizontal="right" vertical="center"/>
    </xf>
    <xf numFmtId="0" fontId="48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1" fillId="24" borderId="41" xfId="73" applyFont="1" applyFill="1" applyBorder="1" applyAlignment="1">
      <alignment horizontal="lef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4" fontId="41" fillId="25" borderId="29" xfId="73" applyNumberFormat="1" applyFont="1" applyFill="1" applyBorder="1" applyAlignment="1">
      <alignment horizontal="center" vertical="center" wrapText="1"/>
    </xf>
    <xf numFmtId="4" fontId="41" fillId="25" borderId="35" xfId="73" applyNumberFormat="1" applyFont="1" applyFill="1" applyBorder="1" applyAlignment="1">
      <alignment horizontal="center" vertical="center" wrapText="1"/>
    </xf>
    <xf numFmtId="0" fontId="41" fillId="24" borderId="43" xfId="73" applyFont="1" applyFill="1" applyBorder="1" applyAlignment="1">
      <alignment horizontal="left" vertical="center"/>
    </xf>
    <xf numFmtId="0" fontId="45" fillId="0" borderId="21" xfId="128" applyFont="1" applyBorder="1" applyAlignment="1">
      <alignment horizontal="center" vertical="center"/>
    </xf>
    <xf numFmtId="0" fontId="45" fillId="0" borderId="22" xfId="128" applyFont="1" applyBorder="1" applyAlignment="1">
      <alignment horizontal="center" vertical="center"/>
    </xf>
    <xf numFmtId="0" fontId="45" fillId="0" borderId="23" xfId="128" applyFont="1" applyBorder="1" applyAlignment="1">
      <alignment horizontal="center" vertical="center"/>
    </xf>
    <xf numFmtId="0" fontId="39" fillId="26" borderId="33" xfId="130" applyFont="1" applyFill="1" applyBorder="1" applyAlignment="1">
      <alignment vertical="center" wrapText="1"/>
    </xf>
    <xf numFmtId="0" fontId="47" fillId="24" borderId="13" xfId="73" applyFont="1" applyFill="1" applyBorder="1" applyAlignment="1">
      <alignment horizontal="left" vertical="center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39" fillId="0" borderId="18" xfId="74" applyFont="1" applyBorder="1" applyAlignment="1">
      <alignment horizontal="left" vertical="center" wrapText="1"/>
    </xf>
    <xf numFmtId="0" fontId="39" fillId="0" borderId="18" xfId="74" applyFont="1" applyBorder="1" applyAlignment="1">
      <alignment horizontal="center" vertical="center"/>
    </xf>
    <xf numFmtId="0" fontId="39" fillId="0" borderId="25" xfId="74" applyFont="1" applyBorder="1" applyAlignment="1">
      <alignment horizontal="left" vertical="center" wrapText="1"/>
    </xf>
    <xf numFmtId="0" fontId="39" fillId="0" borderId="25" xfId="74" applyFont="1" applyBorder="1" applyAlignment="1">
      <alignment horizontal="center" vertical="center"/>
    </xf>
    <xf numFmtId="167" fontId="45" fillId="0" borderId="25" xfId="62" applyNumberFormat="1" applyFont="1" applyBorder="1" applyAlignment="1">
      <alignment horizontal="right" vertical="center" wrapText="1"/>
    </xf>
    <xf numFmtId="4" fontId="39" fillId="0" borderId="18" xfId="39" applyNumberFormat="1" applyFont="1" applyBorder="1" applyAlignment="1">
      <alignment vertical="center" wrapText="1"/>
    </xf>
    <xf numFmtId="0" fontId="39" fillId="0" borderId="87" xfId="74" applyFont="1" applyBorder="1" applyAlignment="1">
      <alignment horizontal="center" vertical="top"/>
    </xf>
    <xf numFmtId="0" fontId="39" fillId="0" borderId="49" xfId="74" applyFont="1" applyBorder="1" applyAlignment="1">
      <alignment horizontal="center" vertical="top"/>
    </xf>
    <xf numFmtId="0" fontId="39" fillId="0" borderId="25" xfId="74" applyFont="1" applyBorder="1" applyAlignment="1">
      <alignment horizontal="center" vertical="top"/>
    </xf>
    <xf numFmtId="0" fontId="39" fillId="0" borderId="87" xfId="74" applyFont="1" applyBorder="1" applyAlignment="1">
      <alignment horizontal="justify" vertical="top"/>
    </xf>
    <xf numFmtId="0" fontId="39" fillId="0" borderId="49" xfId="74" applyFont="1" applyBorder="1" applyAlignment="1">
      <alignment horizontal="justify" vertical="top"/>
    </xf>
    <xf numFmtId="0" fontId="39" fillId="0" borderId="25" xfId="74" applyFont="1" applyBorder="1" applyAlignment="1">
      <alignment horizontal="justify" vertical="top"/>
    </xf>
    <xf numFmtId="0" fontId="39" fillId="0" borderId="77" xfId="74" applyFont="1" applyBorder="1" applyAlignment="1">
      <alignment horizontal="center" vertical="top"/>
    </xf>
    <xf numFmtId="0" fontId="39" fillId="0" borderId="77" xfId="74" applyFont="1" applyBorder="1" applyAlignment="1">
      <alignment horizontal="justify" vertical="top"/>
    </xf>
    <xf numFmtId="0" fontId="39" fillId="0" borderId="18" xfId="74" applyFont="1" applyBorder="1" applyAlignment="1">
      <alignment horizontal="justify" vertical="top"/>
    </xf>
    <xf numFmtId="0" fontId="39" fillId="0" borderId="18" xfId="74" applyFont="1" applyBorder="1" applyAlignment="1">
      <alignment horizontal="center" vertical="top"/>
    </xf>
    <xf numFmtId="0" fontId="45" fillId="0" borderId="80" xfId="73" applyFont="1" applyBorder="1" applyAlignment="1">
      <alignment horizontal="center" vertical="top"/>
    </xf>
    <xf numFmtId="0" fontId="45" fillId="0" borderId="51" xfId="73" applyFont="1" applyBorder="1" applyAlignment="1">
      <alignment horizontal="center" vertical="top"/>
    </xf>
    <xf numFmtId="0" fontId="45" fillId="0" borderId="52" xfId="73" applyFont="1" applyBorder="1" applyAlignment="1">
      <alignment horizontal="center" vertical="top"/>
    </xf>
    <xf numFmtId="0" fontId="39" fillId="0" borderId="20" xfId="74" applyFont="1" applyBorder="1" applyAlignment="1">
      <alignment horizontal="justify" vertical="top"/>
    </xf>
    <xf numFmtId="0" fontId="45" fillId="0" borderId="88" xfId="73" applyFont="1" applyBorder="1" applyAlignment="1">
      <alignment horizontal="center" vertical="top"/>
    </xf>
    <xf numFmtId="0" fontId="39" fillId="0" borderId="77" xfId="74" applyFont="1" applyBorder="1" applyAlignment="1">
      <alignment horizontal="center" vertical="center" wrapText="1"/>
    </xf>
    <xf numFmtId="0" fontId="39" fillId="0" borderId="49" xfId="74" applyFont="1" applyBorder="1" applyAlignment="1">
      <alignment horizontal="center" vertical="center" wrapText="1"/>
    </xf>
    <xf numFmtId="0" fontId="39" fillId="0" borderId="25" xfId="74" applyFont="1" applyBorder="1" applyAlignment="1">
      <alignment horizontal="center" vertical="center" wrapText="1"/>
    </xf>
    <xf numFmtId="0" fontId="45" fillId="0" borderId="77" xfId="74" applyFont="1" applyBorder="1" applyAlignment="1">
      <alignment horizontal="center" vertical="center"/>
    </xf>
    <xf numFmtId="0" fontId="45" fillId="0" borderId="49" xfId="74" applyFont="1" applyBorder="1" applyAlignment="1">
      <alignment horizontal="center" vertical="center"/>
    </xf>
    <xf numFmtId="0" fontId="45" fillId="0" borderId="25" xfId="74" applyFont="1" applyBorder="1" applyAlignment="1">
      <alignment horizontal="center" vertical="center"/>
    </xf>
    <xf numFmtId="0" fontId="39" fillId="0" borderId="25" xfId="74" applyFont="1" applyBorder="1" applyAlignment="1">
      <alignment horizontal="center" vertical="top" wrapText="1"/>
    </xf>
    <xf numFmtId="0" fontId="39" fillId="0" borderId="77" xfId="74" applyFont="1" applyBorder="1" applyAlignment="1">
      <alignment horizontal="center" vertical="top" wrapText="1"/>
    </xf>
    <xf numFmtId="0" fontId="39" fillId="0" borderId="49" xfId="74" applyFont="1" applyBorder="1" applyAlignment="1">
      <alignment horizontal="center" vertical="top" wrapText="1"/>
    </xf>
    <xf numFmtId="0" fontId="45" fillId="0" borderId="41" xfId="73" applyFont="1" applyBorder="1" applyAlignment="1">
      <alignment horizontal="center" vertical="center"/>
    </xf>
    <xf numFmtId="0" fontId="45" fillId="0" borderId="43" xfId="73" applyFont="1" applyBorder="1" applyAlignment="1">
      <alignment horizontal="center" vertical="center"/>
    </xf>
    <xf numFmtId="0" fontId="45" fillId="0" borderId="53" xfId="73" applyFont="1" applyBorder="1" applyAlignment="1">
      <alignment horizontal="center" vertical="center"/>
    </xf>
    <xf numFmtId="0" fontId="45" fillId="0" borderId="48" xfId="73" applyFont="1" applyBorder="1" applyAlignment="1">
      <alignment horizontal="center" vertical="top"/>
    </xf>
    <xf numFmtId="0" fontId="39" fillId="0" borderId="20" xfId="74" applyFont="1" applyBorder="1" applyAlignment="1">
      <alignment horizontal="center" vertical="top"/>
    </xf>
  </cellXfs>
  <cellStyles count="257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zoomScale="55" zoomScaleNormal="100" zoomScaleSheetLayoutView="55" zoomScalePageLayoutView="91" workbookViewId="0">
      <selection activeCell="A58" sqref="A58:XFD61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38" t="s">
        <v>0</v>
      </c>
      <c r="C1" s="238"/>
      <c r="D1" s="238"/>
      <c r="E1" s="238"/>
      <c r="F1" s="238"/>
      <c r="G1" s="238"/>
    </row>
    <row r="2" spans="1:13">
      <c r="B2" s="238" t="s">
        <v>1</v>
      </c>
      <c r="C2" s="238"/>
      <c r="D2" s="238"/>
      <c r="E2" s="238"/>
      <c r="F2" s="238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3" t="s">
        <v>2</v>
      </c>
      <c r="D5" s="253"/>
      <c r="E5" s="253"/>
      <c r="F5" s="253"/>
      <c r="G5" s="253"/>
      <c r="H5" s="253"/>
      <c r="I5" s="253"/>
      <c r="J5" s="253"/>
      <c r="K5" s="253"/>
      <c r="L5" s="120"/>
      <c r="M5" s="113"/>
    </row>
    <row r="6" spans="1:13" ht="15.75" thickBot="1">
      <c r="A6" s="113"/>
      <c r="B6" s="119"/>
      <c r="C6" s="254" t="s">
        <v>29</v>
      </c>
      <c r="D6" s="254"/>
      <c r="E6" s="254"/>
      <c r="F6" s="254"/>
      <c r="G6" s="254"/>
      <c r="H6" s="254"/>
      <c r="I6" s="254"/>
      <c r="J6" s="254"/>
      <c r="K6" s="254"/>
      <c r="L6" s="120"/>
      <c r="M6" s="113"/>
    </row>
    <row r="7" spans="1:13" s="124" customFormat="1" ht="16.5" customHeight="1">
      <c r="A7" s="121"/>
      <c r="B7" s="122"/>
      <c r="C7" s="255" t="s">
        <v>30</v>
      </c>
      <c r="D7" s="256"/>
      <c r="E7" s="256"/>
      <c r="F7" s="256"/>
      <c r="G7" s="256"/>
      <c r="H7" s="256"/>
      <c r="I7" s="256"/>
      <c r="J7" s="256"/>
      <c r="K7" s="257"/>
      <c r="L7" s="123"/>
      <c r="M7" s="121"/>
    </row>
    <row r="8" spans="1:13" ht="33.75" customHeight="1" thickBot="1">
      <c r="A8" s="113"/>
      <c r="B8" s="125"/>
      <c r="C8" s="258"/>
      <c r="D8" s="259"/>
      <c r="E8" s="259"/>
      <c r="F8" s="259"/>
      <c r="G8" s="259"/>
      <c r="H8" s="259"/>
      <c r="I8" s="259"/>
      <c r="J8" s="259"/>
      <c r="K8" s="260"/>
      <c r="L8" s="120"/>
      <c r="M8" s="113"/>
    </row>
    <row r="9" spans="1:13" ht="34.5" customHeight="1">
      <c r="A9" s="113"/>
      <c r="B9" s="125"/>
      <c r="C9" s="264" t="s">
        <v>31</v>
      </c>
      <c r="D9" s="265"/>
      <c r="E9" s="265"/>
      <c r="F9" s="265"/>
      <c r="G9" s="265"/>
      <c r="H9" s="265"/>
      <c r="I9" s="265"/>
      <c r="J9" s="265"/>
      <c r="K9" s="266"/>
      <c r="L9" s="120"/>
      <c r="M9" s="113"/>
    </row>
    <row r="10" spans="1:13" ht="30" customHeight="1" thickBot="1">
      <c r="A10" s="113"/>
      <c r="B10" s="125"/>
      <c r="C10" s="267"/>
      <c r="D10" s="267"/>
      <c r="E10" s="267"/>
      <c r="F10" s="267"/>
      <c r="G10" s="267"/>
      <c r="H10" s="267"/>
      <c r="I10" s="267"/>
      <c r="J10" s="267"/>
      <c r="K10" s="268"/>
      <c r="L10" s="120"/>
      <c r="M10" s="113"/>
    </row>
    <row r="11" spans="1:13" ht="30" customHeight="1">
      <c r="A11" s="113"/>
      <c r="B11" s="119"/>
      <c r="C11" s="269" t="s">
        <v>3</v>
      </c>
      <c r="D11" s="271" t="s">
        <v>4</v>
      </c>
      <c r="E11" s="273" t="s">
        <v>5</v>
      </c>
      <c r="F11" s="273"/>
      <c r="G11" s="269" t="s">
        <v>6</v>
      </c>
      <c r="H11" s="271" t="s">
        <v>7</v>
      </c>
      <c r="I11" s="271" t="s">
        <v>8</v>
      </c>
      <c r="J11" s="274" t="s">
        <v>9</v>
      </c>
      <c r="K11" s="276" t="s">
        <v>10</v>
      </c>
      <c r="L11" s="120"/>
      <c r="M11" s="113"/>
    </row>
    <row r="12" spans="1:13" ht="30" customHeight="1" thickBot="1">
      <c r="A12" s="113"/>
      <c r="B12" s="119"/>
      <c r="C12" s="270"/>
      <c r="D12" s="272"/>
      <c r="E12" s="126" t="s">
        <v>11</v>
      </c>
      <c r="F12" s="126" t="s">
        <v>12</v>
      </c>
      <c r="G12" s="270"/>
      <c r="H12" s="272"/>
      <c r="I12" s="272"/>
      <c r="J12" s="275"/>
      <c r="K12" s="277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13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13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3"/>
      <c r="E24" s="153"/>
      <c r="F24" s="153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4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5"/>
      <c r="K27" s="143"/>
      <c r="L27" s="120"/>
      <c r="M27" s="113"/>
    </row>
    <row r="28" spans="1:13" s="113" customFormat="1" ht="30" customHeight="1">
      <c r="B28" s="119"/>
      <c r="C28" s="156"/>
      <c r="D28" s="144"/>
      <c r="E28" s="144"/>
      <c r="F28" s="144"/>
      <c r="G28" s="154"/>
      <c r="H28" s="144"/>
      <c r="I28" s="134"/>
      <c r="J28" s="155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7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8" t="s">
        <v>13</v>
      </c>
      <c r="D31" s="159"/>
      <c r="E31" s="159"/>
      <c r="F31" s="159"/>
      <c r="G31" s="160"/>
      <c r="H31" s="159"/>
      <c r="I31" s="134"/>
      <c r="J31" s="161"/>
      <c r="K31" s="162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3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13</v>
      </c>
      <c r="D36" s="164"/>
      <c r="E36" s="164"/>
      <c r="F36" s="164"/>
      <c r="G36" s="165"/>
      <c r="H36" s="166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13</v>
      </c>
      <c r="D39" s="164"/>
      <c r="E39" s="164"/>
      <c r="F39" s="164"/>
      <c r="G39" s="167"/>
      <c r="H39" s="166"/>
      <c r="I39" s="134"/>
      <c r="J39" s="140"/>
      <c r="K39" s="141"/>
      <c r="L39" s="120"/>
      <c r="M39" s="113"/>
    </row>
    <row r="40" spans="1:13" s="172" customFormat="1" ht="30" customHeight="1" thickBot="1">
      <c r="A40" s="168"/>
      <c r="B40" s="169"/>
      <c r="C40" s="261" t="s">
        <v>14</v>
      </c>
      <c r="D40" s="262"/>
      <c r="E40" s="262"/>
      <c r="F40" s="262"/>
      <c r="G40" s="262"/>
      <c r="H40" s="262"/>
      <c r="I40" s="262"/>
      <c r="J40" s="263"/>
      <c r="K40" s="170"/>
      <c r="L40" s="171"/>
      <c r="M40" s="168"/>
    </row>
    <row r="41" spans="1:13" s="172" customFormat="1" ht="15.75" thickBot="1">
      <c r="A41" s="168"/>
      <c r="B41" s="169"/>
      <c r="C41" s="173"/>
      <c r="D41" s="173"/>
      <c r="E41" s="173"/>
      <c r="F41" s="173"/>
      <c r="G41" s="173"/>
      <c r="H41" s="173"/>
      <c r="I41" s="173"/>
      <c r="J41" s="173"/>
      <c r="K41" s="174"/>
      <c r="L41" s="171"/>
      <c r="M41" s="168"/>
    </row>
    <row r="42" spans="1:13" s="172" customFormat="1" ht="30" customHeight="1">
      <c r="A42" s="168"/>
      <c r="B42" s="169"/>
      <c r="C42" s="175"/>
      <c r="D42" s="176"/>
      <c r="E42" s="175"/>
      <c r="F42" s="175"/>
      <c r="G42" s="248"/>
      <c r="H42" s="249"/>
      <c r="I42" s="249"/>
      <c r="J42" s="250"/>
      <c r="K42" s="177"/>
      <c r="L42" s="171"/>
      <c r="M42" s="168"/>
    </row>
    <row r="43" spans="1:13" s="172" customFormat="1" ht="30" customHeight="1">
      <c r="A43" s="168"/>
      <c r="B43" s="169"/>
      <c r="C43" s="175"/>
      <c r="D43" s="176"/>
      <c r="E43" s="175"/>
      <c r="F43" s="175"/>
      <c r="G43" s="178"/>
      <c r="H43" s="179"/>
      <c r="I43" s="180"/>
      <c r="J43" s="181"/>
      <c r="K43" s="182"/>
      <c r="L43" s="171"/>
      <c r="M43" s="168"/>
    </row>
    <row r="44" spans="1:13" s="172" customFormat="1" ht="30" customHeight="1">
      <c r="A44" s="168"/>
      <c r="B44" s="169"/>
      <c r="C44" s="175"/>
      <c r="D44" s="183"/>
      <c r="E44" s="183"/>
      <c r="F44" s="183"/>
      <c r="G44" s="178"/>
      <c r="H44" s="184"/>
      <c r="I44" s="185"/>
      <c r="J44" s="186"/>
      <c r="K44" s="182"/>
      <c r="L44" s="171"/>
      <c r="M44" s="168"/>
    </row>
    <row r="45" spans="1:13" s="172" customFormat="1" ht="30" customHeight="1">
      <c r="A45" s="168"/>
      <c r="B45" s="169"/>
      <c r="C45" s="175"/>
      <c r="D45" s="183"/>
      <c r="E45" s="183"/>
      <c r="F45" s="183"/>
      <c r="G45" s="187" t="s">
        <v>15</v>
      </c>
      <c r="H45" s="184"/>
      <c r="I45" s="185"/>
      <c r="J45" s="186"/>
      <c r="K45" s="188"/>
      <c r="L45" s="171"/>
      <c r="M45" s="168"/>
    </row>
    <row r="46" spans="1:13" s="172" customFormat="1" ht="30" customHeight="1">
      <c r="A46" s="168"/>
      <c r="B46" s="169"/>
      <c r="C46" s="175"/>
      <c r="D46" s="176"/>
      <c r="E46" s="175"/>
      <c r="F46" s="175"/>
      <c r="G46" s="189"/>
      <c r="H46" s="184"/>
      <c r="I46" s="185"/>
      <c r="J46" s="190"/>
      <c r="K46" s="182"/>
      <c r="L46" s="171"/>
      <c r="M46" s="168"/>
    </row>
    <row r="47" spans="1:13" s="172" customFormat="1" ht="30" customHeight="1">
      <c r="A47" s="168"/>
      <c r="B47" s="169"/>
      <c r="C47" s="175"/>
      <c r="D47" s="176"/>
      <c r="E47" s="175"/>
      <c r="F47" s="175"/>
      <c r="G47" s="189"/>
      <c r="H47" s="184"/>
      <c r="I47" s="185"/>
      <c r="J47" s="190"/>
      <c r="K47" s="182"/>
      <c r="L47" s="171"/>
      <c r="M47" s="168"/>
    </row>
    <row r="48" spans="1:13" s="172" customFormat="1" ht="30" customHeight="1" thickBot="1">
      <c r="A48" s="168"/>
      <c r="B48" s="169"/>
      <c r="C48" s="175"/>
      <c r="D48" s="176"/>
      <c r="E48" s="175"/>
      <c r="F48" s="175"/>
      <c r="G48" s="220"/>
      <c r="H48" s="184"/>
      <c r="I48" s="185"/>
      <c r="J48" s="190"/>
      <c r="K48" s="188"/>
      <c r="L48" s="171"/>
      <c r="M48" s="168"/>
    </row>
    <row r="49" spans="1:13" s="172" customFormat="1" ht="30" customHeight="1" thickBot="1">
      <c r="A49" s="168"/>
      <c r="B49" s="169"/>
      <c r="C49" s="175"/>
      <c r="D49" s="176"/>
      <c r="E49" s="175"/>
      <c r="F49" s="175"/>
      <c r="G49" s="192" t="s">
        <v>16</v>
      </c>
      <c r="H49" s="193"/>
      <c r="I49" s="194"/>
      <c r="J49" s="195"/>
      <c r="K49" s="170"/>
      <c r="L49" s="171"/>
      <c r="M49" s="168"/>
    </row>
    <row r="50" spans="1:13" s="172" customFormat="1" ht="15.75" thickBot="1">
      <c r="A50" s="168"/>
      <c r="B50" s="169"/>
      <c r="C50" s="175"/>
      <c r="D50" s="176"/>
      <c r="E50" s="176"/>
      <c r="F50" s="176"/>
      <c r="G50" s="175"/>
      <c r="H50" s="175"/>
      <c r="I50" s="196"/>
      <c r="J50" s="197"/>
      <c r="K50" s="198"/>
      <c r="L50" s="171"/>
      <c r="M50" s="168"/>
    </row>
    <row r="51" spans="1:13" s="172" customFormat="1" ht="15">
      <c r="A51" s="168"/>
      <c r="B51" s="169"/>
      <c r="C51" s="199"/>
      <c r="D51" s="251"/>
      <c r="E51" s="251"/>
      <c r="F51" s="251"/>
      <c r="G51" s="251"/>
      <c r="H51" s="251"/>
      <c r="I51" s="251"/>
      <c r="J51" s="251"/>
      <c r="K51" s="252"/>
      <c r="L51" s="200"/>
      <c r="M51" s="168"/>
    </row>
    <row r="52" spans="1:13" s="172" customFormat="1" ht="46.5" customHeight="1">
      <c r="A52" s="168"/>
      <c r="B52" s="169"/>
      <c r="C52" s="241" t="s">
        <v>32</v>
      </c>
      <c r="D52" s="242"/>
      <c r="E52" s="242"/>
      <c r="F52" s="242"/>
      <c r="G52" s="242"/>
      <c r="H52" s="247" t="s">
        <v>6</v>
      </c>
      <c r="I52" s="247"/>
      <c r="J52" s="247"/>
      <c r="K52" s="201" t="s">
        <v>18</v>
      </c>
      <c r="L52" s="202"/>
      <c r="M52" s="168"/>
    </row>
    <row r="53" spans="1:13" s="172" customFormat="1" ht="32.25" customHeight="1">
      <c r="A53" s="168"/>
      <c r="B53" s="169"/>
      <c r="C53" s="241" t="s">
        <v>33</v>
      </c>
      <c r="D53" s="242"/>
      <c r="E53" s="242"/>
      <c r="F53" s="242"/>
      <c r="G53" s="242"/>
      <c r="H53" s="246" t="s">
        <v>20</v>
      </c>
      <c r="I53" s="246"/>
      <c r="J53" s="203" t="s">
        <v>21</v>
      </c>
      <c r="K53" s="204"/>
      <c r="L53" s="221"/>
      <c r="M53" s="168"/>
    </row>
    <row r="54" spans="1:13" s="172" customFormat="1" ht="30" customHeight="1">
      <c r="A54" s="168"/>
      <c r="B54" s="169"/>
      <c r="C54" s="241" t="s">
        <v>22</v>
      </c>
      <c r="D54" s="242"/>
      <c r="E54" s="242"/>
      <c r="F54" s="242"/>
      <c r="G54" s="242"/>
      <c r="H54" s="243" t="s">
        <v>23</v>
      </c>
      <c r="I54" s="244"/>
      <c r="J54" s="203" t="s">
        <v>24</v>
      </c>
      <c r="K54" s="204"/>
      <c r="L54" s="202"/>
      <c r="M54" s="168"/>
    </row>
    <row r="55" spans="1:13" s="206" customFormat="1" ht="58.5" customHeight="1">
      <c r="A55" s="168"/>
      <c r="B55" s="169"/>
      <c r="C55" s="205"/>
      <c r="D55" s="207"/>
      <c r="E55" s="207"/>
      <c r="F55" s="207"/>
      <c r="G55" s="208"/>
      <c r="H55" s="245" t="s">
        <v>25</v>
      </c>
      <c r="I55" s="246"/>
      <c r="J55" s="203" t="s">
        <v>26</v>
      </c>
      <c r="K55" s="204"/>
      <c r="L55" s="171"/>
      <c r="M55" s="168"/>
    </row>
    <row r="56" spans="1:13" ht="57.75" customHeight="1">
      <c r="A56" s="113"/>
      <c r="B56" s="119"/>
      <c r="C56" s="209"/>
      <c r="D56" s="210"/>
      <c r="E56" s="210"/>
      <c r="F56" s="210"/>
      <c r="G56" s="211"/>
      <c r="H56" s="246" t="s">
        <v>27</v>
      </c>
      <c r="I56" s="246"/>
      <c r="J56" s="203" t="s">
        <v>28</v>
      </c>
      <c r="K56" s="204"/>
      <c r="L56" s="120"/>
      <c r="M56" s="113"/>
    </row>
    <row r="57" spans="1:13" ht="15.75" thickBot="1">
      <c r="A57" s="113"/>
      <c r="B57" s="119"/>
      <c r="C57" s="209"/>
      <c r="D57" s="213"/>
      <c r="E57" s="213"/>
      <c r="F57" s="210"/>
      <c r="G57" s="214"/>
      <c r="H57" s="239"/>
      <c r="I57" s="239"/>
      <c r="J57" s="239"/>
      <c r="K57" s="240"/>
      <c r="L57" s="120"/>
      <c r="M57" s="113"/>
    </row>
    <row r="58" spans="1:13" ht="47.25" customHeight="1">
      <c r="A58" s="113"/>
      <c r="B58" s="119"/>
      <c r="C58" s="222"/>
      <c r="D58" s="223"/>
      <c r="E58" s="223"/>
      <c r="F58" s="222"/>
      <c r="G58" s="223"/>
      <c r="H58" s="222"/>
      <c r="I58" s="222"/>
      <c r="J58" s="222"/>
      <c r="K58" s="222"/>
      <c r="L58" s="120"/>
      <c r="M58" s="113"/>
    </row>
    <row r="59" spans="1:13" ht="47.25" customHeight="1">
      <c r="A59" s="113"/>
      <c r="B59" s="119"/>
      <c r="C59" s="223"/>
      <c r="D59" s="223"/>
      <c r="E59" s="223"/>
      <c r="F59" s="223"/>
      <c r="G59" s="224" t="s">
        <v>34</v>
      </c>
      <c r="H59" s="223"/>
      <c r="I59" s="223"/>
      <c r="J59" s="223"/>
      <c r="K59" s="223"/>
      <c r="L59" s="120"/>
      <c r="M59" s="113"/>
    </row>
    <row r="60" spans="1:13" ht="15.75" thickBot="1">
      <c r="A60" s="113"/>
      <c r="B60" s="215"/>
      <c r="C60" s="216"/>
      <c r="D60" s="216"/>
      <c r="E60" s="217"/>
      <c r="F60" s="216"/>
      <c r="G60" s="218"/>
      <c r="H60" s="216"/>
      <c r="I60" s="216"/>
      <c r="J60" s="216"/>
      <c r="K60" s="216"/>
      <c r="L60" s="219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5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showGridLines="0" tabSelected="1" zoomScale="55" zoomScaleNormal="55" zoomScaleSheetLayoutView="100" zoomScalePageLayoutView="55" workbookViewId="0">
      <selection activeCell="G30" sqref="G30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1" customWidth="1"/>
    <col min="5" max="5" width="17.7109375" style="112" customWidth="1"/>
    <col min="6" max="6" width="17.5703125" style="111" customWidth="1"/>
    <col min="7" max="7" width="82.5703125" style="111" customWidth="1"/>
    <col min="8" max="8" width="8.7109375" style="111" customWidth="1"/>
    <col min="9" max="9" width="18.85546875" style="111" customWidth="1"/>
    <col min="10" max="10" width="36.28515625" style="111" customWidth="1"/>
    <col min="11" max="11" width="35.7109375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38" t="s">
        <v>0</v>
      </c>
      <c r="C1" s="238"/>
      <c r="D1" s="238"/>
      <c r="E1" s="238"/>
      <c r="F1" s="238"/>
      <c r="G1" s="238"/>
    </row>
    <row r="2" spans="1:13">
      <c r="B2" s="111" t="s">
        <v>1</v>
      </c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3" t="s">
        <v>2</v>
      </c>
      <c r="D5" s="253"/>
      <c r="E5" s="253"/>
      <c r="F5" s="253"/>
      <c r="G5" s="253"/>
      <c r="H5" s="253"/>
      <c r="I5" s="253"/>
      <c r="J5" s="253"/>
      <c r="K5" s="253"/>
      <c r="L5" s="120"/>
      <c r="M5" s="113"/>
    </row>
    <row r="6" spans="1:13" ht="15.75" thickBot="1">
      <c r="A6" s="113"/>
      <c r="B6" s="119"/>
      <c r="C6" s="254" t="s">
        <v>29</v>
      </c>
      <c r="D6" s="254"/>
      <c r="E6" s="254"/>
      <c r="F6" s="254"/>
      <c r="G6" s="254"/>
      <c r="H6" s="254"/>
      <c r="I6" s="254"/>
      <c r="J6" s="254"/>
      <c r="K6" s="254"/>
      <c r="L6" s="120"/>
      <c r="M6" s="113"/>
    </row>
    <row r="7" spans="1:13" s="124" customFormat="1" ht="15" customHeight="1">
      <c r="A7" s="121"/>
      <c r="B7" s="122"/>
      <c r="C7" s="255" t="s">
        <v>30</v>
      </c>
      <c r="D7" s="256"/>
      <c r="E7" s="256"/>
      <c r="F7" s="256"/>
      <c r="G7" s="256"/>
      <c r="H7" s="256"/>
      <c r="I7" s="256"/>
      <c r="J7" s="256"/>
      <c r="K7" s="257"/>
      <c r="L7" s="123"/>
      <c r="M7" s="121"/>
    </row>
    <row r="8" spans="1:13" ht="17.25" customHeight="1" thickBot="1">
      <c r="A8" s="113"/>
      <c r="B8" s="125"/>
      <c r="C8" s="258"/>
      <c r="D8" s="259"/>
      <c r="E8" s="259"/>
      <c r="F8" s="259"/>
      <c r="G8" s="259"/>
      <c r="H8" s="259"/>
      <c r="I8" s="259"/>
      <c r="J8" s="259"/>
      <c r="K8" s="260"/>
      <c r="L8" s="120"/>
      <c r="M8" s="113"/>
    </row>
    <row r="9" spans="1:13" ht="51.75" customHeight="1">
      <c r="A9" s="113"/>
      <c r="B9" s="125"/>
      <c r="C9" s="264" t="s">
        <v>31</v>
      </c>
      <c r="D9" s="265"/>
      <c r="E9" s="265"/>
      <c r="F9" s="265"/>
      <c r="G9" s="265"/>
      <c r="H9" s="265"/>
      <c r="I9" s="265"/>
      <c r="J9" s="265"/>
      <c r="K9" s="266"/>
      <c r="L9" s="120"/>
      <c r="M9" s="113"/>
    </row>
    <row r="10" spans="1:13" ht="30" customHeight="1" thickBot="1">
      <c r="A10" s="113"/>
      <c r="B10" s="119"/>
      <c r="C10" s="291"/>
      <c r="D10" s="267"/>
      <c r="E10" s="267"/>
      <c r="F10" s="267"/>
      <c r="G10" s="267"/>
      <c r="H10" s="267"/>
      <c r="I10" s="267"/>
      <c r="J10" s="267"/>
      <c r="K10" s="268"/>
      <c r="L10" s="120"/>
      <c r="M10" s="113"/>
    </row>
    <row r="11" spans="1:13" ht="30" customHeight="1">
      <c r="A11" s="113"/>
      <c r="B11" s="119"/>
      <c r="C11" s="269" t="s">
        <v>3</v>
      </c>
      <c r="D11" s="271" t="s">
        <v>4</v>
      </c>
      <c r="E11" s="273" t="s">
        <v>5</v>
      </c>
      <c r="F11" s="283"/>
      <c r="G11" s="271" t="s">
        <v>6</v>
      </c>
      <c r="H11" s="271" t="s">
        <v>7</v>
      </c>
      <c r="I11" s="271" t="s">
        <v>8</v>
      </c>
      <c r="J11" s="284" t="s">
        <v>91</v>
      </c>
      <c r="K11" s="285" t="s">
        <v>92</v>
      </c>
      <c r="L11" s="120"/>
      <c r="M11" s="113"/>
    </row>
    <row r="12" spans="1:13" ht="30" customHeight="1" thickBot="1">
      <c r="A12" s="113"/>
      <c r="B12" s="119"/>
      <c r="C12" s="270"/>
      <c r="D12" s="272"/>
      <c r="E12" s="126" t="s">
        <v>11</v>
      </c>
      <c r="F12" s="127" t="s">
        <v>12</v>
      </c>
      <c r="G12" s="272"/>
      <c r="H12" s="272"/>
      <c r="I12" s="272"/>
      <c r="J12" s="275"/>
      <c r="K12" s="277"/>
      <c r="L12" s="120"/>
      <c r="M12" s="113"/>
    </row>
    <row r="13" spans="1:13" ht="30" customHeight="1" thickBot="1">
      <c r="A13" s="113"/>
      <c r="B13" s="119"/>
      <c r="C13" s="278" t="s">
        <v>94</v>
      </c>
      <c r="D13" s="286"/>
      <c r="E13" s="286"/>
      <c r="F13" s="286"/>
      <c r="G13" s="286"/>
      <c r="H13" s="286"/>
      <c r="I13" s="286"/>
      <c r="J13" s="286"/>
      <c r="K13" s="237"/>
      <c r="L13" s="120"/>
      <c r="M13" s="113"/>
    </row>
    <row r="14" spans="1:13" ht="28.5">
      <c r="A14" s="113"/>
      <c r="B14" s="119"/>
      <c r="C14" s="413">
        <v>1</v>
      </c>
      <c r="D14" s="403" t="s">
        <v>97</v>
      </c>
      <c r="E14" s="406" t="s">
        <v>96</v>
      </c>
      <c r="F14" s="227"/>
      <c r="G14" s="228" t="s">
        <v>95</v>
      </c>
      <c r="H14" s="229" t="s">
        <v>102</v>
      </c>
      <c r="I14" s="230">
        <v>3</v>
      </c>
      <c r="J14" s="231"/>
      <c r="K14" s="152">
        <f>+I14*J14</f>
        <v>0</v>
      </c>
      <c r="L14" s="120"/>
      <c r="M14" s="113"/>
    </row>
    <row r="15" spans="1:13" ht="28.5">
      <c r="A15" s="113"/>
      <c r="B15" s="119"/>
      <c r="C15" s="414"/>
      <c r="D15" s="404"/>
      <c r="E15" s="407"/>
      <c r="F15" s="132"/>
      <c r="G15" s="397" t="s">
        <v>98</v>
      </c>
      <c r="H15" s="398" t="s">
        <v>102</v>
      </c>
      <c r="I15" s="134">
        <v>6</v>
      </c>
      <c r="J15" s="135"/>
      <c r="K15" s="143">
        <f>+J15*I15</f>
        <v>0</v>
      </c>
      <c r="L15" s="120"/>
      <c r="M15" s="113"/>
    </row>
    <row r="16" spans="1:13" ht="28.5">
      <c r="A16" s="113"/>
      <c r="B16" s="119"/>
      <c r="C16" s="414"/>
      <c r="D16" s="404"/>
      <c r="E16" s="407"/>
      <c r="F16" s="132"/>
      <c r="G16" s="397" t="s">
        <v>99</v>
      </c>
      <c r="H16" s="398" t="s">
        <v>102</v>
      </c>
      <c r="I16" s="402">
        <v>3</v>
      </c>
      <c r="J16" s="135"/>
      <c r="K16" s="143">
        <f t="shared" ref="K16:K30" si="0">+J16*I16</f>
        <v>0</v>
      </c>
      <c r="L16" s="120"/>
      <c r="M16" s="113"/>
    </row>
    <row r="17" spans="1:13" ht="42.75">
      <c r="A17" s="113"/>
      <c r="B17" s="119"/>
      <c r="C17" s="414"/>
      <c r="D17" s="404"/>
      <c r="E17" s="407"/>
      <c r="F17" s="132"/>
      <c r="G17" s="397" t="s">
        <v>100</v>
      </c>
      <c r="H17" s="398" t="s">
        <v>102</v>
      </c>
      <c r="I17" s="134">
        <v>2</v>
      </c>
      <c r="J17" s="135"/>
      <c r="K17" s="143">
        <f t="shared" si="0"/>
        <v>0</v>
      </c>
      <c r="L17" s="120"/>
      <c r="M17" s="113"/>
    </row>
    <row r="18" spans="1:13" ht="28.5">
      <c r="A18" s="113"/>
      <c r="B18" s="119"/>
      <c r="C18" s="414"/>
      <c r="D18" s="405"/>
      <c r="E18" s="408"/>
      <c r="F18" s="132"/>
      <c r="G18" s="397" t="s">
        <v>101</v>
      </c>
      <c r="H18" s="398" t="s">
        <v>90</v>
      </c>
      <c r="I18" s="134">
        <v>1</v>
      </c>
      <c r="J18" s="135"/>
      <c r="K18" s="143">
        <f t="shared" si="0"/>
        <v>0</v>
      </c>
      <c r="L18" s="120"/>
      <c r="M18" s="113"/>
    </row>
    <row r="19" spans="1:13" ht="42.75">
      <c r="A19" s="113"/>
      <c r="B19" s="119"/>
      <c r="C19" s="414"/>
      <c r="D19" s="409" t="s">
        <v>103</v>
      </c>
      <c r="E19" s="410" t="s">
        <v>104</v>
      </c>
      <c r="F19" s="132"/>
      <c r="G19" s="397" t="s">
        <v>105</v>
      </c>
      <c r="H19" s="398" t="s">
        <v>102</v>
      </c>
      <c r="I19" s="134">
        <v>3</v>
      </c>
      <c r="J19" s="135"/>
      <c r="K19" s="143">
        <f t="shared" si="0"/>
        <v>0</v>
      </c>
      <c r="L19" s="120"/>
      <c r="M19" s="113"/>
    </row>
    <row r="20" spans="1:13" ht="114">
      <c r="A20" s="113"/>
      <c r="B20" s="119"/>
      <c r="C20" s="414"/>
      <c r="D20" s="404"/>
      <c r="E20" s="407"/>
      <c r="F20" s="132"/>
      <c r="G20" s="397" t="s">
        <v>106</v>
      </c>
      <c r="H20" s="398" t="s">
        <v>90</v>
      </c>
      <c r="I20" s="134">
        <v>1</v>
      </c>
      <c r="J20" s="135"/>
      <c r="K20" s="143">
        <f t="shared" si="0"/>
        <v>0</v>
      </c>
      <c r="L20" s="120"/>
      <c r="M20" s="113"/>
    </row>
    <row r="21" spans="1:13" ht="28.5">
      <c r="A21" s="113"/>
      <c r="B21" s="119"/>
      <c r="C21" s="414"/>
      <c r="D21" s="405"/>
      <c r="E21" s="408"/>
      <c r="F21" s="132"/>
      <c r="G21" s="397" t="s">
        <v>107</v>
      </c>
      <c r="H21" s="398" t="s">
        <v>90</v>
      </c>
      <c r="I21" s="134">
        <v>1</v>
      </c>
      <c r="J21" s="135"/>
      <c r="K21" s="143">
        <f t="shared" si="0"/>
        <v>0</v>
      </c>
      <c r="L21" s="120"/>
      <c r="M21" s="113"/>
    </row>
    <row r="22" spans="1:13" ht="299.25">
      <c r="A22" s="113"/>
      <c r="B22" s="119"/>
      <c r="C22" s="415"/>
      <c r="D22" s="412" t="s">
        <v>109</v>
      </c>
      <c r="E22" s="411" t="s">
        <v>108</v>
      </c>
      <c r="F22" s="132"/>
      <c r="G22" s="397" t="s">
        <v>110</v>
      </c>
      <c r="H22" s="398" t="s">
        <v>90</v>
      </c>
      <c r="I22" s="134">
        <v>1</v>
      </c>
      <c r="J22" s="135"/>
      <c r="K22" s="143">
        <f t="shared" si="0"/>
        <v>0</v>
      </c>
      <c r="L22" s="120"/>
      <c r="M22" s="113"/>
    </row>
    <row r="23" spans="1:13" ht="28.5">
      <c r="A23" s="113"/>
      <c r="B23" s="119"/>
      <c r="C23" s="417">
        <v>2</v>
      </c>
      <c r="D23" s="409" t="s">
        <v>113</v>
      </c>
      <c r="E23" s="418" t="s">
        <v>114</v>
      </c>
      <c r="F23" s="421"/>
      <c r="G23" s="397" t="s">
        <v>116</v>
      </c>
      <c r="H23" s="398" t="s">
        <v>102</v>
      </c>
      <c r="I23" s="134">
        <v>5</v>
      </c>
      <c r="J23" s="135"/>
      <c r="K23" s="143">
        <f t="shared" si="0"/>
        <v>0</v>
      </c>
      <c r="L23" s="120"/>
      <c r="M23" s="113"/>
    </row>
    <row r="24" spans="1:13" ht="28.5">
      <c r="A24" s="113"/>
      <c r="B24" s="119"/>
      <c r="C24" s="414"/>
      <c r="D24" s="404"/>
      <c r="E24" s="419"/>
      <c r="F24" s="422"/>
      <c r="G24" s="399" t="s">
        <v>117</v>
      </c>
      <c r="H24" s="400" t="s">
        <v>102</v>
      </c>
      <c r="I24" s="226">
        <v>1</v>
      </c>
      <c r="J24" s="401"/>
      <c r="K24" s="143">
        <f t="shared" si="0"/>
        <v>0</v>
      </c>
      <c r="L24" s="120"/>
      <c r="M24" s="113"/>
    </row>
    <row r="25" spans="1:13" ht="42.75">
      <c r="A25" s="113"/>
      <c r="B25" s="119"/>
      <c r="C25" s="414"/>
      <c r="D25" s="404"/>
      <c r="E25" s="419"/>
      <c r="F25" s="422"/>
      <c r="G25" s="399" t="s">
        <v>118</v>
      </c>
      <c r="H25" s="400" t="s">
        <v>90</v>
      </c>
      <c r="I25" s="226">
        <v>1</v>
      </c>
      <c r="J25" s="401"/>
      <c r="K25" s="143">
        <f t="shared" si="0"/>
        <v>0</v>
      </c>
      <c r="L25" s="120"/>
      <c r="M25" s="113"/>
    </row>
    <row r="26" spans="1:13" ht="36.75" customHeight="1">
      <c r="A26" s="113"/>
      <c r="B26" s="119"/>
      <c r="C26" s="414"/>
      <c r="D26" s="405"/>
      <c r="E26" s="420"/>
      <c r="F26" s="423"/>
      <c r="G26" s="399" t="s">
        <v>119</v>
      </c>
      <c r="H26" s="400" t="s">
        <v>90</v>
      </c>
      <c r="I26" s="226">
        <v>1</v>
      </c>
      <c r="J26" s="401"/>
      <c r="K26" s="143">
        <f t="shared" si="0"/>
        <v>0</v>
      </c>
      <c r="L26" s="120"/>
      <c r="M26" s="113"/>
    </row>
    <row r="27" spans="1:13" ht="42.75">
      <c r="A27" s="113"/>
      <c r="B27" s="119"/>
      <c r="C27" s="414"/>
      <c r="D27" s="409" t="s">
        <v>121</v>
      </c>
      <c r="E27" s="425" t="s">
        <v>104</v>
      </c>
      <c r="F27" s="421"/>
      <c r="G27" s="399" t="s">
        <v>105</v>
      </c>
      <c r="H27" s="400" t="s">
        <v>102</v>
      </c>
      <c r="I27" s="226">
        <v>3</v>
      </c>
      <c r="J27" s="401"/>
      <c r="K27" s="143">
        <f t="shared" si="0"/>
        <v>0</v>
      </c>
      <c r="L27" s="120"/>
      <c r="M27" s="113"/>
    </row>
    <row r="28" spans="1:13" ht="99.75">
      <c r="A28" s="113"/>
      <c r="B28" s="119"/>
      <c r="C28" s="414"/>
      <c r="D28" s="404"/>
      <c r="E28" s="426"/>
      <c r="F28" s="422"/>
      <c r="G28" s="399" t="s">
        <v>115</v>
      </c>
      <c r="H28" s="400" t="s">
        <v>90</v>
      </c>
      <c r="I28" s="226">
        <v>1</v>
      </c>
      <c r="J28" s="401"/>
      <c r="K28" s="143">
        <f t="shared" si="0"/>
        <v>0</v>
      </c>
      <c r="L28" s="120"/>
      <c r="M28" s="113"/>
    </row>
    <row r="29" spans="1:13" ht="28.5">
      <c r="A29" s="113"/>
      <c r="B29" s="119"/>
      <c r="C29" s="415"/>
      <c r="D29" s="405"/>
      <c r="E29" s="424"/>
      <c r="F29" s="423"/>
      <c r="G29" s="399" t="s">
        <v>107</v>
      </c>
      <c r="H29" s="400" t="s">
        <v>90</v>
      </c>
      <c r="I29" s="226">
        <v>1</v>
      </c>
      <c r="J29" s="401"/>
      <c r="K29" s="143">
        <f t="shared" si="0"/>
        <v>0</v>
      </c>
      <c r="L29" s="120"/>
      <c r="M29" s="113"/>
    </row>
    <row r="30" spans="1:13" ht="408.75" customHeight="1" thickBot="1">
      <c r="A30" s="113"/>
      <c r="B30" s="119"/>
      <c r="C30" s="430">
        <v>3</v>
      </c>
      <c r="D30" s="431" t="s">
        <v>122</v>
      </c>
      <c r="E30" s="416" t="s">
        <v>111</v>
      </c>
      <c r="F30" s="232"/>
      <c r="G30" s="233" t="s">
        <v>112</v>
      </c>
      <c r="H30" s="234" t="s">
        <v>90</v>
      </c>
      <c r="I30" s="235">
        <v>1</v>
      </c>
      <c r="J30" s="236"/>
      <c r="K30" s="143">
        <f t="shared" si="0"/>
        <v>0</v>
      </c>
      <c r="L30" s="120"/>
      <c r="M30" s="113"/>
    </row>
    <row r="31" spans="1:13" ht="30" customHeight="1" thickBot="1">
      <c r="A31" s="113"/>
      <c r="B31" s="119"/>
      <c r="C31" s="427" t="s">
        <v>13</v>
      </c>
      <c r="D31" s="428"/>
      <c r="E31" s="428"/>
      <c r="F31" s="428"/>
      <c r="G31" s="428"/>
      <c r="H31" s="429"/>
      <c r="I31" s="226"/>
      <c r="J31" s="140"/>
      <c r="K31" s="141">
        <f>+K14+K30</f>
        <v>0</v>
      </c>
      <c r="L31" s="120"/>
      <c r="M31" s="113"/>
    </row>
    <row r="32" spans="1:13" ht="30" hidden="1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hidden="1" customHeight="1">
      <c r="A33" s="113"/>
      <c r="B33" s="119"/>
      <c r="C33" s="131"/>
      <c r="D33" s="132"/>
      <c r="E33" s="132"/>
      <c r="F33" s="132"/>
      <c r="G33" s="142"/>
      <c r="H33" s="132"/>
      <c r="I33" s="134"/>
      <c r="J33" s="135"/>
      <c r="K33" s="143">
        <f>+J33*I33</f>
        <v>0</v>
      </c>
      <c r="L33" s="120"/>
      <c r="M33" s="113"/>
    </row>
    <row r="34" spans="1:13" ht="30" hidden="1" customHeight="1">
      <c r="A34" s="113"/>
      <c r="B34" s="119"/>
      <c r="C34" s="131"/>
      <c r="D34" s="132"/>
      <c r="E34" s="132"/>
      <c r="F34" s="132"/>
      <c r="G34" s="142"/>
      <c r="H34" s="132"/>
      <c r="I34" s="134"/>
      <c r="J34" s="135"/>
      <c r="K34" s="143">
        <f t="shared" ref="K34:K36" si="1">+J34*I34</f>
        <v>0</v>
      </c>
      <c r="L34" s="120"/>
      <c r="M34" s="113"/>
    </row>
    <row r="35" spans="1:13" s="113" customFormat="1" ht="30" hidden="1" customHeight="1">
      <c r="B35" s="119"/>
      <c r="C35" s="131"/>
      <c r="D35" s="144"/>
      <c r="E35" s="144"/>
      <c r="F35" s="144"/>
      <c r="G35" s="145"/>
      <c r="H35" s="144"/>
      <c r="I35" s="134"/>
      <c r="J35" s="135"/>
      <c r="K35" s="143">
        <f t="shared" si="1"/>
        <v>0</v>
      </c>
      <c r="L35" s="120"/>
    </row>
    <row r="36" spans="1:13" ht="30" hidden="1" customHeight="1">
      <c r="B36" s="146"/>
      <c r="C36" s="131"/>
      <c r="D36" s="132"/>
      <c r="E36" s="132"/>
      <c r="F36" s="132"/>
      <c r="G36" s="142"/>
      <c r="H36" s="132"/>
      <c r="I36" s="134"/>
      <c r="J36" s="135"/>
      <c r="K36" s="143">
        <f t="shared" si="1"/>
        <v>0</v>
      </c>
      <c r="L36" s="147"/>
    </row>
    <row r="37" spans="1:13" ht="30" hidden="1" customHeight="1" thickBot="1">
      <c r="A37" s="113"/>
      <c r="B37" s="119"/>
      <c r="C37" s="137" t="s">
        <v>13</v>
      </c>
      <c r="D37" s="148"/>
      <c r="E37" s="149"/>
      <c r="F37" s="148"/>
      <c r="G37" s="148"/>
      <c r="H37" s="148"/>
      <c r="I37" s="134"/>
      <c r="J37" s="148"/>
      <c r="K37" s="141">
        <f>+SUM(K33:K36)</f>
        <v>0</v>
      </c>
      <c r="L37" s="120"/>
      <c r="M37" s="113"/>
    </row>
    <row r="38" spans="1:13" ht="30" hidden="1" customHeight="1" thickBot="1">
      <c r="A38" s="113"/>
      <c r="B38" s="119"/>
      <c r="C38" s="128"/>
      <c r="D38" s="129"/>
      <c r="E38" s="129"/>
      <c r="F38" s="129"/>
      <c r="G38" s="129"/>
      <c r="H38" s="129"/>
      <c r="I38" s="129"/>
      <c r="J38" s="129"/>
      <c r="K38" s="130"/>
      <c r="L38" s="120"/>
      <c r="M38" s="113"/>
    </row>
    <row r="39" spans="1:13" ht="30" hidden="1" customHeight="1">
      <c r="A39" s="113"/>
      <c r="B39" s="119"/>
      <c r="C39" s="131"/>
      <c r="D39" s="150"/>
      <c r="E39" s="150"/>
      <c r="F39" s="150"/>
      <c r="G39" s="151"/>
      <c r="H39" s="150"/>
      <c r="I39" s="134"/>
      <c r="K39" s="152">
        <f>+J39*I39</f>
        <v>0</v>
      </c>
      <c r="L39" s="120"/>
      <c r="M39" s="113"/>
    </row>
    <row r="40" spans="1:13" ht="30" hidden="1" customHeight="1">
      <c r="A40" s="113"/>
      <c r="B40" s="119"/>
      <c r="C40" s="131"/>
      <c r="D40" s="153"/>
      <c r="E40" s="153"/>
      <c r="F40" s="153"/>
      <c r="G40" s="151"/>
      <c r="H40" s="150"/>
      <c r="I40" s="134"/>
      <c r="J40" s="135"/>
      <c r="K40" s="143">
        <f>+J40*I40</f>
        <v>0</v>
      </c>
      <c r="L40" s="120"/>
      <c r="M40" s="113"/>
    </row>
    <row r="41" spans="1:13" ht="30" hidden="1" customHeight="1">
      <c r="A41" s="113"/>
      <c r="B41" s="119"/>
      <c r="C41" s="131"/>
      <c r="D41" s="150"/>
      <c r="E41" s="150"/>
      <c r="F41" s="150"/>
      <c r="G41" s="151"/>
      <c r="H41" s="150"/>
      <c r="I41" s="134"/>
      <c r="J41" s="135"/>
      <c r="K41" s="143">
        <f t="shared" ref="K41:K46" si="2">+J41*I41</f>
        <v>0</v>
      </c>
      <c r="L41" s="120"/>
      <c r="M41" s="113"/>
    </row>
    <row r="42" spans="1:13" s="113" customFormat="1" ht="30" hidden="1" customHeight="1">
      <c r="B42" s="119"/>
      <c r="C42" s="131"/>
      <c r="D42" s="144"/>
      <c r="E42" s="144"/>
      <c r="F42" s="144"/>
      <c r="G42" s="154"/>
      <c r="H42" s="144"/>
      <c r="I42" s="134"/>
      <c r="J42" s="135"/>
      <c r="K42" s="143">
        <f t="shared" si="2"/>
        <v>0</v>
      </c>
      <c r="L42" s="120"/>
    </row>
    <row r="43" spans="1:13" ht="30" hidden="1" customHeight="1">
      <c r="A43" s="113"/>
      <c r="B43" s="119"/>
      <c r="C43" s="131"/>
      <c r="D43" s="150"/>
      <c r="E43" s="150"/>
      <c r="F43" s="150"/>
      <c r="G43" s="151"/>
      <c r="H43" s="150"/>
      <c r="I43" s="134"/>
      <c r="J43" s="155"/>
      <c r="K43" s="143">
        <f t="shared" si="2"/>
        <v>0</v>
      </c>
      <c r="L43" s="120"/>
      <c r="M43" s="113"/>
    </row>
    <row r="44" spans="1:13" s="113" customFormat="1" ht="30" hidden="1" customHeight="1">
      <c r="B44" s="119"/>
      <c r="C44" s="156"/>
      <c r="D44" s="144"/>
      <c r="E44" s="144"/>
      <c r="F44" s="144"/>
      <c r="G44" s="154"/>
      <c r="H44" s="144"/>
      <c r="I44" s="134"/>
      <c r="J44" s="155"/>
      <c r="K44" s="143">
        <f t="shared" si="2"/>
        <v>0</v>
      </c>
      <c r="L44" s="120"/>
    </row>
    <row r="45" spans="1:13" ht="30" hidden="1" customHeight="1">
      <c r="A45" s="113"/>
      <c r="B45" s="119"/>
      <c r="C45" s="131"/>
      <c r="D45" s="150"/>
      <c r="E45" s="132"/>
      <c r="F45" s="150"/>
      <c r="G45" s="151"/>
      <c r="H45" s="150"/>
      <c r="I45" s="134"/>
      <c r="J45" s="135"/>
      <c r="K45" s="143">
        <f t="shared" si="2"/>
        <v>0</v>
      </c>
      <c r="L45" s="120"/>
      <c r="M45" s="113"/>
    </row>
    <row r="46" spans="1:13" ht="30" hidden="1" customHeight="1">
      <c r="A46" s="113"/>
      <c r="B46" s="119"/>
      <c r="C46" s="131"/>
      <c r="D46" s="150"/>
      <c r="E46" s="150"/>
      <c r="F46" s="150"/>
      <c r="G46" s="151"/>
      <c r="H46" s="157"/>
      <c r="I46" s="134"/>
      <c r="J46" s="135"/>
      <c r="K46" s="143">
        <f t="shared" si="2"/>
        <v>0</v>
      </c>
      <c r="L46" s="120"/>
      <c r="M46" s="113"/>
    </row>
    <row r="47" spans="1:13" ht="30" hidden="1" customHeight="1" thickBot="1">
      <c r="A47" s="113"/>
      <c r="B47" s="119"/>
      <c r="C47" s="158" t="s">
        <v>13</v>
      </c>
      <c r="D47" s="159"/>
      <c r="E47" s="159"/>
      <c r="F47" s="159"/>
      <c r="G47" s="160"/>
      <c r="H47" s="159"/>
      <c r="I47" s="134"/>
      <c r="J47" s="161"/>
      <c r="K47" s="162">
        <f>+SUM(K39:K46)</f>
        <v>0</v>
      </c>
      <c r="L47" s="120"/>
      <c r="M47" s="113"/>
    </row>
    <row r="48" spans="1:13" ht="30" hidden="1" customHeight="1" thickBot="1">
      <c r="A48" s="113"/>
      <c r="B48" s="119"/>
      <c r="C48" s="128"/>
      <c r="D48" s="129"/>
      <c r="E48" s="129"/>
      <c r="F48" s="129"/>
      <c r="G48" s="129"/>
      <c r="H48" s="129"/>
      <c r="I48" s="129"/>
      <c r="J48" s="129"/>
      <c r="K48" s="130"/>
      <c r="L48" s="120"/>
      <c r="M48" s="113"/>
    </row>
    <row r="49" spans="1:13" ht="30" hidden="1" customHeight="1">
      <c r="A49" s="113"/>
      <c r="B49" s="119"/>
      <c r="C49" s="131"/>
      <c r="D49" s="150"/>
      <c r="E49" s="150"/>
      <c r="F49" s="150"/>
      <c r="G49" s="151"/>
      <c r="H49" s="150"/>
      <c r="I49" s="134"/>
      <c r="J49" s="135"/>
      <c r="K49" s="143">
        <f>+J49*I49</f>
        <v>0</v>
      </c>
      <c r="L49" s="120"/>
      <c r="M49" s="113"/>
    </row>
    <row r="50" spans="1:13" ht="30" hidden="1" customHeight="1">
      <c r="A50" s="113"/>
      <c r="B50" s="119"/>
      <c r="C50" s="131"/>
      <c r="D50" s="150"/>
      <c r="E50" s="150"/>
      <c r="F50" s="150"/>
      <c r="G50" s="151"/>
      <c r="H50" s="150"/>
      <c r="I50" s="134"/>
      <c r="J50" s="135"/>
      <c r="K50" s="143">
        <f>+J50*I50</f>
        <v>0</v>
      </c>
      <c r="L50" s="120"/>
      <c r="M50" s="113"/>
    </row>
    <row r="51" spans="1:13" ht="30" hidden="1" customHeight="1">
      <c r="A51" s="113"/>
      <c r="B51" s="119"/>
      <c r="C51" s="163"/>
      <c r="D51" s="150"/>
      <c r="E51" s="150"/>
      <c r="F51" s="150"/>
      <c r="G51" s="151"/>
      <c r="H51" s="150"/>
      <c r="I51" s="134"/>
      <c r="J51" s="135"/>
      <c r="K51" s="143">
        <f>+J51*I51</f>
        <v>0</v>
      </c>
      <c r="L51" s="120"/>
      <c r="M51" s="113"/>
    </row>
    <row r="52" spans="1:13" ht="30" hidden="1" customHeight="1" thickBot="1">
      <c r="A52" s="113"/>
      <c r="B52" s="119"/>
      <c r="C52" s="137" t="s">
        <v>13</v>
      </c>
      <c r="D52" s="164"/>
      <c r="E52" s="164"/>
      <c r="F52" s="164"/>
      <c r="G52" s="165"/>
      <c r="H52" s="166"/>
      <c r="I52" s="134"/>
      <c r="J52" s="140"/>
      <c r="K52" s="141">
        <f>+SUM(K49:K51)</f>
        <v>0</v>
      </c>
      <c r="L52" s="120"/>
      <c r="M52" s="113"/>
    </row>
    <row r="53" spans="1:13" ht="30" hidden="1" customHeight="1" thickBot="1">
      <c r="A53" s="113"/>
      <c r="B53" s="119"/>
      <c r="C53" s="128"/>
      <c r="D53" s="129"/>
      <c r="E53" s="129"/>
      <c r="F53" s="129"/>
      <c r="G53" s="129"/>
      <c r="H53" s="129"/>
      <c r="I53" s="129"/>
      <c r="J53" s="129"/>
      <c r="K53" s="130"/>
      <c r="L53" s="120"/>
      <c r="M53" s="113"/>
    </row>
    <row r="54" spans="1:13" ht="30" hidden="1" customHeight="1">
      <c r="A54" s="113"/>
      <c r="B54" s="119"/>
      <c r="C54" s="131"/>
      <c r="D54" s="150"/>
      <c r="E54" s="150"/>
      <c r="F54" s="150"/>
      <c r="G54" s="151"/>
      <c r="H54" s="150"/>
      <c r="I54" s="134"/>
      <c r="J54" s="135"/>
      <c r="K54" s="143"/>
      <c r="L54" s="120"/>
      <c r="M54" s="113"/>
    </row>
    <row r="55" spans="1:13" ht="30" hidden="1" customHeight="1" thickBot="1">
      <c r="A55" s="113"/>
      <c r="B55" s="119"/>
      <c r="C55" s="137" t="s">
        <v>13</v>
      </c>
      <c r="D55" s="164"/>
      <c r="E55" s="164"/>
      <c r="F55" s="164"/>
      <c r="G55" s="167"/>
      <c r="H55" s="166"/>
      <c r="I55" s="134"/>
      <c r="J55" s="140"/>
      <c r="K55" s="141"/>
      <c r="L55" s="120"/>
      <c r="M55" s="113"/>
    </row>
    <row r="56" spans="1:13" s="172" customFormat="1" ht="30" customHeight="1" thickBot="1">
      <c r="A56" s="168"/>
      <c r="B56" s="169"/>
      <c r="C56" s="261" t="s">
        <v>14</v>
      </c>
      <c r="D56" s="279"/>
      <c r="E56" s="279"/>
      <c r="F56" s="279"/>
      <c r="G56" s="279"/>
      <c r="H56" s="279"/>
      <c r="I56" s="279"/>
      <c r="J56" s="280"/>
      <c r="K56" s="170">
        <f>+K52+K55+K47+K37+K31</f>
        <v>0</v>
      </c>
      <c r="L56" s="171"/>
      <c r="M56" s="168"/>
    </row>
    <row r="57" spans="1:13" s="172" customFormat="1" ht="15">
      <c r="A57" s="168"/>
      <c r="B57" s="169"/>
      <c r="C57" s="173"/>
      <c r="D57" s="173"/>
      <c r="E57" s="173"/>
      <c r="F57" s="173"/>
      <c r="G57" s="173"/>
      <c r="H57" s="173"/>
      <c r="I57" s="173"/>
      <c r="J57" s="173"/>
      <c r="K57" s="174"/>
      <c r="L57" s="171"/>
      <c r="M57" s="168"/>
    </row>
    <row r="58" spans="1:13" s="172" customFormat="1" ht="30" hidden="1" customHeight="1">
      <c r="A58" s="168"/>
      <c r="B58" s="169"/>
      <c r="C58" s="175"/>
      <c r="D58" s="176"/>
      <c r="E58" s="175"/>
      <c r="F58" s="175"/>
      <c r="G58" s="248"/>
      <c r="H58" s="249"/>
      <c r="I58" s="249"/>
      <c r="J58" s="250"/>
      <c r="K58" s="177"/>
      <c r="L58" s="171"/>
      <c r="M58" s="168"/>
    </row>
    <row r="59" spans="1:13" s="172" customFormat="1" ht="30" hidden="1" customHeight="1">
      <c r="A59" s="168"/>
      <c r="B59" s="169"/>
      <c r="C59" s="175"/>
      <c r="D59" s="176"/>
      <c r="E59" s="175"/>
      <c r="F59" s="175"/>
      <c r="G59" s="178"/>
      <c r="H59" s="179"/>
      <c r="I59" s="180"/>
      <c r="J59" s="181"/>
      <c r="K59" s="182"/>
      <c r="L59" s="171"/>
      <c r="M59" s="168"/>
    </row>
    <row r="60" spans="1:13" s="172" customFormat="1" ht="30" hidden="1" customHeight="1">
      <c r="A60" s="168"/>
      <c r="B60" s="169"/>
      <c r="C60" s="175"/>
      <c r="D60" s="183"/>
      <c r="E60" s="183"/>
      <c r="F60" s="183"/>
      <c r="G60" s="178"/>
      <c r="H60" s="184"/>
      <c r="I60" s="185"/>
      <c r="J60" s="186"/>
      <c r="K60" s="182"/>
      <c r="L60" s="171"/>
      <c r="M60" s="168"/>
    </row>
    <row r="61" spans="1:13" s="172" customFormat="1" ht="30" customHeight="1" thickBot="1">
      <c r="A61" s="168"/>
      <c r="B61" s="169"/>
      <c r="C61" s="175"/>
      <c r="D61" s="183"/>
      <c r="E61" s="183"/>
      <c r="F61" s="183"/>
      <c r="G61" s="187" t="s">
        <v>15</v>
      </c>
      <c r="H61" s="184"/>
      <c r="I61" s="185"/>
      <c r="J61" s="186"/>
      <c r="K61" s="188">
        <f>+K56</f>
        <v>0</v>
      </c>
      <c r="L61" s="171"/>
      <c r="M61" s="168"/>
    </row>
    <row r="62" spans="1:13" s="172" customFormat="1" ht="30" hidden="1" customHeight="1">
      <c r="A62" s="168"/>
      <c r="B62" s="169"/>
      <c r="C62" s="175"/>
      <c r="D62" s="176"/>
      <c r="E62" s="175"/>
      <c r="F62" s="175"/>
      <c r="G62" s="287"/>
      <c r="H62" s="288"/>
      <c r="I62" s="288"/>
      <c r="J62" s="289"/>
      <c r="K62" s="182"/>
      <c r="L62" s="171"/>
      <c r="M62" s="168"/>
    </row>
    <row r="63" spans="1:13" s="172" customFormat="1" ht="30" hidden="1" customHeight="1">
      <c r="A63" s="168"/>
      <c r="B63" s="169"/>
      <c r="C63" s="175"/>
      <c r="D63" s="176"/>
      <c r="E63" s="175"/>
      <c r="F63" s="175"/>
      <c r="G63" s="189"/>
      <c r="H63" s="184"/>
      <c r="I63" s="185"/>
      <c r="J63" s="190"/>
      <c r="K63" s="182"/>
      <c r="L63" s="171"/>
      <c r="M63" s="168"/>
    </row>
    <row r="64" spans="1:13" s="172" customFormat="1" ht="30" hidden="1" customHeight="1" thickBot="1">
      <c r="A64" s="168"/>
      <c r="B64" s="169"/>
      <c r="C64" s="175"/>
      <c r="D64" s="176"/>
      <c r="E64" s="175"/>
      <c r="F64" s="191"/>
      <c r="G64" s="189"/>
      <c r="H64" s="184"/>
      <c r="I64" s="185"/>
      <c r="J64" s="190"/>
      <c r="K64" s="188"/>
      <c r="L64" s="171"/>
      <c r="M64" s="168"/>
    </row>
    <row r="65" spans="1:13" s="172" customFormat="1" ht="30" customHeight="1" thickBot="1">
      <c r="A65" s="168"/>
      <c r="B65" s="169"/>
      <c r="C65" s="175"/>
      <c r="D65" s="176"/>
      <c r="E65" s="175"/>
      <c r="F65" s="175"/>
      <c r="G65" s="192" t="s">
        <v>16</v>
      </c>
      <c r="H65" s="193"/>
      <c r="I65" s="194"/>
      <c r="J65" s="195"/>
      <c r="K65" s="170">
        <f>++K61</f>
        <v>0</v>
      </c>
      <c r="L65" s="171"/>
      <c r="M65" s="168"/>
    </row>
    <row r="66" spans="1:13" s="172" customFormat="1" ht="15.75" thickBot="1">
      <c r="A66" s="168"/>
      <c r="B66" s="169"/>
      <c r="C66" s="175"/>
      <c r="D66" s="176"/>
      <c r="E66" s="176"/>
      <c r="F66" s="176"/>
      <c r="G66" s="175"/>
      <c r="H66" s="175"/>
      <c r="I66" s="196"/>
      <c r="J66" s="197"/>
      <c r="K66" s="198"/>
      <c r="L66" s="171"/>
      <c r="M66" s="168"/>
    </row>
    <row r="67" spans="1:13" s="172" customFormat="1" ht="15">
      <c r="A67" s="168"/>
      <c r="B67" s="169"/>
      <c r="C67" s="199"/>
      <c r="D67" s="251"/>
      <c r="E67" s="251"/>
      <c r="F67" s="251"/>
      <c r="G67" s="251"/>
      <c r="H67" s="251"/>
      <c r="I67" s="251"/>
      <c r="J67" s="251"/>
      <c r="K67" s="252"/>
      <c r="L67" s="200"/>
      <c r="M67" s="168"/>
    </row>
    <row r="68" spans="1:13" s="172" customFormat="1" ht="46.5" customHeight="1">
      <c r="A68" s="168"/>
      <c r="B68" s="169"/>
      <c r="C68" s="290" t="s">
        <v>93</v>
      </c>
      <c r="D68" s="242"/>
      <c r="E68" s="242"/>
      <c r="F68" s="242"/>
      <c r="G68" s="242"/>
      <c r="H68" s="247" t="s">
        <v>17</v>
      </c>
      <c r="I68" s="247"/>
      <c r="J68" s="247"/>
      <c r="K68" s="201" t="s">
        <v>18</v>
      </c>
      <c r="L68" s="202"/>
      <c r="M68" s="168"/>
    </row>
    <row r="69" spans="1:13" s="172" customFormat="1" ht="52.5" customHeight="1">
      <c r="A69" s="168"/>
      <c r="B69" s="169"/>
      <c r="C69" s="241" t="s">
        <v>19</v>
      </c>
      <c r="D69" s="242"/>
      <c r="E69" s="242"/>
      <c r="F69" s="242"/>
      <c r="G69" s="242"/>
      <c r="H69" s="246" t="s">
        <v>20</v>
      </c>
      <c r="I69" s="246"/>
      <c r="J69" s="203" t="s">
        <v>21</v>
      </c>
      <c r="K69" s="204"/>
      <c r="L69" s="202"/>
      <c r="M69" s="168"/>
    </row>
    <row r="70" spans="1:13" s="172" customFormat="1" ht="30" customHeight="1">
      <c r="A70" s="168"/>
      <c r="B70" s="169"/>
      <c r="C70" s="241" t="s">
        <v>22</v>
      </c>
      <c r="D70" s="242"/>
      <c r="E70" s="242"/>
      <c r="F70" s="242"/>
      <c r="G70" s="242"/>
      <c r="H70" s="243" t="s">
        <v>23</v>
      </c>
      <c r="I70" s="244"/>
      <c r="J70" s="203" t="s">
        <v>24</v>
      </c>
      <c r="K70" s="204"/>
      <c r="L70" s="202"/>
      <c r="M70" s="168"/>
    </row>
    <row r="71" spans="1:13" s="206" customFormat="1" ht="39.75" customHeight="1">
      <c r="A71" s="168"/>
      <c r="B71" s="169"/>
      <c r="C71" s="290" t="s">
        <v>120</v>
      </c>
      <c r="D71" s="242"/>
      <c r="E71" s="242"/>
      <c r="F71" s="242"/>
      <c r="G71" s="242"/>
      <c r="H71" s="245" t="s">
        <v>25</v>
      </c>
      <c r="I71" s="246"/>
      <c r="J71" s="203" t="s">
        <v>26</v>
      </c>
      <c r="K71" s="204"/>
      <c r="L71" s="171"/>
      <c r="M71" s="168"/>
    </row>
    <row r="72" spans="1:13" ht="35.25" customHeight="1">
      <c r="A72" s="113"/>
      <c r="B72" s="119"/>
      <c r="C72" s="209"/>
      <c r="D72" s="210"/>
      <c r="E72" s="210"/>
      <c r="F72" s="210"/>
      <c r="G72" s="211"/>
      <c r="H72" s="246" t="s">
        <v>27</v>
      </c>
      <c r="I72" s="246"/>
      <c r="J72" s="203" t="s">
        <v>28</v>
      </c>
      <c r="K72" s="204">
        <f>+SUM(K69:K71)</f>
        <v>0</v>
      </c>
      <c r="L72" s="120"/>
      <c r="M72" s="113"/>
    </row>
    <row r="73" spans="1:13" ht="15.75" thickBot="1">
      <c r="A73" s="113"/>
      <c r="B73" s="119"/>
      <c r="C73" s="212"/>
      <c r="D73" s="213"/>
      <c r="E73" s="213"/>
      <c r="F73" s="213"/>
      <c r="G73" s="214"/>
      <c r="H73" s="281"/>
      <c r="I73" s="281"/>
      <c r="J73" s="281"/>
      <c r="K73" s="282"/>
      <c r="L73" s="120"/>
      <c r="M73" s="113"/>
    </row>
    <row r="74" spans="1:13" ht="15.75" thickBot="1">
      <c r="A74" s="113"/>
      <c r="B74" s="215"/>
      <c r="C74" s="216"/>
      <c r="D74" s="216"/>
      <c r="E74" s="217"/>
      <c r="F74" s="216"/>
      <c r="G74" s="218"/>
      <c r="H74" s="216"/>
      <c r="I74" s="216"/>
      <c r="J74" s="216"/>
      <c r="K74" s="216"/>
      <c r="L74" s="219"/>
      <c r="M74" s="113"/>
    </row>
    <row r="75" spans="1:13" ht="15.75" thickTop="1">
      <c r="A75" s="113"/>
      <c r="B75" s="113"/>
      <c r="C75" s="113"/>
      <c r="D75" s="113"/>
      <c r="E75" s="114"/>
      <c r="F75" s="113"/>
      <c r="G75" s="113"/>
      <c r="H75" s="113"/>
      <c r="I75" s="113"/>
      <c r="J75" s="113"/>
      <c r="K75" s="113"/>
      <c r="L75" s="113"/>
      <c r="M75" s="113"/>
    </row>
    <row r="76" spans="1:13" ht="14.25" customHeight="1">
      <c r="E76" s="111"/>
    </row>
    <row r="77" spans="1:13" ht="14.25" customHeight="1">
      <c r="E77" s="111"/>
    </row>
    <row r="78" spans="1:13" ht="14.25" customHeight="1">
      <c r="E78" s="111"/>
    </row>
  </sheetData>
  <mergeCells count="42">
    <mergeCell ref="D67:K67"/>
    <mergeCell ref="C68:G68"/>
    <mergeCell ref="C10:K10"/>
    <mergeCell ref="B1:G1"/>
    <mergeCell ref="C5:K5"/>
    <mergeCell ref="C6:K6"/>
    <mergeCell ref="C7:K8"/>
    <mergeCell ref="C9:K9"/>
    <mergeCell ref="D14:D18"/>
    <mergeCell ref="E14:E18"/>
    <mergeCell ref="E19:E21"/>
    <mergeCell ref="D19:D21"/>
    <mergeCell ref="C14:C22"/>
    <mergeCell ref="C23:C29"/>
    <mergeCell ref="D27:D29"/>
    <mergeCell ref="D23:D26"/>
    <mergeCell ref="G62:J62"/>
    <mergeCell ref="C11:C12"/>
    <mergeCell ref="D11:D12"/>
    <mergeCell ref="E11:F11"/>
    <mergeCell ref="G11:G12"/>
    <mergeCell ref="H11:H12"/>
    <mergeCell ref="I11:I12"/>
    <mergeCell ref="E23:E26"/>
    <mergeCell ref="F23:F26"/>
    <mergeCell ref="F27:F29"/>
    <mergeCell ref="E27:E29"/>
    <mergeCell ref="C31:H31"/>
    <mergeCell ref="J11:J12"/>
    <mergeCell ref="K11:K12"/>
    <mergeCell ref="C13:J13"/>
    <mergeCell ref="C56:J56"/>
    <mergeCell ref="G58:J58"/>
    <mergeCell ref="H68:J68"/>
    <mergeCell ref="C69:G69"/>
    <mergeCell ref="H69:I69"/>
    <mergeCell ref="H71:I71"/>
    <mergeCell ref="H72:I72"/>
    <mergeCell ref="C70:G70"/>
    <mergeCell ref="H70:I70"/>
    <mergeCell ref="C71:G71"/>
    <mergeCell ref="H73:K73"/>
  </mergeCells>
  <dataValidations count="1">
    <dataValidation type="whole" allowBlank="1" showInputMessage="1" showErrorMessage="1" sqref="K72">
      <formula1>0</formula1>
      <formula2>20</formula2>
    </dataValidation>
  </dataValidation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2"/>
  <sheetViews>
    <sheetView showGridLines="0" view="pageBreakPreview" zoomScale="70" zoomScaleNormal="80" zoomScaleSheetLayoutView="70" workbookViewId="0">
      <selection activeCell="L7" sqref="L7:O8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67" t="s">
        <v>0</v>
      </c>
      <c r="C1" s="367"/>
      <c r="D1" s="367"/>
      <c r="E1" s="367"/>
      <c r="F1" s="367"/>
      <c r="G1" s="367"/>
      <c r="H1" s="367"/>
      <c r="I1" s="367"/>
      <c r="J1" s="367"/>
      <c r="K1" s="367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68" t="s">
        <v>35</v>
      </c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  <c r="P5" s="87"/>
    </row>
    <row r="6" spans="2:16">
      <c r="B6" s="86"/>
      <c r="P6" s="88"/>
    </row>
    <row r="7" spans="2:16">
      <c r="B7" s="86"/>
      <c r="C7" s="381"/>
      <c r="D7" s="377"/>
      <c r="E7" s="378"/>
      <c r="F7" s="378"/>
      <c r="G7" s="378"/>
      <c r="H7" s="378"/>
      <c r="I7" s="378"/>
      <c r="J7" s="378"/>
      <c r="K7" s="379"/>
      <c r="L7" s="385"/>
      <c r="M7" s="386"/>
      <c r="N7" s="386"/>
      <c r="O7" s="387"/>
      <c r="P7" s="89"/>
    </row>
    <row r="8" spans="2:16">
      <c r="B8" s="86"/>
      <c r="C8" s="382"/>
      <c r="D8" s="371" t="s">
        <v>36</v>
      </c>
      <c r="E8" s="372"/>
      <c r="F8" s="372"/>
      <c r="G8" s="372"/>
      <c r="H8" s="372"/>
      <c r="I8" s="372"/>
      <c r="J8" s="372"/>
      <c r="K8" s="373"/>
      <c r="L8" s="388"/>
      <c r="M8" s="389"/>
      <c r="N8" s="389"/>
      <c r="O8" s="390"/>
      <c r="P8" s="89"/>
    </row>
    <row r="9" spans="2:16">
      <c r="B9" s="86"/>
      <c r="C9" s="382"/>
      <c r="D9" s="371"/>
      <c r="E9" s="372"/>
      <c r="F9" s="372"/>
      <c r="G9" s="372"/>
      <c r="H9" s="372"/>
      <c r="I9" s="372"/>
      <c r="J9" s="372"/>
      <c r="K9" s="373"/>
      <c r="L9" s="369" t="s">
        <v>37</v>
      </c>
      <c r="M9" s="391"/>
      <c r="N9" s="392"/>
      <c r="O9" s="393"/>
      <c r="P9" s="89"/>
    </row>
    <row r="10" spans="2:16">
      <c r="B10" s="86"/>
      <c r="C10" s="382"/>
      <c r="D10" s="371" t="s">
        <v>38</v>
      </c>
      <c r="E10" s="372"/>
      <c r="F10" s="372"/>
      <c r="G10" s="372"/>
      <c r="H10" s="372"/>
      <c r="I10" s="372"/>
      <c r="J10" s="372"/>
      <c r="K10" s="373"/>
      <c r="L10" s="380"/>
      <c r="M10" s="394"/>
      <c r="N10" s="395"/>
      <c r="O10" s="396"/>
      <c r="P10" s="90"/>
    </row>
    <row r="11" spans="2:16" ht="12.75" customHeight="1">
      <c r="B11" s="86"/>
      <c r="C11" s="382"/>
      <c r="D11" s="374"/>
      <c r="E11" s="375"/>
      <c r="F11" s="375"/>
      <c r="G11" s="375"/>
      <c r="H11" s="375"/>
      <c r="I11" s="375"/>
      <c r="J11" s="375"/>
      <c r="K11" s="376"/>
      <c r="L11" s="369" t="s">
        <v>39</v>
      </c>
      <c r="M11" s="369">
        <v>1</v>
      </c>
      <c r="N11" s="369" t="s">
        <v>40</v>
      </c>
      <c r="O11" s="383">
        <v>1</v>
      </c>
      <c r="P11" s="89"/>
    </row>
    <row r="12" spans="2:16">
      <c r="B12" s="86"/>
      <c r="C12" s="382"/>
      <c r="D12" s="374"/>
      <c r="E12" s="375"/>
      <c r="F12" s="375"/>
      <c r="G12" s="375"/>
      <c r="H12" s="375"/>
      <c r="I12" s="375"/>
      <c r="J12" s="375"/>
      <c r="K12" s="376"/>
      <c r="L12" s="370"/>
      <c r="M12" s="370"/>
      <c r="N12" s="370"/>
      <c r="O12" s="384"/>
      <c r="P12" s="89"/>
    </row>
    <row r="13" spans="2:16">
      <c r="B13" s="86"/>
      <c r="C13" s="382"/>
      <c r="D13" s="371" t="s">
        <v>41</v>
      </c>
      <c r="E13" s="372"/>
      <c r="F13" s="372"/>
      <c r="G13" s="372"/>
      <c r="H13" s="372"/>
      <c r="I13" s="372"/>
      <c r="J13" s="372"/>
      <c r="K13" s="373"/>
      <c r="L13" s="370"/>
      <c r="M13" s="370"/>
      <c r="N13" s="370"/>
      <c r="O13" s="384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42</v>
      </c>
      <c r="M15" s="10" t="s">
        <v>43</v>
      </c>
      <c r="N15" s="10" t="s">
        <v>44</v>
      </c>
      <c r="O15" s="11" t="s">
        <v>45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298" t="s">
        <v>46</v>
      </c>
      <c r="D17" s="299"/>
      <c r="E17" s="299"/>
      <c r="F17" s="299"/>
      <c r="G17" s="3"/>
      <c r="H17" s="3"/>
      <c r="I17" s="3" t="s">
        <v>47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51" t="s">
        <v>48</v>
      </c>
      <c r="D21" s="352"/>
      <c r="E21" s="352"/>
      <c r="F21" s="352"/>
      <c r="G21" s="352"/>
      <c r="H21" s="352"/>
      <c r="I21" s="352"/>
      <c r="J21" s="352"/>
      <c r="K21" s="352"/>
      <c r="L21" s="352"/>
      <c r="M21" s="352"/>
      <c r="N21" s="352"/>
      <c r="O21" s="353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49</v>
      </c>
      <c r="D23" s="362" t="s">
        <v>6</v>
      </c>
      <c r="E23" s="363"/>
      <c r="F23" s="363"/>
      <c r="G23" s="363"/>
      <c r="H23" s="363"/>
      <c r="I23" s="363"/>
      <c r="J23" s="363"/>
      <c r="K23" s="363"/>
      <c r="L23" s="364"/>
      <c r="M23" s="365" t="s">
        <v>50</v>
      </c>
      <c r="N23" s="366"/>
      <c r="O23" s="28" t="s">
        <v>8</v>
      </c>
      <c r="P23" s="95"/>
    </row>
    <row r="24" spans="2:16">
      <c r="B24" s="86"/>
      <c r="C24" s="29"/>
      <c r="D24" s="355"/>
      <c r="E24" s="361"/>
      <c r="F24" s="361"/>
      <c r="G24" s="361"/>
      <c r="H24" s="361"/>
      <c r="I24" s="361"/>
      <c r="J24" s="361"/>
      <c r="K24" s="361"/>
      <c r="L24" s="356"/>
      <c r="M24" s="355"/>
      <c r="N24" s="356"/>
      <c r="O24" s="30"/>
      <c r="P24" s="96"/>
    </row>
    <row r="25" spans="2:16">
      <c r="B25" s="86"/>
      <c r="C25" s="333" t="s">
        <v>51</v>
      </c>
      <c r="D25" s="334"/>
      <c r="E25" s="334"/>
      <c r="F25" s="334"/>
      <c r="G25" s="334"/>
      <c r="H25" s="334"/>
      <c r="I25" s="334"/>
      <c r="J25" s="334"/>
      <c r="K25" s="334"/>
      <c r="L25" s="334"/>
      <c r="M25" s="334"/>
      <c r="N25" s="334"/>
      <c r="O25" s="335"/>
      <c r="P25" s="97"/>
    </row>
    <row r="26" spans="2:16">
      <c r="B26" s="86"/>
      <c r="C26" s="336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8"/>
      <c r="P26" s="97"/>
    </row>
    <row r="27" spans="2:16">
      <c r="B27" s="86"/>
      <c r="C27" s="339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1"/>
      <c r="P27" s="97"/>
    </row>
    <row r="28" spans="2:16">
      <c r="B28" s="86"/>
      <c r="C28" s="323" t="s">
        <v>6</v>
      </c>
      <c r="D28" s="357"/>
      <c r="E28" s="357"/>
      <c r="F28" s="357"/>
      <c r="G28" s="358"/>
      <c r="H28" s="329" t="s">
        <v>52</v>
      </c>
      <c r="I28" s="357"/>
      <c r="J28" s="359" t="s">
        <v>53</v>
      </c>
      <c r="K28" s="360"/>
      <c r="L28" s="32" t="s">
        <v>54</v>
      </c>
      <c r="M28" s="329" t="s">
        <v>55</v>
      </c>
      <c r="N28" s="330"/>
      <c r="O28" s="33" t="s">
        <v>56</v>
      </c>
      <c r="P28" s="98"/>
    </row>
    <row r="29" spans="2:16">
      <c r="B29" s="86"/>
      <c r="C29" s="306"/>
      <c r="D29" s="307"/>
      <c r="E29" s="307"/>
      <c r="F29" s="307"/>
      <c r="G29" s="345"/>
      <c r="H29" s="354"/>
      <c r="I29" s="345"/>
      <c r="J29" s="354"/>
      <c r="K29" s="345"/>
      <c r="L29" s="34"/>
      <c r="M29" s="342"/>
      <c r="N29" s="343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42"/>
      <c r="N30" s="343"/>
      <c r="O30" s="35"/>
      <c r="P30" s="99"/>
    </row>
    <row r="31" spans="2:16">
      <c r="B31" s="86"/>
      <c r="C31" s="319"/>
      <c r="D31" s="320"/>
      <c r="E31" s="320"/>
      <c r="F31" s="320"/>
      <c r="G31" s="344"/>
      <c r="H31" s="348"/>
      <c r="I31" s="344"/>
      <c r="J31" s="348"/>
      <c r="K31" s="344"/>
      <c r="L31" s="40"/>
      <c r="M31" s="349"/>
      <c r="N31" s="350"/>
      <c r="O31" s="35"/>
      <c r="P31" s="99"/>
    </row>
    <row r="32" spans="2:16">
      <c r="B32" s="86"/>
      <c r="C32" s="310" t="s">
        <v>57</v>
      </c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2"/>
      <c r="O32" s="41"/>
      <c r="P32" s="100"/>
    </row>
    <row r="33" spans="2:16" ht="13.5" customHeight="1">
      <c r="B33" s="86"/>
      <c r="C33" s="333" t="s">
        <v>58</v>
      </c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5"/>
      <c r="P33" s="97"/>
    </row>
    <row r="34" spans="2:16">
      <c r="B34" s="86"/>
      <c r="C34" s="336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8"/>
      <c r="P34" s="97"/>
    </row>
    <row r="35" spans="2:16">
      <c r="B35" s="86"/>
      <c r="C35" s="339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1"/>
      <c r="P35" s="97"/>
    </row>
    <row r="36" spans="2:16">
      <c r="B36" s="86"/>
      <c r="C36" s="323" t="s">
        <v>6</v>
      </c>
      <c r="D36" s="324"/>
      <c r="E36" s="324"/>
      <c r="F36" s="324"/>
      <c r="G36" s="324"/>
      <c r="H36" s="324"/>
      <c r="I36" s="324"/>
      <c r="J36" s="330"/>
      <c r="K36" s="31" t="s">
        <v>50</v>
      </c>
      <c r="L36" s="32" t="s">
        <v>8</v>
      </c>
      <c r="M36" s="329" t="s">
        <v>59</v>
      </c>
      <c r="N36" s="330"/>
      <c r="O36" s="33" t="s">
        <v>56</v>
      </c>
      <c r="P36" s="98"/>
    </row>
    <row r="37" spans="2:16">
      <c r="B37" s="86"/>
      <c r="C37" s="306"/>
      <c r="D37" s="307"/>
      <c r="E37" s="307"/>
      <c r="F37" s="307"/>
      <c r="G37" s="307"/>
      <c r="H37" s="307"/>
      <c r="I37" s="307"/>
      <c r="J37" s="345"/>
      <c r="K37" s="43"/>
      <c r="L37" s="44"/>
      <c r="M37" s="346"/>
      <c r="N37" s="347"/>
      <c r="O37" s="35"/>
      <c r="P37" s="99"/>
    </row>
    <row r="38" spans="2:16">
      <c r="B38" s="86"/>
      <c r="C38" s="319"/>
      <c r="D38" s="320"/>
      <c r="E38" s="320"/>
      <c r="F38" s="320"/>
      <c r="G38" s="320"/>
      <c r="H38" s="320"/>
      <c r="I38" s="320"/>
      <c r="J38" s="344"/>
      <c r="K38" s="37"/>
      <c r="L38" s="45"/>
      <c r="M38" s="321"/>
      <c r="N38" s="322"/>
      <c r="O38" s="46"/>
      <c r="P38" s="99"/>
    </row>
    <row r="39" spans="2:16">
      <c r="B39" s="86"/>
      <c r="C39" s="310" t="s">
        <v>57</v>
      </c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2"/>
      <c r="O39" s="47">
        <v>0</v>
      </c>
      <c r="P39" s="99"/>
    </row>
    <row r="40" spans="2:16">
      <c r="B40" s="86"/>
      <c r="C40" s="333" t="s">
        <v>60</v>
      </c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5"/>
      <c r="P40" s="97"/>
    </row>
    <row r="41" spans="2:16">
      <c r="B41" s="86"/>
      <c r="C41" s="336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8"/>
      <c r="P41" s="97"/>
    </row>
    <row r="42" spans="2:16">
      <c r="B42" s="86"/>
      <c r="C42" s="339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1"/>
      <c r="P42" s="97"/>
    </row>
    <row r="43" spans="2:16" ht="28.5">
      <c r="B43" s="86"/>
      <c r="C43" s="323" t="s">
        <v>61</v>
      </c>
      <c r="D43" s="324"/>
      <c r="E43" s="324"/>
      <c r="F43" s="324"/>
      <c r="G43" s="324"/>
      <c r="H43" s="324"/>
      <c r="I43" s="324"/>
      <c r="J43" s="48" t="s">
        <v>62</v>
      </c>
      <c r="K43" s="49" t="s">
        <v>63</v>
      </c>
      <c r="L43" s="50" t="s">
        <v>64</v>
      </c>
      <c r="M43" s="329" t="s">
        <v>65</v>
      </c>
      <c r="N43" s="330"/>
      <c r="O43" s="33" t="s">
        <v>56</v>
      </c>
      <c r="P43" s="98"/>
    </row>
    <row r="44" spans="2:16">
      <c r="B44" s="86"/>
      <c r="C44" s="306"/>
      <c r="D44" s="307"/>
      <c r="E44" s="307"/>
      <c r="F44" s="307"/>
      <c r="G44" s="307"/>
      <c r="H44" s="307"/>
      <c r="I44" s="307"/>
      <c r="J44" s="51"/>
      <c r="K44" s="52"/>
      <c r="L44" s="51"/>
      <c r="M44" s="327"/>
      <c r="N44" s="328"/>
      <c r="O44" s="35"/>
      <c r="P44" s="99"/>
    </row>
    <row r="45" spans="2:16">
      <c r="B45" s="86"/>
      <c r="C45" s="319"/>
      <c r="D45" s="320"/>
      <c r="E45" s="320"/>
      <c r="F45" s="320"/>
      <c r="G45" s="320"/>
      <c r="H45" s="320"/>
      <c r="I45" s="320"/>
      <c r="J45" s="53"/>
      <c r="K45" s="54"/>
      <c r="L45" s="53"/>
      <c r="M45" s="321"/>
      <c r="N45" s="322"/>
      <c r="O45" s="55"/>
      <c r="P45" s="99"/>
    </row>
    <row r="46" spans="2:16">
      <c r="B46" s="86"/>
      <c r="C46" s="310" t="s">
        <v>57</v>
      </c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2"/>
      <c r="O46" s="41"/>
      <c r="P46" s="100"/>
    </row>
    <row r="47" spans="2:16">
      <c r="B47" s="86"/>
      <c r="C47" s="333" t="s">
        <v>66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5"/>
      <c r="P47" s="97"/>
    </row>
    <row r="48" spans="2:16">
      <c r="B48" s="86"/>
      <c r="C48" s="336"/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8"/>
      <c r="P48" s="97"/>
    </row>
    <row r="49" spans="2:16">
      <c r="B49" s="86"/>
      <c r="C49" s="339"/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1"/>
      <c r="P49" s="97"/>
    </row>
    <row r="50" spans="2:16" ht="28.5">
      <c r="B50" s="86"/>
      <c r="C50" s="323" t="s">
        <v>67</v>
      </c>
      <c r="D50" s="324"/>
      <c r="E50" s="324"/>
      <c r="F50" s="324"/>
      <c r="G50" s="324"/>
      <c r="H50" s="324"/>
      <c r="I50" s="324"/>
      <c r="J50" s="32" t="s">
        <v>68</v>
      </c>
      <c r="K50" s="49" t="s">
        <v>69</v>
      </c>
      <c r="L50" s="48" t="s">
        <v>70</v>
      </c>
      <c r="M50" s="325" t="s">
        <v>55</v>
      </c>
      <c r="N50" s="326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31"/>
      <c r="N51" s="332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31"/>
      <c r="N52" s="332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27"/>
      <c r="N53" s="328"/>
      <c r="O53" s="63"/>
      <c r="P53" s="102"/>
    </row>
    <row r="54" spans="2:16">
      <c r="B54" s="86"/>
      <c r="C54" s="319"/>
      <c r="D54" s="320"/>
      <c r="E54" s="320"/>
      <c r="F54" s="320"/>
      <c r="G54" s="320"/>
      <c r="H54" s="320"/>
      <c r="I54" s="320"/>
      <c r="J54" s="53"/>
      <c r="K54" s="54"/>
      <c r="L54" s="53"/>
      <c r="M54" s="321"/>
      <c r="N54" s="322"/>
      <c r="O54" s="55"/>
      <c r="P54" s="99"/>
    </row>
    <row r="55" spans="2:16">
      <c r="B55" s="86"/>
      <c r="C55" s="310" t="s">
        <v>57</v>
      </c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2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13" t="s">
        <v>71</v>
      </c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5"/>
      <c r="O57" s="64"/>
      <c r="P57" s="103"/>
    </row>
    <row r="58" spans="2:16">
      <c r="B58" s="86"/>
      <c r="C58" s="333" t="s">
        <v>72</v>
      </c>
      <c r="D58" s="334"/>
      <c r="E58" s="334"/>
      <c r="F58" s="334"/>
      <c r="G58" s="334"/>
      <c r="H58" s="334"/>
      <c r="I58" s="334"/>
      <c r="J58" s="334"/>
      <c r="K58" s="334"/>
      <c r="L58" s="334"/>
      <c r="M58" s="334"/>
      <c r="N58" s="334"/>
      <c r="O58" s="335"/>
      <c r="P58" s="97"/>
    </row>
    <row r="59" spans="2:16">
      <c r="B59" s="86"/>
      <c r="C59" s="336"/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8"/>
      <c r="P59" s="97"/>
    </row>
    <row r="60" spans="2:16">
      <c r="B60" s="86"/>
      <c r="C60" s="339"/>
      <c r="D60" s="340"/>
      <c r="E60" s="340"/>
      <c r="F60" s="340"/>
      <c r="G60" s="340"/>
      <c r="H60" s="340"/>
      <c r="I60" s="340"/>
      <c r="J60" s="340"/>
      <c r="K60" s="340"/>
      <c r="L60" s="340"/>
      <c r="M60" s="340"/>
      <c r="N60" s="340"/>
      <c r="O60" s="341"/>
      <c r="P60" s="97"/>
    </row>
    <row r="61" spans="2:16">
      <c r="B61" s="86"/>
      <c r="C61" s="323" t="s">
        <v>73</v>
      </c>
      <c r="D61" s="324"/>
      <c r="E61" s="324"/>
      <c r="F61" s="324"/>
      <c r="G61" s="324"/>
      <c r="H61" s="324"/>
      <c r="I61" s="324"/>
      <c r="J61" s="42"/>
      <c r="K61" s="56"/>
      <c r="L61" s="48" t="s">
        <v>74</v>
      </c>
      <c r="M61" s="325" t="s">
        <v>75</v>
      </c>
      <c r="N61" s="326"/>
      <c r="O61" s="65"/>
      <c r="P61" s="101"/>
    </row>
    <row r="62" spans="2:16">
      <c r="B62" s="86"/>
      <c r="C62" s="306" t="s">
        <v>76</v>
      </c>
      <c r="D62" s="307"/>
      <c r="E62" s="307"/>
      <c r="F62" s="307"/>
      <c r="G62" s="307"/>
      <c r="H62" s="307"/>
      <c r="I62" s="307"/>
      <c r="J62" s="66"/>
      <c r="K62" s="67"/>
      <c r="L62" s="68"/>
      <c r="M62" s="308">
        <f>+ROUND(L62*O57,0)</f>
        <v>0</v>
      </c>
      <c r="N62" s="309"/>
      <c r="O62" s="69"/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/>
      <c r="M63" s="308">
        <f t="shared" ref="M63:M64" si="0">+ROUND(L63*O58,0)</f>
        <v>0</v>
      </c>
      <c r="N63" s="309"/>
      <c r="O63" s="69"/>
      <c r="P63" s="104"/>
    </row>
    <row r="64" spans="2:16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/>
      <c r="M64" s="308">
        <f t="shared" si="0"/>
        <v>0</v>
      </c>
      <c r="N64" s="309"/>
      <c r="O64" s="69"/>
      <c r="P64" s="104"/>
    </row>
    <row r="65" spans="2:16">
      <c r="B65" s="86"/>
      <c r="C65" s="310" t="s">
        <v>57</v>
      </c>
      <c r="D65" s="311"/>
      <c r="E65" s="311"/>
      <c r="F65" s="311"/>
      <c r="G65" s="311"/>
      <c r="H65" s="311"/>
      <c r="I65" s="311"/>
      <c r="J65" s="311"/>
      <c r="K65" s="311"/>
      <c r="L65" s="311"/>
      <c r="M65" s="311"/>
      <c r="N65" s="312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13" t="s">
        <v>79</v>
      </c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5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03"/>
      <c r="D77" s="304"/>
      <c r="E77" s="304"/>
      <c r="F77" s="304"/>
      <c r="G77" s="304"/>
      <c r="H77" s="304"/>
      <c r="I77" s="304"/>
      <c r="J77" s="304"/>
      <c r="K77" s="304"/>
      <c r="L77" s="304"/>
      <c r="M77" s="304"/>
      <c r="N77" s="304"/>
      <c r="O77" s="305"/>
      <c r="P77" s="93"/>
    </row>
    <row r="78" spans="2:16">
      <c r="B78" s="86"/>
      <c r="C78" s="303"/>
      <c r="D78" s="304"/>
      <c r="E78" s="304"/>
      <c r="F78" s="304"/>
      <c r="G78" s="304"/>
      <c r="H78" s="304"/>
      <c r="I78" s="304"/>
      <c r="J78" s="304"/>
      <c r="K78" s="304"/>
      <c r="L78" s="304"/>
      <c r="M78" s="304"/>
      <c r="N78" s="304"/>
      <c r="O78" s="305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00" t="s">
        <v>87</v>
      </c>
      <c r="D81" s="301"/>
      <c r="E81" s="301"/>
      <c r="F81" s="301"/>
      <c r="G81" s="301"/>
      <c r="H81" s="301"/>
      <c r="I81" s="301"/>
      <c r="J81" s="301"/>
      <c r="K81" s="301"/>
      <c r="L81" s="301"/>
      <c r="M81" s="301"/>
      <c r="N81" s="301"/>
      <c r="O81" s="302"/>
      <c r="P81" s="106"/>
    </row>
    <row r="82" spans="2:16" ht="28.5" customHeight="1">
      <c r="B82" s="86"/>
      <c r="C82" s="300"/>
      <c r="D82" s="301"/>
      <c r="E82" s="301"/>
      <c r="F82" s="301"/>
      <c r="G82" s="301"/>
      <c r="H82" s="301"/>
      <c r="I82" s="301"/>
      <c r="J82" s="301"/>
      <c r="K82" s="301"/>
      <c r="L82" s="301"/>
      <c r="M82" s="301"/>
      <c r="N82" s="301"/>
      <c r="O82" s="302"/>
      <c r="P82" s="106"/>
    </row>
    <row r="83" spans="2:16" ht="12.95" customHeight="1">
      <c r="B83" s="86"/>
      <c r="C83" s="316" t="s">
        <v>88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8"/>
      <c r="P83" s="106"/>
    </row>
    <row r="84" spans="2:16" ht="32.25" customHeight="1">
      <c r="B84" s="86"/>
      <c r="C84" s="316"/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8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292"/>
      <c r="L90" s="292"/>
      <c r="M90" s="292"/>
      <c r="N90" s="292"/>
      <c r="O90" s="293"/>
      <c r="P90" s="107"/>
    </row>
    <row r="91" spans="2:16" ht="18.75" customHeight="1">
      <c r="B91" s="86"/>
      <c r="C91" s="296"/>
      <c r="D91" s="297"/>
      <c r="E91" s="297"/>
      <c r="F91" s="54"/>
      <c r="G91" s="54"/>
      <c r="H91" s="54"/>
      <c r="I91" s="54"/>
      <c r="J91" s="54"/>
      <c r="K91" s="294"/>
      <c r="L91" s="294"/>
      <c r="M91" s="294"/>
      <c r="N91" s="294"/>
      <c r="O91" s="295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PROPUESTA ECONOMICA(Proponente)</vt:lpstr>
      <vt:lpstr>PROPUESTA ECONOMICA (Proponent)</vt:lpstr>
      <vt:lpstr>INDICAR CÓDIGO DEL ITEM DE PAGO</vt:lpstr>
      <vt:lpstr>'INDICAR CÓDIGO DEL ITEM DE PAGO'!Área_de_impresión</vt:lpstr>
      <vt:lpstr>'PROPUESTA ECONOMICA (Proponent)'!Área_de_impresión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Alejandro Naranjo Gaviria</cp:lastModifiedBy>
  <cp:revision/>
  <dcterms:created xsi:type="dcterms:W3CDTF">2006-06-27T16:47:25Z</dcterms:created>
  <dcterms:modified xsi:type="dcterms:W3CDTF">2026-08-27T17:50:42Z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