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almacen\Contratacion\2026\MINIMA CUANTIA\PLANEACIÓN\ENV-07-32-1520-26 LICENCIAMIENTO AUTOCAD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K11" i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P18" i="1" l="1"/>
  <c r="Q18" i="1" s="1"/>
  <c r="P17" i="1"/>
  <c r="Q17" i="1" s="1"/>
  <c r="P16" i="1"/>
  <c r="Q16" i="1" s="1"/>
  <c r="P15" i="1"/>
  <c r="Q15" i="1" s="1"/>
  <c r="P14" i="1"/>
  <c r="Q14" i="1" s="1"/>
  <c r="P13" i="1"/>
  <c r="Q13" i="1" s="1"/>
  <c r="P12" i="1"/>
  <c r="Q12" i="1" s="1"/>
  <c r="P11" i="1"/>
  <c r="Q11" i="1" s="1"/>
</calcChain>
</file>

<file path=xl/sharedStrings.xml><?xml version="1.0" encoding="utf-8"?>
<sst xmlns="http://schemas.openxmlformats.org/spreadsheetml/2006/main" count="159" uniqueCount="94">
  <si>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</si>
  <si>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</si>
  <si>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</si>
  <si>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</si>
  <si>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</si>
  <si>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</si>
  <si>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</si>
  <si>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</si>
  <si>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</si>
  <si>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</si>
  <si>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</si>
  <si>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</si>
  <si>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</si>
  <si>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</si>
  <si>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</si>
  <si>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</si>
  <si>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</si>
  <si>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</si>
  <si>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</si>
  <si>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</si>
  <si>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</si>
  <si>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</si>
  <si>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</si>
  <si>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</si>
  <si>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</si>
  <si>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</si>
  <si>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</si>
  <si>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</si>
  <si>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</si>
  <si>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</si>
  <si>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</si>
  <si>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</si>
  <si>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</si>
  <si>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</si>
  <si>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</si>
  <si>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</si>
  <si>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</si>
  <si>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</si>
  <si>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</si>
  <si>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</si>
  <si>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</si>
  <si>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Específico</t>
  </si>
  <si>
    <t>Externo</t>
  </si>
  <si>
    <t>Ejecución</t>
  </si>
  <si>
    <t>Operacional</t>
  </si>
  <si>
    <t>Retraso en la entrega y activación de las licencias AutoCAD LT contratadas</t>
  </si>
  <si>
    <t>Afectación de la continuidad de los procesos de gestión catastral y cartográfica</t>
  </si>
  <si>
    <t>Contratista</t>
  </si>
  <si>
    <t>Verificación previa de disponibilidad, cronograma de entrega y seguimiento por supervisor</t>
  </si>
  <si>
    <t>Tecnológico</t>
  </si>
  <si>
    <t>Fallas en la activación o registro de las licencias en la cuenta institucional</t>
  </si>
  <si>
    <t>Imposibilidad de utilizar el software adquirido</t>
  </si>
  <si>
    <t>Validación de activación, pruebas funcionales y soporte técnico inmediato</t>
  </si>
  <si>
    <t>Regulatorio</t>
  </si>
  <si>
    <t>Entrega de licencias no originales, no autorizadas o sin respaldo del fabricante</t>
  </si>
  <si>
    <t>Riesgos legales, imposibilidad de soporte y afectación institucional</t>
  </si>
  <si>
    <t>Exigir certificado de autenticidad y acreditación como distribuidor autorizado</t>
  </si>
  <si>
    <t>Incompatibilidad de las licencias con la infraestructura tecnológica institucional</t>
  </si>
  <si>
    <t>Retrasos en la implementación y uso del software</t>
  </si>
  <si>
    <t>Validación previa de requisitos técnicos y pruebas de funcionamiento</t>
  </si>
  <si>
    <t>Suspensión, bloqueo o desactivación de licencias durante la vigencia contractual</t>
  </si>
  <si>
    <t>Interrupción de actividades técnicas y catastrales</t>
  </si>
  <si>
    <t>Garantía de soporte y gestión de incidentes ante Autodesk</t>
  </si>
  <si>
    <t>Interno</t>
  </si>
  <si>
    <t>Demora en la validación o recibo a satisfacción por parte de la Entidad</t>
  </si>
  <si>
    <t>Afectación del cierre contractual y trámite de pago</t>
  </si>
  <si>
    <t>Entidad Estatal</t>
  </si>
  <si>
    <t>Seguimiento del supervisor y control de plazos internos</t>
  </si>
  <si>
    <t>Uso inadecuado de las credenciales o administración incorrecta de usuarios</t>
  </si>
  <si>
    <t>Bloqueo de accesos o pérdida temporal de disponibilidad</t>
  </si>
  <si>
    <t>Gestión controlada de usuarios administradores y protocolos de seguridad</t>
  </si>
  <si>
    <t>General</t>
  </si>
  <si>
    <t>Financiero</t>
  </si>
  <si>
    <t>Modificación de condiciones comerciales o técnicas por parte del fabricante durante la vigencia</t>
  </si>
  <si>
    <t>Restricciones operativas o cambios en funcionalidades</t>
  </si>
  <si>
    <t>Garantizar las condiciones ofertadas durante toda la vigencia contractual</t>
  </si>
  <si>
    <t>ENV-07-32-1520-26</t>
  </si>
  <si>
    <t>LICENCIAMIENTO DE LA PLATAFORMA AUTOCAD PARA LA GESTIÓN CATASTRAL DEL MUNICIPIO DE ENVIGADO.</t>
  </si>
  <si>
    <t xml:space="preserve">Andres Felipe Tangarife Perez </t>
  </si>
  <si>
    <t xml:space="preserve">Maria Isabel Restrepo </t>
  </si>
  <si>
    <t>Maria Isabel Restrepo</t>
  </si>
  <si>
    <t>14//08/2026</t>
  </si>
  <si>
    <t>si</t>
  </si>
  <si>
    <t>no</t>
  </si>
  <si>
    <t>Contratista.</t>
  </si>
  <si>
    <t>Entidad Estatal.</t>
  </si>
  <si>
    <t>Desde la suscripción del contrato o cumplimiento de requisitos de ejecución.</t>
  </si>
  <si>
    <t>Liquidación del contrato.</t>
  </si>
  <si>
    <t>Mensual.</t>
  </si>
  <si>
    <t>Registro y seguimiento de incidentes tecnológicos</t>
  </si>
  <si>
    <t>Verificación de activación de licencias.</t>
  </si>
  <si>
    <t>Revisión de certificados de autenticidad.</t>
  </si>
  <si>
    <t>Seguimiento de incidentes reportados al soporte técnico.</t>
  </si>
  <si>
    <t>Seguimiento mensual por parte del supervisor.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</si>
</sst>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1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4" fontId="2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vertical="center" textRotation="90"/>
    </xf>
    <xf numFmtId="0" fontId="3" fillId="0" borderId="1" xfId="0" applyFont="1" applyBorder="1" applyAlignment="1" applyProtection="1">
      <alignment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textRotation="90" wrapText="1"/>
      <protection locked="0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textRotation="90" wrapText="1"/>
    </xf>
    <xf numFmtId="0" fontId="7" fillId="0" borderId="1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19</xdr:row>
      <xdr:rowOff>95250</xdr:rowOff>
    </xdr:from>
    <xdr:to>
      <xdr:col>11</xdr:col>
      <xdr:colOff>658754</xdr:colOff>
      <xdr:row>36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19</xdr:row>
      <xdr:rowOff>21167</xdr:rowOff>
    </xdr:from>
    <xdr:to>
      <xdr:col>19</xdr:col>
      <xdr:colOff>21659</xdr:colOff>
      <xdr:row>33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tabSelected="1" zoomScale="70" zoomScaleNormal="70" workbookViewId="0">
      <selection activeCell="R51" sqref="R51"/>
    </sheetView>
  </sheetViews>
  <sheetFormatPr baseColWidth="10" defaultRowHeight="15" x14ac:dyDescent="0.25"/>
  <cols>
    <col min="1" max="5" width="11.42578125" style="1" collapsed="1"/>
    <col min="6" max="6" width="26" style="1" bestFit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1" width="11.42578125" style="1" collapsed="1"/>
    <col min="22" max="22" width="28.140625" style="1" bestFit="1" customWidth="1" collapsed="1"/>
    <col min="23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28"/>
      <c r="B1" s="28"/>
      <c r="C1" s="28"/>
      <c r="D1" s="28"/>
      <c r="E1" s="29" t="s">
        <v>6</v>
      </c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8" t="s">
        <v>12</v>
      </c>
      <c r="U1" s="28"/>
      <c r="V1" s="28"/>
      <c r="W1" s="28"/>
    </row>
    <row r="2" spans="1:25" ht="30.75" customHeight="1" x14ac:dyDescent="0.25">
      <c r="A2" s="28"/>
      <c r="B2" s="28"/>
      <c r="C2" s="28"/>
      <c r="D2" s="28"/>
      <c r="E2" s="29" t="s">
        <v>7</v>
      </c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8" t="s">
        <v>40</v>
      </c>
      <c r="U2" s="28"/>
      <c r="V2" s="28"/>
      <c r="W2" s="28"/>
    </row>
    <row r="3" spans="1:25" ht="30.75" customHeight="1" x14ac:dyDescent="0.25">
      <c r="A3" s="28"/>
      <c r="B3" s="28"/>
      <c r="C3" s="28"/>
      <c r="D3" s="28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8" t="s">
        <v>13</v>
      </c>
      <c r="U3" s="28"/>
      <c r="V3" s="28"/>
      <c r="W3" s="28"/>
    </row>
    <row r="4" spans="1:25" ht="30.75" customHeight="1" x14ac:dyDescent="0.25">
      <c r="A4" s="18" t="s">
        <v>34</v>
      </c>
      <c r="B4" s="18"/>
      <c r="C4" s="18"/>
      <c r="D4" s="19"/>
      <c r="E4" s="22" t="s">
        <v>76</v>
      </c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4"/>
      <c r="T4" s="12" t="s">
        <v>36</v>
      </c>
      <c r="U4" s="13"/>
      <c r="V4" s="30" t="s">
        <v>81</v>
      </c>
      <c r="W4" s="13"/>
    </row>
    <row r="5" spans="1:25" ht="30.75" customHeight="1" x14ac:dyDescent="0.25">
      <c r="A5" s="20"/>
      <c r="B5" s="20"/>
      <c r="C5" s="20"/>
      <c r="D5" s="21"/>
      <c r="E5" s="25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7"/>
      <c r="T5" s="6" t="s">
        <v>38</v>
      </c>
      <c r="U5" s="12" t="s">
        <v>78</v>
      </c>
      <c r="V5" s="14"/>
      <c r="W5" s="13"/>
    </row>
    <row r="6" spans="1:25" ht="30.75" customHeight="1" x14ac:dyDescent="0.25">
      <c r="A6" s="22" t="s">
        <v>35</v>
      </c>
      <c r="B6" s="23"/>
      <c r="C6" s="23"/>
      <c r="D6" s="24"/>
      <c r="E6" s="22" t="s">
        <v>77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4"/>
      <c r="T6" s="6" t="s">
        <v>37</v>
      </c>
      <c r="U6" s="12" t="s">
        <v>79</v>
      </c>
      <c r="V6" s="14"/>
      <c r="W6" s="13"/>
    </row>
    <row r="7" spans="1:25" ht="30.75" customHeight="1" x14ac:dyDescent="0.25">
      <c r="A7" s="25"/>
      <c r="B7" s="26"/>
      <c r="C7" s="26"/>
      <c r="D7" s="27"/>
      <c r="E7" s="25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7"/>
      <c r="T7" s="6" t="s">
        <v>39</v>
      </c>
      <c r="U7" s="12" t="s">
        <v>80</v>
      </c>
      <c r="V7" s="14"/>
      <c r="W7" s="13"/>
    </row>
    <row r="8" spans="1:25" ht="51.75" customHeight="1" x14ac:dyDescent="0.25">
      <c r="A8" s="7" t="s">
        <v>15</v>
      </c>
      <c r="B8" s="7" t="s">
        <v>16</v>
      </c>
      <c r="C8" s="7" t="s">
        <v>17</v>
      </c>
      <c r="D8" s="7" t="s">
        <v>18</v>
      </c>
      <c r="E8" s="10" t="s">
        <v>19</v>
      </c>
      <c r="F8" s="7" t="s">
        <v>20</v>
      </c>
      <c r="G8" s="7" t="s">
        <v>21</v>
      </c>
      <c r="H8" s="7" t="s">
        <v>22</v>
      </c>
      <c r="I8" s="7" t="s">
        <v>23</v>
      </c>
      <c r="J8" s="7" t="s">
        <v>24</v>
      </c>
      <c r="K8" s="7" t="s">
        <v>25</v>
      </c>
      <c r="L8" s="15" t="s">
        <v>26</v>
      </c>
      <c r="M8" s="15" t="s">
        <v>27</v>
      </c>
      <c r="N8" s="11" t="s">
        <v>3</v>
      </c>
      <c r="O8" s="11"/>
      <c r="P8" s="11"/>
      <c r="Q8" s="11"/>
      <c r="R8" s="15" t="s">
        <v>28</v>
      </c>
      <c r="S8" s="15" t="s">
        <v>29</v>
      </c>
      <c r="T8" s="15" t="s">
        <v>30</v>
      </c>
      <c r="U8" s="15" t="s">
        <v>31</v>
      </c>
      <c r="V8" s="11" t="s">
        <v>4</v>
      </c>
      <c r="W8" s="11"/>
      <c r="X8" s="2"/>
    </row>
    <row r="9" spans="1:25" ht="57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16"/>
      <c r="M9" s="16"/>
      <c r="N9" s="16" t="s">
        <v>0</v>
      </c>
      <c r="O9" s="16" t="s">
        <v>1</v>
      </c>
      <c r="P9" s="16" t="s">
        <v>5</v>
      </c>
      <c r="Q9" s="16" t="s">
        <v>2</v>
      </c>
      <c r="R9" s="16"/>
      <c r="S9" s="16"/>
      <c r="T9" s="16"/>
      <c r="U9" s="16"/>
      <c r="V9" s="16" t="s">
        <v>32</v>
      </c>
      <c r="W9" s="16" t="s">
        <v>33</v>
      </c>
      <c r="X9" s="2"/>
    </row>
    <row r="10" spans="1:25" ht="77.25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2"/>
    </row>
    <row r="11" spans="1:25" ht="104.25" customHeight="1" x14ac:dyDescent="0.25">
      <c r="A11" s="34">
        <v>1</v>
      </c>
      <c r="B11" s="35" t="s">
        <v>41</v>
      </c>
      <c r="C11" s="35" t="s">
        <v>42</v>
      </c>
      <c r="D11" s="35" t="s">
        <v>43</v>
      </c>
      <c r="E11" s="35" t="s">
        <v>44</v>
      </c>
      <c r="F11" s="35" t="s">
        <v>45</v>
      </c>
      <c r="G11" s="35" t="s">
        <v>46</v>
      </c>
      <c r="H11" s="34">
        <v>2</v>
      </c>
      <c r="I11" s="34">
        <v>3</v>
      </c>
      <c r="J11" s="5">
        <f t="shared" ref="J11:J18" si="0">H11+I11</f>
        <v>5</v>
      </c>
      <c r="K11" s="5" t="str">
        <f>IF(J11=10,$Y$11,IF(J11=9,$Y$11,IF(J11=8,$Y$11,IF(J11=7,$Y$12,IF(J11=6,$Y$12,IF(J11=5,$Y$13,IF(J11=4,$Y$14,IF(J11=3,$Y$14,IF(J11=2,$Y$14,0)))))))))</f>
        <v>Riesgo medio</v>
      </c>
      <c r="L11" s="35" t="s">
        <v>47</v>
      </c>
      <c r="M11" s="35" t="s">
        <v>48</v>
      </c>
      <c r="N11" s="4">
        <v>1</v>
      </c>
      <c r="O11" s="4">
        <v>2</v>
      </c>
      <c r="P11" s="5">
        <f t="shared" ref="P11:P18" si="1">N11+O11</f>
        <v>3</v>
      </c>
      <c r="Q11" s="5" t="str">
        <f>IF(P11=10,$Y$11,IF(P11=9,$Y$11,IF(P11=8,$Y$11,IF(P11=7,$Y$12,IF(P11=6,$Y$12,IF(P11=5,$Y$13,IF(P11=4,$Y$14,IF(P11=3,$Y$14,IF(P11=2,$Y$14,0)))))))))</f>
        <v>Riesgo bajo</v>
      </c>
      <c r="R11" s="4" t="s">
        <v>82</v>
      </c>
      <c r="S11" s="35" t="s">
        <v>84</v>
      </c>
      <c r="T11" s="35" t="s">
        <v>86</v>
      </c>
      <c r="U11" s="35" t="s">
        <v>87</v>
      </c>
      <c r="V11" s="36" t="s">
        <v>89</v>
      </c>
      <c r="W11" s="35" t="s">
        <v>88</v>
      </c>
      <c r="X11" s="1">
        <v>1</v>
      </c>
      <c r="Y11" s="1" t="s">
        <v>8</v>
      </c>
    </row>
    <row r="12" spans="1:25" ht="108.75" customHeight="1" x14ac:dyDescent="0.25">
      <c r="A12" s="34">
        <v>2</v>
      </c>
      <c r="B12" s="35" t="s">
        <v>41</v>
      </c>
      <c r="C12" s="35" t="s">
        <v>42</v>
      </c>
      <c r="D12" s="35" t="s">
        <v>43</v>
      </c>
      <c r="E12" s="35" t="s">
        <v>49</v>
      </c>
      <c r="F12" s="35" t="s">
        <v>50</v>
      </c>
      <c r="G12" s="35" t="s">
        <v>51</v>
      </c>
      <c r="H12" s="34">
        <v>2</v>
      </c>
      <c r="I12" s="34">
        <v>4</v>
      </c>
      <c r="J12" s="5">
        <f t="shared" si="0"/>
        <v>6</v>
      </c>
      <c r="K12" s="5" t="str">
        <f t="shared" ref="K12:K18" si="2">IF(J12=10,$Y$11,IF(J12=9,$Y$11,IF(J12=8,$Y$11,IF(J12=7,$Y$12,IF(J12=6,$Y$12,IF(J12=5,$Y$13,IF(J12=4,$Y$14,IF(J12=3,$Y$14,IF(J12=2,$Y$14,0)))))))))</f>
        <v>Riesgo alto</v>
      </c>
      <c r="L12" s="35" t="s">
        <v>47</v>
      </c>
      <c r="M12" s="35" t="s">
        <v>52</v>
      </c>
      <c r="N12" s="4">
        <v>1</v>
      </c>
      <c r="O12" s="4">
        <v>2</v>
      </c>
      <c r="P12" s="5">
        <f t="shared" si="1"/>
        <v>3</v>
      </c>
      <c r="Q12" s="5" t="str">
        <f t="shared" ref="Q12:Q18" si="3">IF(P12=10,$Y$11,IF(P12=9,$Y$11,IF(P12=8,$Y$11,IF(P12=7,$Y$12,IF(P12=6,$Y$12,IF(P12=5,$Y$13,IF(P12=4,$Y$14,IF(P12=3,$Y$14,IF(P12=2,$Y$14,0)))))))))</f>
        <v>Riesgo bajo</v>
      </c>
      <c r="R12" s="4" t="s">
        <v>82</v>
      </c>
      <c r="S12" s="35" t="s">
        <v>84</v>
      </c>
      <c r="T12" s="35" t="s">
        <v>86</v>
      </c>
      <c r="U12" s="35" t="s">
        <v>87</v>
      </c>
      <c r="V12" s="32" t="s">
        <v>90</v>
      </c>
      <c r="W12" s="35" t="s">
        <v>88</v>
      </c>
      <c r="X12" s="1">
        <v>2</v>
      </c>
      <c r="Y12" s="1" t="s">
        <v>9</v>
      </c>
    </row>
    <row r="13" spans="1:25" ht="106.5" customHeight="1" x14ac:dyDescent="0.25">
      <c r="A13" s="34">
        <v>3</v>
      </c>
      <c r="B13" s="35" t="s">
        <v>41</v>
      </c>
      <c r="C13" s="35" t="s">
        <v>42</v>
      </c>
      <c r="D13" s="35" t="s">
        <v>43</v>
      </c>
      <c r="E13" s="35" t="s">
        <v>53</v>
      </c>
      <c r="F13" s="35" t="s">
        <v>54</v>
      </c>
      <c r="G13" s="35" t="s">
        <v>55</v>
      </c>
      <c r="H13" s="34">
        <v>1</v>
      </c>
      <c r="I13" s="34">
        <v>5</v>
      </c>
      <c r="J13" s="5">
        <f t="shared" si="0"/>
        <v>6</v>
      </c>
      <c r="K13" s="5" t="str">
        <f t="shared" si="2"/>
        <v>Riesgo alto</v>
      </c>
      <c r="L13" s="35" t="s">
        <v>47</v>
      </c>
      <c r="M13" s="35" t="s">
        <v>56</v>
      </c>
      <c r="N13" s="4">
        <v>1</v>
      </c>
      <c r="O13" s="4">
        <v>2</v>
      </c>
      <c r="P13" s="5">
        <f t="shared" si="1"/>
        <v>3</v>
      </c>
      <c r="Q13" s="5" t="str">
        <f t="shared" si="3"/>
        <v>Riesgo bajo</v>
      </c>
      <c r="R13" s="4" t="s">
        <v>83</v>
      </c>
      <c r="S13" s="35" t="s">
        <v>84</v>
      </c>
      <c r="T13" s="35" t="s">
        <v>86</v>
      </c>
      <c r="U13" s="35" t="s">
        <v>87</v>
      </c>
      <c r="V13" s="31" t="s">
        <v>91</v>
      </c>
      <c r="W13" s="35" t="s">
        <v>88</v>
      </c>
      <c r="X13" s="1">
        <v>3</v>
      </c>
      <c r="Y13" s="1" t="s">
        <v>10</v>
      </c>
    </row>
    <row r="14" spans="1:25" ht="96" customHeight="1" x14ac:dyDescent="0.25">
      <c r="A14" s="34">
        <v>4</v>
      </c>
      <c r="B14" s="35" t="s">
        <v>41</v>
      </c>
      <c r="C14" s="35" t="s">
        <v>42</v>
      </c>
      <c r="D14" s="35" t="s">
        <v>43</v>
      </c>
      <c r="E14" s="35" t="s">
        <v>49</v>
      </c>
      <c r="F14" s="35" t="s">
        <v>57</v>
      </c>
      <c r="G14" s="35" t="s">
        <v>58</v>
      </c>
      <c r="H14" s="34">
        <v>2</v>
      </c>
      <c r="I14" s="34">
        <v>3</v>
      </c>
      <c r="J14" s="5">
        <f t="shared" si="0"/>
        <v>5</v>
      </c>
      <c r="K14" s="5" t="str">
        <f t="shared" si="2"/>
        <v>Riesgo medio</v>
      </c>
      <c r="L14" s="35" t="s">
        <v>47</v>
      </c>
      <c r="M14" s="35" t="s">
        <v>59</v>
      </c>
      <c r="N14" s="4">
        <v>1</v>
      </c>
      <c r="O14" s="4">
        <v>2</v>
      </c>
      <c r="P14" s="5">
        <f t="shared" si="1"/>
        <v>3</v>
      </c>
      <c r="Q14" s="5" t="str">
        <f t="shared" si="3"/>
        <v>Riesgo bajo</v>
      </c>
      <c r="R14" s="4" t="s">
        <v>83</v>
      </c>
      <c r="S14" s="35" t="s">
        <v>84</v>
      </c>
      <c r="T14" s="35" t="s">
        <v>86</v>
      </c>
      <c r="U14" s="35" t="s">
        <v>87</v>
      </c>
      <c r="V14" s="32" t="s">
        <v>92</v>
      </c>
      <c r="W14" s="35" t="s">
        <v>88</v>
      </c>
      <c r="X14" s="1">
        <v>4</v>
      </c>
      <c r="Y14" s="1" t="s">
        <v>11</v>
      </c>
    </row>
    <row r="15" spans="1:25" ht="92.25" customHeight="1" x14ac:dyDescent="0.25">
      <c r="A15" s="34">
        <v>5</v>
      </c>
      <c r="B15" s="35" t="s">
        <v>41</v>
      </c>
      <c r="C15" s="35" t="s">
        <v>42</v>
      </c>
      <c r="D15" s="35" t="s">
        <v>43</v>
      </c>
      <c r="E15" s="35" t="s">
        <v>49</v>
      </c>
      <c r="F15" s="35" t="s">
        <v>60</v>
      </c>
      <c r="G15" s="35" t="s">
        <v>61</v>
      </c>
      <c r="H15" s="34">
        <v>2</v>
      </c>
      <c r="I15" s="34">
        <v>4</v>
      </c>
      <c r="J15" s="5">
        <f t="shared" si="0"/>
        <v>6</v>
      </c>
      <c r="K15" s="5" t="str">
        <f t="shared" si="2"/>
        <v>Riesgo alto</v>
      </c>
      <c r="L15" s="35" t="s">
        <v>47</v>
      </c>
      <c r="M15" s="35" t="s">
        <v>62</v>
      </c>
      <c r="N15" s="4">
        <v>1</v>
      </c>
      <c r="O15" s="4">
        <v>2</v>
      </c>
      <c r="P15" s="5">
        <f t="shared" si="1"/>
        <v>3</v>
      </c>
      <c r="Q15" s="5" t="str">
        <f t="shared" si="3"/>
        <v>Riesgo bajo</v>
      </c>
      <c r="R15" s="4" t="s">
        <v>82</v>
      </c>
      <c r="S15" s="35" t="s">
        <v>84</v>
      </c>
      <c r="T15" s="35" t="s">
        <v>86</v>
      </c>
      <c r="U15" s="35" t="s">
        <v>87</v>
      </c>
      <c r="V15" s="32" t="s">
        <v>92</v>
      </c>
      <c r="W15" s="35" t="s">
        <v>88</v>
      </c>
      <c r="X15" s="1">
        <v>5</v>
      </c>
    </row>
    <row r="16" spans="1:25" ht="104.25" customHeight="1" x14ac:dyDescent="0.25">
      <c r="A16" s="34">
        <v>6</v>
      </c>
      <c r="B16" s="35" t="s">
        <v>41</v>
      </c>
      <c r="C16" s="35" t="s">
        <v>63</v>
      </c>
      <c r="D16" s="35" t="s">
        <v>43</v>
      </c>
      <c r="E16" s="35" t="s">
        <v>44</v>
      </c>
      <c r="F16" s="35" t="s">
        <v>64</v>
      </c>
      <c r="G16" s="35" t="s">
        <v>65</v>
      </c>
      <c r="H16" s="34">
        <v>2</v>
      </c>
      <c r="I16" s="34">
        <v>2</v>
      </c>
      <c r="J16" s="5">
        <f t="shared" si="0"/>
        <v>4</v>
      </c>
      <c r="K16" s="5" t="str">
        <f t="shared" si="2"/>
        <v>Riesgo bajo</v>
      </c>
      <c r="L16" s="35" t="s">
        <v>66</v>
      </c>
      <c r="M16" s="35" t="s">
        <v>67</v>
      </c>
      <c r="N16" s="4">
        <v>1</v>
      </c>
      <c r="O16" s="4">
        <v>2</v>
      </c>
      <c r="P16" s="5">
        <f t="shared" si="1"/>
        <v>3</v>
      </c>
      <c r="Q16" s="5" t="str">
        <f t="shared" si="3"/>
        <v>Riesgo bajo</v>
      </c>
      <c r="R16" s="4" t="s">
        <v>83</v>
      </c>
      <c r="S16" s="35" t="s">
        <v>85</v>
      </c>
      <c r="T16" s="35" t="s">
        <v>86</v>
      </c>
      <c r="U16" s="35" t="s">
        <v>87</v>
      </c>
      <c r="V16" s="32" t="s">
        <v>93</v>
      </c>
      <c r="W16" s="35" t="s">
        <v>88</v>
      </c>
    </row>
    <row r="17" spans="1:23" ht="93.75" customHeight="1" x14ac:dyDescent="0.25">
      <c r="A17" s="34">
        <v>7</v>
      </c>
      <c r="B17" s="35" t="s">
        <v>41</v>
      </c>
      <c r="C17" s="35" t="s">
        <v>63</v>
      </c>
      <c r="D17" s="35" t="s">
        <v>43</v>
      </c>
      <c r="E17" s="35" t="s">
        <v>49</v>
      </c>
      <c r="F17" s="35" t="s">
        <v>68</v>
      </c>
      <c r="G17" s="35" t="s">
        <v>69</v>
      </c>
      <c r="H17" s="34">
        <v>2</v>
      </c>
      <c r="I17" s="34">
        <v>3</v>
      </c>
      <c r="J17" s="5">
        <f t="shared" si="0"/>
        <v>5</v>
      </c>
      <c r="K17" s="5" t="str">
        <f t="shared" si="2"/>
        <v>Riesgo medio</v>
      </c>
      <c r="L17" s="35" t="s">
        <v>66</v>
      </c>
      <c r="M17" s="35" t="s">
        <v>70</v>
      </c>
      <c r="N17" s="4">
        <v>1</v>
      </c>
      <c r="O17" s="4">
        <v>2</v>
      </c>
      <c r="P17" s="5">
        <f t="shared" si="1"/>
        <v>3</v>
      </c>
      <c r="Q17" s="5" t="str">
        <f t="shared" si="3"/>
        <v>Riesgo bajo</v>
      </c>
      <c r="R17" s="4" t="s">
        <v>83</v>
      </c>
      <c r="S17" s="35" t="s">
        <v>85</v>
      </c>
      <c r="T17" s="35" t="s">
        <v>86</v>
      </c>
      <c r="U17" s="35" t="s">
        <v>87</v>
      </c>
      <c r="V17" s="32" t="s">
        <v>93</v>
      </c>
      <c r="W17" s="35" t="s">
        <v>88</v>
      </c>
    </row>
    <row r="18" spans="1:23" ht="87" customHeight="1" x14ac:dyDescent="0.25">
      <c r="A18" s="34">
        <v>8</v>
      </c>
      <c r="B18" s="35" t="s">
        <v>71</v>
      </c>
      <c r="C18" s="35" t="s">
        <v>42</v>
      </c>
      <c r="D18" s="35" t="s">
        <v>43</v>
      </c>
      <c r="E18" s="35" t="s">
        <v>72</v>
      </c>
      <c r="F18" s="35" t="s">
        <v>73</v>
      </c>
      <c r="G18" s="35" t="s">
        <v>74</v>
      </c>
      <c r="H18" s="34">
        <v>1</v>
      </c>
      <c r="I18" s="34">
        <v>4</v>
      </c>
      <c r="J18" s="5">
        <f t="shared" si="0"/>
        <v>5</v>
      </c>
      <c r="K18" s="5" t="str">
        <f t="shared" si="2"/>
        <v>Riesgo medio</v>
      </c>
      <c r="L18" s="35" t="s">
        <v>47</v>
      </c>
      <c r="M18" s="35" t="s">
        <v>75</v>
      </c>
      <c r="N18" s="4">
        <v>1</v>
      </c>
      <c r="O18" s="4">
        <v>3</v>
      </c>
      <c r="P18" s="5">
        <f t="shared" si="1"/>
        <v>4</v>
      </c>
      <c r="Q18" s="5" t="str">
        <f t="shared" si="3"/>
        <v>Riesgo bajo</v>
      </c>
      <c r="R18" s="4" t="s">
        <v>83</v>
      </c>
      <c r="S18" s="35" t="s">
        <v>84</v>
      </c>
      <c r="T18" s="35" t="s">
        <v>86</v>
      </c>
      <c r="U18" s="35" t="s">
        <v>87</v>
      </c>
      <c r="V18" s="32" t="s">
        <v>93</v>
      </c>
      <c r="W18" s="35" t="s">
        <v>88</v>
      </c>
    </row>
    <row r="37" spans="15:18" ht="195" customHeight="1" x14ac:dyDescent="0.25">
      <c r="O37" s="17" t="s">
        <v>14</v>
      </c>
      <c r="P37" s="17"/>
      <c r="Q37" s="17"/>
      <c r="R37" s="17"/>
    </row>
  </sheetData>
  <sheetProtection insertRows="0"/>
  <mergeCells count="41">
    <mergeCell ref="R8:R10"/>
    <mergeCell ref="S8:S10"/>
    <mergeCell ref="T8:T10"/>
    <mergeCell ref="T1:W1"/>
    <mergeCell ref="T2:W2"/>
    <mergeCell ref="T3:W3"/>
    <mergeCell ref="A1:D3"/>
    <mergeCell ref="E1:S1"/>
    <mergeCell ref="E2:S3"/>
    <mergeCell ref="O37:R37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B8:B10"/>
    <mergeCell ref="C8:C10"/>
    <mergeCell ref="N9:N10"/>
    <mergeCell ref="D8:D10"/>
    <mergeCell ref="E8:E10"/>
    <mergeCell ref="N8:Q8"/>
    <mergeCell ref="T4:U4"/>
    <mergeCell ref="V4:W4"/>
    <mergeCell ref="U5:W5"/>
    <mergeCell ref="U6:W6"/>
    <mergeCell ref="U7:W7"/>
    <mergeCell ref="L8:L10"/>
    <mergeCell ref="V8:W8"/>
    <mergeCell ref="O9:O10"/>
    <mergeCell ref="P9:P10"/>
    <mergeCell ref="Q9:Q10"/>
    <mergeCell ref="V9:V10"/>
    <mergeCell ref="W9:W10"/>
    <mergeCell ref="U8:U10"/>
  </mergeCells>
  <conditionalFormatting sqref="J11:J18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11:P18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H11:I18 N11:O18">
      <formula1>$X$11:$X$15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K11:K18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NOT(ISERROR(SEARCH($Y$14,Q11)))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NOT(ISERROR(SEARCH($Y$13,Q11)))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NOT(ISERROR(SEARCH($Y$12,Q11)))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NOT(ISERROR(SEARCH($Y$11,Q11)))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Yulieth Vanessa Gil Castrillon - CT Compras</cp:lastModifiedBy>
  <dcterms:created xsi:type="dcterms:W3CDTF">2020-07-16T13:16:46Z</dcterms:created>
  <dcterms:modified xsi:type="dcterms:W3CDTF">2026-08-24T21:56:15Z</dcterms:modified>
</cp:coreProperties>
</file>