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PTO" sheetId="1" r:id="rId4"/>
    <sheet state="visible" name="F.M" sheetId="2" r:id="rId5"/>
  </sheets>
  <externalReferences>
    <externalReference r:id="rId6"/>
  </externalReferences>
  <definedNames>
    <definedName name="CATEG">[1]Personal!$A$5:$A$12</definedName>
    <definedName name="DIRECTOS">'[1]Costos Directos (Base)'!$B$6:$B$27</definedName>
    <definedName name="PERSONAL">'[1]Costos Personal (Base)'!$B$6:$B$136</definedName>
  </definedNames>
  <calcPr/>
  <extLst>
    <ext uri="GoogleSheetsCustomDataVersion2">
      <go:sheetsCustomData xmlns:go="http://customooxmlschemas.google.com/" r:id="rId7" roundtripDataChecksum="Rrthb1/friqmGqVhhC8XO5jtpC81pIxtSMk1Ei90Td0="/>
    </ext>
  </extLst>
</workbook>
</file>

<file path=xl/sharedStrings.xml><?xml version="1.0" encoding="utf-8"?>
<sst xmlns="http://schemas.openxmlformats.org/spreadsheetml/2006/main" count="76" uniqueCount="71">
  <si>
    <t>No</t>
  </si>
  <si>
    <t>DESCRIPCION</t>
  </si>
  <si>
    <t>%</t>
  </si>
  <si>
    <t>Gastos reportados por la interventoria</t>
  </si>
  <si>
    <t>Diferencia</t>
  </si>
  <si>
    <t>SALARIOS y/o ASIGNACIONES BASICAS MENSUALES</t>
  </si>
  <si>
    <t>PRESTACIONES SOCIALES</t>
  </si>
  <si>
    <t>CANT.</t>
  </si>
  <si>
    <t>CARGO / OFICIO</t>
  </si>
  <si>
    <t>PORCENTAJE DE DEDICACIÓN</t>
  </si>
  <si>
    <t>COSTO MENSUAL</t>
  </si>
  <si>
    <t>COSTO DIARIO</t>
  </si>
  <si>
    <t>NÚMERO DE DÍAS</t>
  </si>
  <si>
    <t>FACTOR MULTIPLICADOR</t>
  </si>
  <si>
    <t>VALOR PARCIAL ($)</t>
  </si>
  <si>
    <t xml:space="preserve">COSTOS DIRECTOS DE PERSONAL </t>
  </si>
  <si>
    <t>Cesantias</t>
  </si>
  <si>
    <t>PERSONAL PROFESIONAL</t>
  </si>
  <si>
    <t>Intereses de cesantías</t>
  </si>
  <si>
    <t>Director del Proyecto</t>
  </si>
  <si>
    <t>Prima</t>
  </si>
  <si>
    <t>Vacaciones</t>
  </si>
  <si>
    <t>Seguridad Social (Salud)</t>
  </si>
  <si>
    <t>Seguridad Social (Pensión)</t>
  </si>
  <si>
    <t>Aseguradoras de Riesgos Profesionales (ARL)</t>
  </si>
  <si>
    <t>Profesional Administrativo</t>
  </si>
  <si>
    <t>Cajas de Compensación Familiar</t>
  </si>
  <si>
    <t>ICBF</t>
  </si>
  <si>
    <t>SENA</t>
  </si>
  <si>
    <t>Subsidio de Transporte</t>
  </si>
  <si>
    <t>Profesional jurídico</t>
  </si>
  <si>
    <t>Dotación</t>
  </si>
  <si>
    <t>Profesional Contable</t>
  </si>
  <si>
    <t>COSTOS INDIRECTOS CONSULTORIA</t>
  </si>
  <si>
    <t>Profesional Financiero</t>
  </si>
  <si>
    <t>Alquiler de oficinas, costos de administración y servicios públicos</t>
  </si>
  <si>
    <t>Auxiliar Operativo</t>
  </si>
  <si>
    <t>Auxiliar Administrativo</t>
  </si>
  <si>
    <t>Papeleria oficina consultoria</t>
  </si>
  <si>
    <t>Personal administrativo no facturado</t>
  </si>
  <si>
    <t xml:space="preserve">SUBTOTAL COSTOS DE PERSONAL </t>
  </si>
  <si>
    <t>Personal profesional no facturado</t>
  </si>
  <si>
    <t>Asesoría legal, tributaria y médica</t>
  </si>
  <si>
    <t>Gastos de representación</t>
  </si>
  <si>
    <t>CONCEPTO</t>
  </si>
  <si>
    <t>Gastos e intereses bancarios por financiación</t>
  </si>
  <si>
    <t>Equipos y mantenimiento de oficina</t>
  </si>
  <si>
    <t>Seguros oficina de consultoría</t>
  </si>
  <si>
    <t>OTROS COSTOS DIRECTOS</t>
  </si>
  <si>
    <t>Correos</t>
  </si>
  <si>
    <t>Documentación técnica</t>
  </si>
  <si>
    <t>Costos de propuestas</t>
  </si>
  <si>
    <t>COSTOS DIRECTOS</t>
  </si>
  <si>
    <t>Equipos de mitigación ambiental y social</t>
  </si>
  <si>
    <t>Alquiler de Vehiculo (Campero, Pick-Up, Camioneta, Camión o Similar Min 2000cc, Modelo 2018 en adelante)</t>
  </si>
  <si>
    <t>COSTOS DE LEGALIZACION Y PERFECCIONAMIENTO (Impuestos y Pólizas)</t>
  </si>
  <si>
    <t>Timbre (0,5)</t>
  </si>
  <si>
    <t>Retefuente (2%)</t>
  </si>
  <si>
    <t>Costos administrativos</t>
  </si>
  <si>
    <t>Rete Ica</t>
  </si>
  <si>
    <t>Estampillas Departamentales (1%+2%=3%)</t>
  </si>
  <si>
    <t>Estampillas Municipales (3.5%+1.0%+0.66% = 5,16%)</t>
  </si>
  <si>
    <t xml:space="preserve">SUBTOTAL OTROS COSTOS DIRECTOS </t>
  </si>
  <si>
    <t>Pólizas de calidad, cumplimiento, y de salarios y prestaciones</t>
  </si>
  <si>
    <t>IMPREVISTOS</t>
  </si>
  <si>
    <t>SUBTOTAL COSTOS BASICOS</t>
  </si>
  <si>
    <t>HONORARIOS (12,6% de 1+2+3+4+5)</t>
  </si>
  <si>
    <t xml:space="preserve">IVA = 19% * </t>
  </si>
  <si>
    <t>TOTAL FACTOR MULTIPLICADOR (Porcentaje)</t>
  </si>
  <si>
    <t>TOTAL FACTOR MULTIPLICADOR (tanto por uno)</t>
  </si>
  <si>
    <t xml:space="preserve">COSTO TOTAL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</si>
</sst>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_-&quot;$&quot;* #,##0_-;\-&quot;$&quot;* #,##0_-;_-&quot;$&quot;* &quot;-&quot;_-;_-@"/>
    <numFmt numFmtId="165" formatCode="&quot;$&quot;#,##0;[Red]\-&quot;$&quot;#,##0"/>
    <numFmt numFmtId="166" formatCode="_-[$$-240A]\ * #,##0.00_ ;_-[$$-240A]\ * \-#,##0.00\ ;_-[$$-240A]\ * &quot;-&quot;??_ ;_-@_ "/>
    <numFmt numFmtId="167" formatCode="_-[$$-240A]\ * #,##0_ ;_-[$$-240A]\ * \-#,##0\ ;_-[$$-240A]\ * &quot;-&quot;??_ ;_-@_ "/>
    <numFmt numFmtId="168" formatCode="_-[$$-240A]\ * #,##0.00_-;\-[$$-240A]\ * #,##0.00_-;_-[$$-240A]\ * &quot;-&quot;??_-;_-@"/>
    <numFmt numFmtId="169" formatCode="_(&quot;$&quot;\ * #,##0_);_(&quot;$&quot;\ * \(#,##0\);_(&quot;$&quot;\ * &quot;-&quot;??_);_(@_)"/>
  </numFmts>
  <fonts count="12">
    <font>
      <sz val="11.0"/>
      <color theme="1"/>
      <name val="Calibri"/>
      <scheme val="minor"/>
    </font>
    <font>
      <sz val="10.0"/>
      <color theme="1"/>
      <name val="Aptos Narrow"/>
    </font>
    <font>
      <sz val="11.0"/>
      <color theme="1"/>
      <name val="Calibri"/>
    </font>
    <font>
      <sz val="14.0"/>
      <color theme="1"/>
      <name val="Calibri"/>
    </font>
    <font>
      <sz val="16.0"/>
      <color theme="1"/>
      <name val="Calibri"/>
    </font>
    <font>
      <b/>
      <sz val="10.0"/>
      <color theme="1"/>
      <name val="Aptos Narrow"/>
    </font>
    <font/>
    <font>
      <b/>
      <u/>
      <sz val="10.0"/>
      <color theme="1"/>
      <name val="Aptos Narrow"/>
    </font>
    <font>
      <sz val="10.0"/>
      <color theme="1"/>
      <name val="Arial"/>
    </font>
    <font>
      <color theme="1"/>
      <name val="Arial"/>
    </font>
    <font>
      <sz val="14.0"/>
      <color rgb="FFFF0000"/>
      <name val="Calibri"/>
    </font>
    <font>
      <b/>
      <u/>
      <sz val="10.0"/>
      <color theme="1"/>
      <name val="Aptos Narrow"/>
    </font>
  </fonts>
  <fills count="6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FBE4D5"/>
        <bgColor rgb="FFFBE4D5"/>
      </patternFill>
    </fill>
  </fills>
  <borders count="39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/>
      <bottom style="medium">
        <color rgb="FF000000"/>
      </bottom>
    </border>
    <border>
      <left style="thin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9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2" numFmtId="0" xfId="0" applyAlignment="1" applyFont="1">
      <alignment vertical="bottom"/>
    </xf>
    <xf borderId="0" fillId="0" fontId="2" numFmtId="0" xfId="0" applyAlignment="1" applyFont="1">
      <alignment vertical="bottom"/>
    </xf>
    <xf borderId="0" fillId="0" fontId="2" numFmtId="164" xfId="0" applyAlignment="1" applyFont="1" applyNumberFormat="1">
      <alignment vertical="bottom"/>
    </xf>
    <xf borderId="0" fillId="0" fontId="3" numFmtId="164" xfId="0" applyAlignment="1" applyFont="1" applyNumberFormat="1">
      <alignment shrinkToFit="0" vertical="bottom" wrapText="1"/>
    </xf>
    <xf borderId="0" fillId="0" fontId="4" numFmtId="0" xfId="0" applyAlignment="1" applyFont="1">
      <alignment vertical="bottom"/>
    </xf>
    <xf borderId="0" fillId="0" fontId="2" numFmtId="0" xfId="0" applyAlignment="1" applyFont="1">
      <alignment horizontal="right" vertical="bottom"/>
    </xf>
    <xf borderId="0" fillId="0" fontId="2" numFmtId="9" xfId="0" applyAlignment="1" applyFont="1" applyNumberFormat="1">
      <alignment horizontal="right" vertical="bottom"/>
    </xf>
    <xf borderId="0" fillId="0" fontId="4" numFmtId="165" xfId="0" applyAlignment="1" applyFont="1" applyNumberFormat="1">
      <alignment horizontal="right" vertical="bottom"/>
    </xf>
    <xf borderId="0" fillId="0" fontId="2" numFmtId="165" xfId="0" applyAlignment="1" applyFont="1" applyNumberFormat="1">
      <alignment horizontal="right" vertical="bottom"/>
    </xf>
    <xf borderId="0" fillId="0" fontId="3" numFmtId="164" xfId="0" applyAlignment="1" applyFont="1" applyNumberFormat="1">
      <alignment horizontal="right" vertical="bottom"/>
    </xf>
    <xf borderId="1" fillId="2" fontId="5" numFmtId="0" xfId="0" applyAlignment="1" applyBorder="1" applyFill="1" applyFont="1">
      <alignment horizontal="center" shrinkToFit="0" vertical="center" wrapText="1"/>
    </xf>
    <xf borderId="0" fillId="0" fontId="3" numFmtId="165" xfId="0" applyAlignment="1" applyFont="1" applyNumberFormat="1">
      <alignment horizontal="right" vertical="bottom"/>
    </xf>
    <xf borderId="2" fillId="0" fontId="6" numFmtId="0" xfId="0" applyBorder="1" applyFont="1"/>
    <xf borderId="3" fillId="0" fontId="6" numFmtId="0" xfId="0" applyBorder="1" applyFont="1"/>
    <xf borderId="4" fillId="0" fontId="1" numFmtId="0" xfId="0" applyAlignment="1" applyBorder="1" applyFont="1">
      <alignment horizontal="center" shrinkToFit="0" vertical="center" wrapText="1"/>
    </xf>
    <xf borderId="5" fillId="0" fontId="1" numFmtId="0" xfId="0" applyAlignment="1" applyBorder="1" applyFont="1">
      <alignment horizontal="center" shrinkToFit="0" vertical="center" wrapText="1"/>
    </xf>
    <xf borderId="6" fillId="0" fontId="1" numFmtId="0" xfId="0" applyAlignment="1" applyBorder="1" applyFont="1">
      <alignment horizontal="center" shrinkToFit="0" vertical="center" wrapText="1"/>
    </xf>
    <xf borderId="7" fillId="0" fontId="1" numFmtId="0" xfId="0" applyAlignment="1" applyBorder="1" applyFont="1">
      <alignment horizontal="center" shrinkToFit="0" vertical="center" wrapText="1"/>
    </xf>
    <xf borderId="1" fillId="3" fontId="7" numFmtId="0" xfId="0" applyAlignment="1" applyBorder="1" applyFill="1" applyFont="1">
      <alignment horizontal="center" shrinkToFit="0" vertical="center" wrapText="1"/>
    </xf>
    <xf borderId="8" fillId="4" fontId="5" numFmtId="0" xfId="0" applyAlignment="1" applyBorder="1" applyFill="1" applyFont="1">
      <alignment horizontal="left" shrinkToFit="0" vertical="center" wrapText="1"/>
    </xf>
    <xf borderId="9" fillId="0" fontId="6" numFmtId="0" xfId="0" applyBorder="1" applyFont="1"/>
    <xf borderId="10" fillId="0" fontId="6" numFmtId="0" xfId="0" applyBorder="1" applyFont="1"/>
    <xf borderId="11" fillId="0" fontId="1" numFmtId="0" xfId="0" applyAlignment="1" applyBorder="1" applyFont="1">
      <alignment vertical="center"/>
    </xf>
    <xf borderId="12" fillId="0" fontId="8" numFmtId="0" xfId="0" applyBorder="1" applyFont="1"/>
    <xf borderId="12" fillId="0" fontId="8" numFmtId="9" xfId="0" applyAlignment="1" applyBorder="1" applyFont="1" applyNumberFormat="1">
      <alignment readingOrder="0" vertical="center"/>
    </xf>
    <xf borderId="12" fillId="0" fontId="1" numFmtId="165" xfId="0" applyAlignment="1" applyBorder="1" applyFont="1" applyNumberFormat="1">
      <alignment vertical="center"/>
    </xf>
    <xf borderId="12" fillId="0" fontId="1" numFmtId="166" xfId="0" applyAlignment="1" applyBorder="1" applyFont="1" applyNumberFormat="1">
      <alignment horizontal="center" shrinkToFit="0" vertical="center" wrapText="1"/>
    </xf>
    <xf borderId="12" fillId="0" fontId="9" numFmtId="2" xfId="0" applyAlignment="1" applyBorder="1" applyFont="1" applyNumberFormat="1">
      <alignment horizontal="center" shrinkToFit="0" wrapText="1"/>
    </xf>
    <xf borderId="13" fillId="0" fontId="1" numFmtId="2" xfId="0" applyAlignment="1" applyBorder="1" applyFont="1" applyNumberFormat="1">
      <alignment horizontal="center" shrinkToFit="0" vertical="center" wrapText="1"/>
    </xf>
    <xf borderId="14" fillId="0" fontId="1" numFmtId="167" xfId="0" applyAlignment="1" applyBorder="1" applyFont="1" applyNumberFormat="1">
      <alignment shrinkToFit="0" vertical="center" wrapText="1"/>
    </xf>
    <xf borderId="0" fillId="0" fontId="1" numFmtId="168" xfId="0" applyAlignment="1" applyFont="1" applyNumberFormat="1">
      <alignment vertical="center"/>
    </xf>
    <xf borderId="15" fillId="0" fontId="1" numFmtId="0" xfId="0" applyAlignment="1" applyBorder="1" applyFont="1">
      <alignment vertical="center"/>
    </xf>
    <xf borderId="16" fillId="0" fontId="8" numFmtId="0" xfId="0" applyBorder="1" applyFont="1"/>
    <xf borderId="16" fillId="0" fontId="8" numFmtId="9" xfId="0" applyAlignment="1" applyBorder="1" applyFont="1" applyNumberFormat="1">
      <alignment readingOrder="0" vertical="center"/>
    </xf>
    <xf borderId="16" fillId="0" fontId="1" numFmtId="165" xfId="0" applyAlignment="1" applyBorder="1" applyFont="1" applyNumberFormat="1">
      <alignment vertical="center"/>
    </xf>
    <xf borderId="16" fillId="0" fontId="1" numFmtId="166" xfId="0" applyAlignment="1" applyBorder="1" applyFont="1" applyNumberFormat="1">
      <alignment horizontal="center" shrinkToFit="0" vertical="center" wrapText="1"/>
    </xf>
    <xf borderId="17" fillId="0" fontId="1" numFmtId="2" xfId="0" applyAlignment="1" applyBorder="1" applyFont="1" applyNumberFormat="1">
      <alignment horizontal="center" shrinkToFit="0" vertical="center" wrapText="1"/>
    </xf>
    <xf borderId="18" fillId="0" fontId="1" numFmtId="167" xfId="0" applyAlignment="1" applyBorder="1" applyFont="1" applyNumberFormat="1">
      <alignment shrinkToFit="0" vertical="center" wrapText="1"/>
    </xf>
    <xf borderId="19" fillId="5" fontId="2" numFmtId="0" xfId="0" applyAlignment="1" applyBorder="1" applyFill="1" applyFont="1">
      <alignment vertical="bottom"/>
    </xf>
    <xf borderId="19" fillId="5" fontId="2" numFmtId="0" xfId="0" applyAlignment="1" applyBorder="1" applyFill="1" applyFont="1">
      <alignment horizontal="right" vertical="bottom"/>
    </xf>
    <xf borderId="19" fillId="5" fontId="2" numFmtId="9" xfId="0" applyAlignment="1" applyBorder="1" applyFill="1" applyFont="1" applyNumberFormat="1">
      <alignment horizontal="right" vertical="bottom"/>
    </xf>
    <xf borderId="16" fillId="0" fontId="1" numFmtId="9" xfId="0" applyAlignment="1" applyBorder="1" applyFont="1" applyNumberFormat="1">
      <alignment vertical="center"/>
    </xf>
    <xf borderId="19" fillId="5" fontId="4" numFmtId="165" xfId="0" applyAlignment="1" applyBorder="1" applyFill="1" applyFont="1" applyNumberFormat="1">
      <alignment horizontal="right" vertical="bottom"/>
    </xf>
    <xf borderId="19" fillId="5" fontId="3" numFmtId="164" xfId="0" applyAlignment="1" applyBorder="1" applyFill="1" applyFont="1" applyNumberFormat="1">
      <alignment horizontal="right" vertical="bottom"/>
    </xf>
    <xf borderId="19" fillId="5" fontId="10" numFmtId="165" xfId="0" applyAlignment="1" applyBorder="1" applyFill="1" applyFont="1" applyNumberFormat="1">
      <alignment horizontal="right" vertical="bottom"/>
    </xf>
    <xf borderId="19" fillId="5" fontId="2" numFmtId="0" xfId="0" applyBorder="1" applyFill="1" applyFont="1"/>
    <xf borderId="20" fillId="0" fontId="1" numFmtId="0" xfId="0" applyAlignment="1" applyBorder="1" applyFont="1">
      <alignment vertical="center"/>
    </xf>
    <xf borderId="21" fillId="0" fontId="8" numFmtId="0" xfId="0" applyBorder="1" applyFont="1"/>
    <xf borderId="21" fillId="0" fontId="1" numFmtId="9" xfId="0" applyAlignment="1" applyBorder="1" applyFont="1" applyNumberFormat="1">
      <alignment vertical="center"/>
    </xf>
    <xf borderId="21" fillId="0" fontId="1" numFmtId="165" xfId="0" applyAlignment="1" applyBorder="1" applyFont="1" applyNumberFormat="1">
      <alignment vertical="center"/>
    </xf>
    <xf borderId="22" fillId="0" fontId="1" numFmtId="166" xfId="0" applyAlignment="1" applyBorder="1" applyFont="1" applyNumberFormat="1">
      <alignment horizontal="center" shrinkToFit="0" vertical="center" wrapText="1"/>
    </xf>
    <xf borderId="23" fillId="0" fontId="1" numFmtId="2" xfId="0" applyAlignment="1" applyBorder="1" applyFont="1" applyNumberFormat="1">
      <alignment horizontal="center" shrinkToFit="0" vertical="center" wrapText="1"/>
    </xf>
    <xf borderId="24" fillId="0" fontId="1" numFmtId="167" xfId="0" applyAlignment="1" applyBorder="1" applyFont="1" applyNumberFormat="1">
      <alignment shrinkToFit="0" vertical="center" wrapText="1"/>
    </xf>
    <xf borderId="8" fillId="4" fontId="5" numFmtId="0" xfId="0" applyAlignment="1" applyBorder="1" applyFill="1" applyFont="1">
      <alignment horizontal="center" shrinkToFit="0" vertical="center" wrapText="1"/>
    </xf>
    <xf borderId="25" fillId="0" fontId="6" numFmtId="0" xfId="0" applyBorder="1" applyFont="1"/>
    <xf borderId="26" fillId="4" fontId="5" numFmtId="167" xfId="0" applyAlignment="1" applyBorder="1" applyFill="1" applyFont="1" applyNumberFormat="1">
      <alignment shrinkToFit="0" vertical="center" wrapText="1"/>
    </xf>
    <xf borderId="27" fillId="0" fontId="1" numFmtId="0" xfId="0" applyAlignment="1" applyBorder="1" applyFont="1">
      <alignment horizontal="center"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28" fillId="0" fontId="1" numFmtId="0" xfId="0" applyAlignment="1" applyBorder="1" applyFont="1">
      <alignment horizontal="center" shrinkToFit="0" vertical="center" wrapText="1"/>
    </xf>
    <xf borderId="3" fillId="0" fontId="1" numFmtId="0" xfId="0" applyAlignment="1" applyBorder="1" applyFont="1">
      <alignment horizontal="center" shrinkToFit="0" vertical="center" wrapText="1"/>
    </xf>
    <xf borderId="8" fillId="3" fontId="11" numFmtId="0" xfId="0" applyAlignment="1" applyBorder="1" applyFill="1" applyFont="1">
      <alignment horizontal="center" shrinkToFit="0" vertical="center" wrapText="1"/>
    </xf>
    <xf borderId="29" fillId="0" fontId="1" numFmtId="0" xfId="0" applyAlignment="1" applyBorder="1" applyFont="1">
      <alignment horizontal="center" shrinkToFit="0" vertical="center" wrapText="1"/>
    </xf>
    <xf borderId="30" fillId="0" fontId="1" numFmtId="0" xfId="0" applyAlignment="1" applyBorder="1" applyFont="1">
      <alignment shrinkToFit="0" vertical="center" wrapText="1"/>
    </xf>
    <xf borderId="12" fillId="0" fontId="1" numFmtId="9" xfId="0" applyAlignment="1" applyBorder="1" applyFont="1" applyNumberFormat="1">
      <alignment vertical="center"/>
    </xf>
    <xf borderId="12" fillId="0" fontId="1" numFmtId="164" xfId="0" applyAlignment="1" applyBorder="1" applyFont="1" applyNumberFormat="1">
      <alignment vertical="center"/>
    </xf>
    <xf borderId="12" fillId="0" fontId="1" numFmtId="2" xfId="0" applyAlignment="1" applyBorder="1" applyFont="1" applyNumberFormat="1">
      <alignment horizontal="center" shrinkToFit="0" vertical="center" wrapText="1"/>
    </xf>
    <xf borderId="30" fillId="0" fontId="1" numFmtId="2" xfId="0" applyAlignment="1" applyBorder="1" applyFont="1" applyNumberFormat="1">
      <alignment horizontal="center" shrinkToFit="0" vertical="center" wrapText="1"/>
    </xf>
    <xf borderId="0" fillId="0" fontId="1" numFmtId="16" xfId="0" applyAlignment="1" applyFont="1" applyNumberFormat="1">
      <alignment vertical="center"/>
    </xf>
    <xf borderId="31" fillId="0" fontId="1" numFmtId="0" xfId="0" applyAlignment="1" applyBorder="1" applyFont="1">
      <alignment horizontal="center" shrinkToFit="0" vertical="center" wrapText="1"/>
    </xf>
    <xf borderId="32" fillId="0" fontId="1" numFmtId="0" xfId="0" applyAlignment="1" applyBorder="1" applyFont="1">
      <alignment shrinkToFit="0" vertical="center" wrapText="1"/>
    </xf>
    <xf borderId="16" fillId="0" fontId="1" numFmtId="164" xfId="0" applyAlignment="1" applyBorder="1" applyFont="1" applyNumberFormat="1">
      <alignment vertical="center"/>
    </xf>
    <xf borderId="16" fillId="0" fontId="1" numFmtId="2" xfId="0" applyAlignment="1" applyBorder="1" applyFont="1" applyNumberFormat="1">
      <alignment horizontal="center" shrinkToFit="0" vertical="center" wrapText="1"/>
    </xf>
    <xf borderId="32" fillId="0" fontId="1" numFmtId="2" xfId="0" applyAlignment="1" applyBorder="1" applyFont="1" applyNumberFormat="1">
      <alignment horizontal="center" shrinkToFit="0" vertical="center" wrapText="1"/>
    </xf>
    <xf borderId="33" fillId="4" fontId="5" numFmtId="0" xfId="0" applyAlignment="1" applyBorder="1" applyFill="1" applyFont="1">
      <alignment horizontal="right" shrinkToFit="0" vertical="center" wrapText="1"/>
    </xf>
    <xf borderId="34" fillId="0" fontId="6" numFmtId="0" xfId="0" applyBorder="1" applyFont="1"/>
    <xf borderId="35" fillId="0" fontId="6" numFmtId="0" xfId="0" applyBorder="1" applyFont="1"/>
    <xf borderId="36" fillId="4" fontId="5" numFmtId="167" xfId="0" applyAlignment="1" applyBorder="1" applyFill="1" applyFont="1" applyNumberFormat="1">
      <alignment shrinkToFit="0" vertical="center" wrapText="1"/>
    </xf>
    <xf borderId="0" fillId="0" fontId="2" numFmtId="0" xfId="0" applyAlignment="1" applyFont="1">
      <alignment horizontal="right" vertical="bottom"/>
    </xf>
    <xf borderId="15" fillId="4" fontId="5" numFmtId="0" xfId="0" applyAlignment="1" applyBorder="1" applyFill="1" applyFont="1">
      <alignment horizontal="right" shrinkToFit="0" vertical="center" wrapText="1"/>
    </xf>
    <xf borderId="17" fillId="0" fontId="6" numFmtId="0" xfId="0" applyBorder="1" applyFont="1"/>
    <xf borderId="37" fillId="0" fontId="6" numFmtId="0" xfId="0" applyBorder="1" applyFont="1"/>
    <xf borderId="18" fillId="4" fontId="5" numFmtId="167" xfId="0" applyAlignment="1" applyBorder="1" applyFill="1" applyFont="1" applyNumberFormat="1">
      <alignment shrinkToFit="0" vertical="center" wrapText="1"/>
    </xf>
    <xf borderId="18" fillId="4" fontId="5" numFmtId="169" xfId="0" applyAlignment="1" applyBorder="1" applyFill="1" applyFont="1" applyNumberFormat="1">
      <alignment shrinkToFit="0" vertical="center" wrapText="1"/>
    </xf>
    <xf borderId="0" fillId="0" fontId="2" numFmtId="9" xfId="0" applyAlignment="1" applyFont="1" applyNumberFormat="1">
      <alignment vertical="bottom"/>
    </xf>
    <xf borderId="20" fillId="4" fontId="5" numFmtId="0" xfId="0" applyAlignment="1" applyBorder="1" applyFill="1" applyFont="1">
      <alignment horizontal="right" shrinkToFit="0" vertical="center" wrapText="1"/>
    </xf>
    <xf borderId="38" fillId="0" fontId="6" numFmtId="0" xfId="0" applyBorder="1" applyFont="1"/>
    <xf borderId="0" fillId="0" fontId="4" numFmtId="0" xfId="0" applyFont="1"/>
    <xf borderId="22" fillId="0" fontId="6" numFmtId="0" xfId="0" applyBorder="1" applyFont="1"/>
    <xf borderId="0" fillId="0" fontId="3" numFmtId="164" xfId="0" applyFont="1" applyNumberFormat="1"/>
    <xf borderId="0" fillId="0" fontId="3" numFmtId="165" xfId="0" applyFont="1" applyNumberFormat="1"/>
    <xf borderId="0" fillId="0" fontId="2" numFmtId="0" xfId="0" applyAlignment="1" applyFont="1">
      <alignment shrinkToFit="0" wrapText="1"/>
    </xf>
    <xf borderId="0" fillId="0" fontId="4" numFmtId="165" xfId="0" applyFont="1" applyNumberFormat="1"/>
    <xf borderId="24" fillId="4" fontId="5" numFmtId="169" xfId="0" applyAlignment="1" applyBorder="1" applyFill="1" applyFont="1" applyNumberFormat="1">
      <alignment shrinkToFit="0" vertical="center" wrapText="1"/>
    </xf>
    <xf borderId="0" fillId="0" fontId="1" numFmtId="169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externalLink" Target="externalLinks/externalLink1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/Users/jpablo302/Downloads/PRESUPUESTO%20INTERV.%20CORREG%20(3meses)_Valores-2024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.CONSUL."/>
      <sheetName val="CONSULT"/>
      <sheetName val="Resumen_General"/>
      <sheetName val="Personal"/>
      <sheetName val="Costos Personal (Base)"/>
      <sheetName val="F.M."/>
      <sheetName val="Hoja1"/>
      <sheetName val="Costos Directos (Base)"/>
      <sheetName val="Directos"/>
      <sheetName val="Orga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86"/>
    <col customWidth="1" min="2" max="2" width="10.71"/>
    <col customWidth="1" min="3" max="3" width="28.29"/>
    <col customWidth="1" min="4" max="4" width="16.43"/>
    <col customWidth="1" min="5" max="5" width="15.0"/>
    <col customWidth="1" min="7" max="7" width="25.29"/>
    <col customWidth="1" min="8" max="8" width="19.29"/>
    <col customWidth="1" min="9" max="9" width="17.43"/>
    <col customWidth="1" min="10" max="10" width="15.0"/>
    <col customWidth="1" min="11" max="12" width="10.86"/>
    <col customWidth="1" min="13" max="26" width="10.71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/>
      <c r="B5" s="12"/>
      <c r="C5" s="14"/>
      <c r="D5" s="14"/>
      <c r="E5" s="14"/>
      <c r="F5" s="14"/>
      <c r="G5" s="14"/>
      <c r="H5" s="14"/>
      <c r="I5" s="1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"/>
      <c r="B6" s="16" t="s">
        <v>7</v>
      </c>
      <c r="C6" s="17" t="s">
        <v>8</v>
      </c>
      <c r="D6" s="17" t="s">
        <v>9</v>
      </c>
      <c r="E6" s="17" t="s">
        <v>10</v>
      </c>
      <c r="F6" s="17" t="s">
        <v>11</v>
      </c>
      <c r="G6" s="17" t="s">
        <v>12</v>
      </c>
      <c r="H6" s="18" t="s">
        <v>13</v>
      </c>
      <c r="I6" s="19" t="s">
        <v>14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/>
      <c r="B7" s="20" t="s">
        <v>15</v>
      </c>
      <c r="C7" s="14"/>
      <c r="D7" s="14"/>
      <c r="E7" s="14"/>
      <c r="F7" s="14"/>
      <c r="G7" s="14"/>
      <c r="H7" s="14"/>
      <c r="I7" s="15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"/>
      <c r="B8" s="21" t="s">
        <v>17</v>
      </c>
      <c r="C8" s="22"/>
      <c r="D8" s="22"/>
      <c r="E8" s="22"/>
      <c r="F8" s="22"/>
      <c r="G8" s="22"/>
      <c r="H8" s="22"/>
      <c r="I8" s="23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"/>
      <c r="B9" s="24">
        <v>1.0</v>
      </c>
      <c r="C9" s="25" t="s">
        <v>19</v>
      </c>
      <c r="D9" s="26">
        <v>0.5</v>
      </c>
      <c r="E9" s="27"/>
      <c r="F9" s="28">
        <f t="shared" ref="F9:F15" si="1">+E9/30</f>
        <v>0</v>
      </c>
      <c r="G9" s="29">
        <v>240.0</v>
      </c>
      <c r="H9" s="30">
        <f>F.M!C48</f>
        <v>2.393918</v>
      </c>
      <c r="I9" s="31">
        <f t="shared" ref="I9:I15" si="2">ROUND(G9*F9*D9*H9,0)</f>
        <v>0</v>
      </c>
      <c r="J9" s="32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"/>
      <c r="B10" s="33">
        <v>1.0</v>
      </c>
      <c r="C10" s="34" t="s">
        <v>25</v>
      </c>
      <c r="D10" s="35">
        <v>1.0</v>
      </c>
      <c r="E10" s="36"/>
      <c r="F10" s="37">
        <f t="shared" si="1"/>
        <v>0</v>
      </c>
      <c r="G10" s="29">
        <v>240.0</v>
      </c>
      <c r="H10" s="38">
        <f>F.M!C48</f>
        <v>2.393918</v>
      </c>
      <c r="I10" s="39">
        <f t="shared" si="2"/>
        <v>0</v>
      </c>
      <c r="J10" s="32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/>
      <c r="B11" s="33">
        <v>1.0</v>
      </c>
      <c r="C11" s="34" t="s">
        <v>30</v>
      </c>
      <c r="D11" s="35">
        <v>0.5</v>
      </c>
      <c r="E11" s="36"/>
      <c r="F11" s="37">
        <f t="shared" si="1"/>
        <v>0</v>
      </c>
      <c r="G11" s="29">
        <v>240.0</v>
      </c>
      <c r="H11" s="38">
        <f>F.M!C48</f>
        <v>2.393918</v>
      </c>
      <c r="I11" s="39">
        <f t="shared" si="2"/>
        <v>0</v>
      </c>
      <c r="J11" s="32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"/>
      <c r="B12" s="33">
        <v>1.0</v>
      </c>
      <c r="C12" s="34" t="s">
        <v>32</v>
      </c>
      <c r="D12" s="35">
        <v>0.5</v>
      </c>
      <c r="E12" s="36"/>
      <c r="F12" s="37">
        <f t="shared" si="1"/>
        <v>0</v>
      </c>
      <c r="G12" s="29">
        <v>240.0</v>
      </c>
      <c r="H12" s="38">
        <f>F.M!C48</f>
        <v>2.393918</v>
      </c>
      <c r="I12" s="39">
        <f t="shared" si="2"/>
        <v>0</v>
      </c>
      <c r="J12" s="32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"/>
      <c r="B13" s="33">
        <v>1.0</v>
      </c>
      <c r="C13" s="34" t="s">
        <v>34</v>
      </c>
      <c r="D13" s="35">
        <v>0.5</v>
      </c>
      <c r="E13" s="36"/>
      <c r="F13" s="37">
        <f t="shared" si="1"/>
        <v>0</v>
      </c>
      <c r="G13" s="29">
        <v>240.0</v>
      </c>
      <c r="H13" s="38">
        <f>F.M!C48</f>
        <v>2.393918</v>
      </c>
      <c r="I13" s="39">
        <f t="shared" si="2"/>
        <v>0</v>
      </c>
      <c r="J13" s="32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"/>
      <c r="B14" s="33">
        <v>1.0</v>
      </c>
      <c r="C14" s="34" t="s">
        <v>36</v>
      </c>
      <c r="D14" s="43">
        <v>1.0</v>
      </c>
      <c r="E14" s="36"/>
      <c r="F14" s="37">
        <f t="shared" si="1"/>
        <v>0</v>
      </c>
      <c r="G14" s="29">
        <v>240.0</v>
      </c>
      <c r="H14" s="38">
        <f>F.M!C48</f>
        <v>2.393918</v>
      </c>
      <c r="I14" s="39">
        <f t="shared" si="2"/>
        <v>0</v>
      </c>
      <c r="J14" s="32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48">
        <v>1.0</v>
      </c>
      <c r="C15" s="49" t="s">
        <v>37</v>
      </c>
      <c r="D15" s="50">
        <v>1.0</v>
      </c>
      <c r="E15" s="51"/>
      <c r="F15" s="52">
        <f t="shared" si="1"/>
        <v>0</v>
      </c>
      <c r="G15" s="29">
        <v>240.0</v>
      </c>
      <c r="H15" s="53">
        <f>F.M!C48</f>
        <v>2.393918</v>
      </c>
      <c r="I15" s="54">
        <f t="shared" si="2"/>
        <v>0</v>
      </c>
      <c r="J15" s="32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5.0" customHeight="1">
      <c r="A16" s="1"/>
      <c r="B16" s="55" t="s">
        <v>40</v>
      </c>
      <c r="C16" s="22"/>
      <c r="D16" s="22"/>
      <c r="E16" s="22"/>
      <c r="F16" s="22"/>
      <c r="G16" s="22"/>
      <c r="H16" s="56"/>
      <c r="I16" s="57">
        <f>SUM(I9:I14)+SUM(I15)</f>
        <v>0</v>
      </c>
      <c r="J16" s="32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58" t="s">
        <v>7</v>
      </c>
      <c r="C17" s="59" t="s">
        <v>44</v>
      </c>
      <c r="D17" s="59"/>
      <c r="E17" s="60" t="s">
        <v>10</v>
      </c>
      <c r="F17" s="60" t="s">
        <v>11</v>
      </c>
      <c r="G17" s="60" t="s">
        <v>12</v>
      </c>
      <c r="H17" s="59"/>
      <c r="I17" s="61" t="s">
        <v>14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62" t="s">
        <v>48</v>
      </c>
      <c r="C18" s="22"/>
      <c r="D18" s="22"/>
      <c r="E18" s="22"/>
      <c r="F18" s="22"/>
      <c r="G18" s="22"/>
      <c r="H18" s="22"/>
      <c r="I18" s="2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"/>
      <c r="B19" s="21" t="s">
        <v>52</v>
      </c>
      <c r="C19" s="22"/>
      <c r="D19" s="22"/>
      <c r="E19" s="22"/>
      <c r="F19" s="22"/>
      <c r="G19" s="22"/>
      <c r="H19" s="22"/>
      <c r="I19" s="2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"/>
      <c r="B20" s="63">
        <v>1.0</v>
      </c>
      <c r="C20" s="64" t="s">
        <v>54</v>
      </c>
      <c r="D20" s="65">
        <v>0.5</v>
      </c>
      <c r="E20" s="66"/>
      <c r="F20" s="28">
        <f t="shared" ref="F20:F21" si="3">+E20/30</f>
        <v>0</v>
      </c>
      <c r="G20" s="67">
        <v>160.0</v>
      </c>
      <c r="H20" s="68"/>
      <c r="I20" s="31">
        <f t="shared" ref="I20:I21" si="4">ROUND(G20*F20*D20,0)</f>
        <v>0</v>
      </c>
      <c r="J20" s="1"/>
      <c r="K20" s="1"/>
      <c r="L20" s="69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>
      <c r="A21" s="1"/>
      <c r="B21" s="70">
        <v>1.0</v>
      </c>
      <c r="C21" s="71" t="s">
        <v>58</v>
      </c>
      <c r="D21" s="43">
        <v>0.25</v>
      </c>
      <c r="E21" s="72"/>
      <c r="F21" s="37">
        <f t="shared" si="3"/>
        <v>0</v>
      </c>
      <c r="G21" s="73">
        <v>160.0</v>
      </c>
      <c r="H21" s="74"/>
      <c r="I21" s="39">
        <f t="shared" si="4"/>
        <v>0</v>
      </c>
      <c r="J21" s="1"/>
      <c r="K21" s="1"/>
      <c r="L21" s="69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0" customHeight="1">
      <c r="A22" s="1"/>
      <c r="B22" s="75" t="s">
        <v>62</v>
      </c>
      <c r="C22" s="76"/>
      <c r="D22" s="76"/>
      <c r="E22" s="76"/>
      <c r="F22" s="76"/>
      <c r="G22" s="76"/>
      <c r="H22" s="77"/>
      <c r="I22" s="78">
        <f>SUM(I20:I21)</f>
        <v>0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0" customHeight="1">
      <c r="A23" s="1"/>
      <c r="B23" s="80" t="s">
        <v>65</v>
      </c>
      <c r="C23" s="81"/>
      <c r="D23" s="81"/>
      <c r="E23" s="81"/>
      <c r="F23" s="81"/>
      <c r="G23" s="81"/>
      <c r="H23" s="82"/>
      <c r="I23" s="83">
        <f>+I22+I16</f>
        <v>0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0" customHeight="1">
      <c r="A24" s="1"/>
      <c r="B24" s="80" t="s">
        <v>67</v>
      </c>
      <c r="C24" s="81"/>
      <c r="D24" s="81"/>
      <c r="E24" s="81"/>
      <c r="F24" s="81"/>
      <c r="G24" s="81"/>
      <c r="H24" s="82"/>
      <c r="I24" s="84">
        <f>+I23*0.19</f>
        <v>0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0" customHeight="1">
      <c r="A25" s="1"/>
      <c r="B25" s="86" t="s">
        <v>70</v>
      </c>
      <c r="C25" s="87"/>
      <c r="D25" s="87"/>
      <c r="E25" s="87"/>
      <c r="F25" s="87"/>
      <c r="G25" s="87"/>
      <c r="H25" s="89"/>
      <c r="I25" s="94">
        <f>ROUND(I24+I23,0)</f>
        <v>0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1"/>
      <c r="C28" s="1"/>
      <c r="D28" s="1"/>
      <c r="E28" s="1"/>
      <c r="F28" s="1"/>
      <c r="G28" s="1"/>
      <c r="H28" s="1"/>
      <c r="I28" s="95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1"/>
      <c r="C29" s="1"/>
      <c r="D29" s="1"/>
      <c r="E29" s="1"/>
      <c r="F29" s="1"/>
      <c r="G29" s="1"/>
      <c r="H29" s="1"/>
      <c r="I29" s="95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ht="15.75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ht="15.75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ht="15.75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</sheetData>
  <mergeCells count="10">
    <mergeCell ref="B23:H23"/>
    <mergeCell ref="B24:H24"/>
    <mergeCell ref="B25:H25"/>
    <mergeCell ref="B5:I5"/>
    <mergeCell ref="B7:I7"/>
    <mergeCell ref="B8:I8"/>
    <mergeCell ref="B16:H16"/>
    <mergeCell ref="B18:I18"/>
    <mergeCell ref="B19:I19"/>
    <mergeCell ref="B22:H22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56.71"/>
    <col customWidth="1" min="3" max="4" width="10.71"/>
    <col customWidth="1" min="5" max="5" width="17.0"/>
    <col customWidth="1" min="6" max="6" width="12.14"/>
    <col customWidth="1" min="7" max="7" width="19.29"/>
    <col customWidth="1" min="8" max="8" width="16.71"/>
    <col customWidth="1" min="9" max="16" width="10.71"/>
  </cols>
  <sheetData>
    <row r="1" ht="21.0" customHeight="1">
      <c r="A1" s="2" t="s">
        <v>0</v>
      </c>
      <c r="B1" s="2" t="s">
        <v>1</v>
      </c>
      <c r="C1" s="2" t="s">
        <v>2</v>
      </c>
      <c r="D1" s="3"/>
      <c r="E1" s="2"/>
      <c r="F1" s="3"/>
      <c r="G1" s="4"/>
      <c r="H1" s="3"/>
    </row>
    <row r="2" ht="21.0" customHeight="1">
      <c r="A2" s="3"/>
      <c r="B2" s="3"/>
      <c r="C2" s="3"/>
      <c r="D2" s="3"/>
      <c r="E2" s="2"/>
      <c r="F2" s="3"/>
      <c r="G2" s="5" t="s">
        <v>3</v>
      </c>
      <c r="H2" s="6" t="s">
        <v>4</v>
      </c>
    </row>
    <row r="3" ht="21.0" customHeight="1">
      <c r="A3" s="7">
        <v>1.0</v>
      </c>
      <c r="B3" s="2" t="s">
        <v>5</v>
      </c>
      <c r="C3" s="7">
        <v>100.0</v>
      </c>
      <c r="D3" s="8">
        <f t="shared" ref="D3:D47" si="1">C3/$C$47</f>
        <v>0.4177252521</v>
      </c>
      <c r="E3" s="9">
        <f t="shared" ref="E3:E47" si="2">D3*$F$3</f>
        <v>132426972</v>
      </c>
      <c r="F3" s="10">
        <v>3.17019312E8</v>
      </c>
      <c r="G3" s="11">
        <v>6.9240775E7</v>
      </c>
      <c r="H3" s="13">
        <f t="shared" ref="H3:H49" si="3">E3-G3</f>
        <v>63186197.02</v>
      </c>
    </row>
    <row r="4" ht="21.0" customHeight="1">
      <c r="A4" s="3"/>
      <c r="B4" s="3"/>
      <c r="C4" s="3"/>
      <c r="D4" s="8">
        <f t="shared" si="1"/>
        <v>0</v>
      </c>
      <c r="E4" s="9">
        <f t="shared" si="2"/>
        <v>0</v>
      </c>
      <c r="F4" s="3"/>
      <c r="G4" s="4"/>
      <c r="H4" s="13">
        <f t="shared" si="3"/>
        <v>0</v>
      </c>
    </row>
    <row r="5" ht="21.0" customHeight="1">
      <c r="A5" s="7">
        <v>2.0</v>
      </c>
      <c r="B5" s="2" t="s">
        <v>6</v>
      </c>
      <c r="C5" s="7">
        <f>SUM(C6:C17)</f>
        <v>60.3066</v>
      </c>
      <c r="D5" s="8">
        <f t="shared" si="1"/>
        <v>0.2519158969</v>
      </c>
      <c r="E5" s="9">
        <f t="shared" si="2"/>
        <v>79862204.31</v>
      </c>
      <c r="F5" s="3"/>
      <c r="G5" s="11">
        <f>26638708</f>
        <v>26638708</v>
      </c>
      <c r="H5" s="13">
        <f t="shared" si="3"/>
        <v>53223496.31</v>
      </c>
    </row>
    <row r="6" ht="21.0" customHeight="1">
      <c r="A6" s="3"/>
      <c r="B6" s="2" t="s">
        <v>16</v>
      </c>
      <c r="C6" s="7">
        <v>8.3333</v>
      </c>
      <c r="D6" s="8">
        <f t="shared" si="1"/>
        <v>0.03481029843</v>
      </c>
      <c r="E6" s="9">
        <f t="shared" si="2"/>
        <v>11035536.86</v>
      </c>
      <c r="F6" s="3"/>
      <c r="G6" s="11">
        <v>6126021.0</v>
      </c>
      <c r="H6" s="13">
        <f t="shared" si="3"/>
        <v>4909515.859</v>
      </c>
    </row>
    <row r="7" ht="21.0" customHeight="1">
      <c r="A7" s="3"/>
      <c r="B7" s="2" t="s">
        <v>18</v>
      </c>
      <c r="C7" s="7">
        <v>1.0</v>
      </c>
      <c r="D7" s="8">
        <f t="shared" si="1"/>
        <v>0.004177252521</v>
      </c>
      <c r="E7" s="9">
        <f t="shared" si="2"/>
        <v>1324269.72</v>
      </c>
      <c r="F7" s="3"/>
      <c r="G7" s="4"/>
      <c r="H7" s="13">
        <f t="shared" si="3"/>
        <v>1324269.72</v>
      </c>
    </row>
    <row r="8" ht="21.0" customHeight="1">
      <c r="A8" s="3"/>
      <c r="B8" s="2" t="s">
        <v>20</v>
      </c>
      <c r="C8" s="7">
        <v>8.3333</v>
      </c>
      <c r="D8" s="8">
        <f t="shared" si="1"/>
        <v>0.03481029843</v>
      </c>
      <c r="E8" s="9">
        <f t="shared" si="2"/>
        <v>11035536.86</v>
      </c>
      <c r="F8" s="3"/>
      <c r="G8" s="11">
        <v>6041854.0</v>
      </c>
      <c r="H8" s="13">
        <f t="shared" si="3"/>
        <v>4993682.859</v>
      </c>
    </row>
    <row r="9" ht="21.0" customHeight="1">
      <c r="A9" s="3"/>
      <c r="B9" s="2" t="s">
        <v>21</v>
      </c>
      <c r="C9" s="7">
        <v>5.68</v>
      </c>
      <c r="D9" s="8">
        <f t="shared" si="1"/>
        <v>0.02372679432</v>
      </c>
      <c r="E9" s="9">
        <f t="shared" si="2"/>
        <v>7521852.011</v>
      </c>
      <c r="F9" s="3"/>
      <c r="G9" s="4"/>
      <c r="H9" s="13">
        <f t="shared" si="3"/>
        <v>7521852.011</v>
      </c>
    </row>
    <row r="10" ht="21.0" customHeight="1">
      <c r="A10" s="3"/>
      <c r="B10" s="2" t="s">
        <v>22</v>
      </c>
      <c r="C10" s="7">
        <v>8.5</v>
      </c>
      <c r="D10" s="8">
        <f t="shared" si="1"/>
        <v>0.03550664643</v>
      </c>
      <c r="E10" s="9">
        <f t="shared" si="2"/>
        <v>11256292.62</v>
      </c>
      <c r="F10" s="3"/>
      <c r="G10" s="4"/>
      <c r="H10" s="13">
        <f t="shared" si="3"/>
        <v>11256292.62</v>
      </c>
    </row>
    <row r="11" ht="21.0" customHeight="1">
      <c r="A11" s="3"/>
      <c r="B11" s="2" t="s">
        <v>23</v>
      </c>
      <c r="C11" s="7">
        <v>12.0</v>
      </c>
      <c r="D11" s="8">
        <f t="shared" si="1"/>
        <v>0.05012703025</v>
      </c>
      <c r="E11" s="9">
        <f t="shared" si="2"/>
        <v>15891236.64</v>
      </c>
      <c r="F11" s="3"/>
      <c r="G11" s="4"/>
      <c r="H11" s="13">
        <f t="shared" si="3"/>
        <v>15891236.64</v>
      </c>
    </row>
    <row r="12" ht="21.0" customHeight="1">
      <c r="A12" s="3"/>
      <c r="B12" s="2" t="s">
        <v>24</v>
      </c>
      <c r="C12" s="7">
        <v>6.5</v>
      </c>
      <c r="D12" s="8">
        <f t="shared" si="1"/>
        <v>0.02715214138</v>
      </c>
      <c r="E12" s="9">
        <f t="shared" si="2"/>
        <v>8607753.181</v>
      </c>
      <c r="F12" s="3"/>
      <c r="G12" s="4"/>
      <c r="H12" s="13">
        <f t="shared" si="3"/>
        <v>8607753.181</v>
      </c>
    </row>
    <row r="13" ht="21.0" customHeight="1">
      <c r="A13" s="3"/>
      <c r="B13" s="2" t="s">
        <v>26</v>
      </c>
      <c r="C13" s="7">
        <v>4.0</v>
      </c>
      <c r="D13" s="8">
        <f t="shared" si="1"/>
        <v>0.01670901008</v>
      </c>
      <c r="E13" s="9">
        <f t="shared" si="2"/>
        <v>5297078.881</v>
      </c>
      <c r="F13" s="3"/>
      <c r="G13" s="4"/>
      <c r="H13" s="13">
        <f t="shared" si="3"/>
        <v>5297078.881</v>
      </c>
    </row>
    <row r="14" ht="21.0" customHeight="1">
      <c r="A14" s="3"/>
      <c r="B14" s="2" t="s">
        <v>27</v>
      </c>
      <c r="C14" s="7">
        <v>3.0</v>
      </c>
      <c r="D14" s="8">
        <f t="shared" si="1"/>
        <v>0.01253175756</v>
      </c>
      <c r="E14" s="9">
        <f t="shared" si="2"/>
        <v>3972809.161</v>
      </c>
      <c r="F14" s="3"/>
      <c r="G14" s="4"/>
      <c r="H14" s="13">
        <f t="shared" si="3"/>
        <v>3972809.161</v>
      </c>
    </row>
    <row r="15" ht="21.0" customHeight="1">
      <c r="A15" s="3"/>
      <c r="B15" s="2" t="s">
        <v>28</v>
      </c>
      <c r="C15" s="7">
        <v>2.0</v>
      </c>
      <c r="D15" s="8">
        <f t="shared" si="1"/>
        <v>0.008354505042</v>
      </c>
      <c r="E15" s="9">
        <f t="shared" si="2"/>
        <v>2648539.44</v>
      </c>
      <c r="F15" s="3"/>
      <c r="G15" s="4"/>
      <c r="H15" s="13">
        <f t="shared" si="3"/>
        <v>2648539.44</v>
      </c>
    </row>
    <row r="16" ht="21.0" customHeight="1">
      <c r="A16" s="3"/>
      <c r="B16" s="2" t="s">
        <v>29</v>
      </c>
      <c r="C16" s="7">
        <v>0.46</v>
      </c>
      <c r="D16" s="8">
        <f t="shared" si="1"/>
        <v>0.00192153616</v>
      </c>
      <c r="E16" s="9">
        <f t="shared" si="2"/>
        <v>609164.0713</v>
      </c>
      <c r="F16" s="3"/>
      <c r="G16" s="11">
        <v>567000.0</v>
      </c>
      <c r="H16" s="13">
        <f t="shared" si="3"/>
        <v>42164.07128</v>
      </c>
    </row>
    <row r="17" ht="21.0" customHeight="1">
      <c r="A17" s="3"/>
      <c r="B17" s="2" t="s">
        <v>31</v>
      </c>
      <c r="C17" s="7">
        <v>0.5</v>
      </c>
      <c r="D17" s="8">
        <f t="shared" si="1"/>
        <v>0.00208862626</v>
      </c>
      <c r="E17" s="9">
        <f t="shared" si="2"/>
        <v>662134.8601</v>
      </c>
      <c r="F17" s="3"/>
      <c r="G17" s="4"/>
      <c r="H17" s="13">
        <f t="shared" si="3"/>
        <v>662134.8601</v>
      </c>
    </row>
    <row r="18" ht="21.0" customHeight="1">
      <c r="A18" s="3"/>
      <c r="B18" s="3"/>
      <c r="C18" s="3"/>
      <c r="D18" s="8">
        <f t="shared" si="1"/>
        <v>0</v>
      </c>
      <c r="E18" s="9">
        <f t="shared" si="2"/>
        <v>0</v>
      </c>
      <c r="F18" s="3"/>
      <c r="G18" s="4"/>
      <c r="H18" s="13">
        <f t="shared" si="3"/>
        <v>0</v>
      </c>
    </row>
    <row r="19" ht="21.0" customHeight="1">
      <c r="A19" s="7">
        <v>3.0</v>
      </c>
      <c r="B19" s="2" t="s">
        <v>33</v>
      </c>
      <c r="C19" s="7">
        <f>SUM(C20:C32)</f>
        <v>11.8</v>
      </c>
      <c r="D19" s="8">
        <f t="shared" si="1"/>
        <v>0.04929157975</v>
      </c>
      <c r="E19" s="9">
        <f t="shared" si="2"/>
        <v>15626382.7</v>
      </c>
      <c r="F19" s="3"/>
      <c r="G19" s="4"/>
      <c r="H19" s="13">
        <f t="shared" si="3"/>
        <v>15626382.7</v>
      </c>
    </row>
    <row r="20" ht="21.0" customHeight="1">
      <c r="A20" s="40"/>
      <c r="B20" s="40" t="s">
        <v>35</v>
      </c>
      <c r="C20" s="41">
        <v>3.0</v>
      </c>
      <c r="D20" s="42">
        <f t="shared" si="1"/>
        <v>0.01253175756</v>
      </c>
      <c r="E20" s="44">
        <f t="shared" si="2"/>
        <v>3972809.161</v>
      </c>
      <c r="F20" s="40"/>
      <c r="G20" s="45">
        <f>1700000*3</f>
        <v>5100000</v>
      </c>
      <c r="H20" s="46">
        <f t="shared" si="3"/>
        <v>-1127190.839</v>
      </c>
      <c r="I20" s="47"/>
      <c r="J20" s="47"/>
      <c r="K20" s="47"/>
      <c r="L20" s="47"/>
      <c r="M20" s="47"/>
      <c r="N20" s="47"/>
      <c r="O20" s="47"/>
      <c r="P20" s="47"/>
    </row>
    <row r="21" ht="21.0" customHeight="1">
      <c r="A21" s="3"/>
      <c r="B21" s="2" t="s">
        <v>38</v>
      </c>
      <c r="C21" s="7">
        <v>0.5</v>
      </c>
      <c r="D21" s="8">
        <f t="shared" si="1"/>
        <v>0.00208862626</v>
      </c>
      <c r="E21" s="9">
        <f t="shared" si="2"/>
        <v>662134.8601</v>
      </c>
      <c r="F21" s="3"/>
      <c r="G21" s="11">
        <v>60000.0</v>
      </c>
      <c r="H21" s="13">
        <f t="shared" si="3"/>
        <v>602134.8601</v>
      </c>
    </row>
    <row r="22" ht="21.0" customHeight="1">
      <c r="A22" s="3"/>
      <c r="B22" s="2" t="s">
        <v>39</v>
      </c>
      <c r="C22" s="7">
        <v>2.0</v>
      </c>
      <c r="D22" s="8">
        <f t="shared" si="1"/>
        <v>0.008354505042</v>
      </c>
      <c r="E22" s="9">
        <f t="shared" si="2"/>
        <v>2648539.44</v>
      </c>
      <c r="F22" s="3"/>
      <c r="G22" s="4"/>
      <c r="H22" s="13">
        <f t="shared" si="3"/>
        <v>2648539.44</v>
      </c>
    </row>
    <row r="23" ht="21.0" customHeight="1">
      <c r="A23" s="3"/>
      <c r="B23" s="2" t="s">
        <v>41</v>
      </c>
      <c r="C23" s="7">
        <v>2.0</v>
      </c>
      <c r="D23" s="8">
        <f t="shared" si="1"/>
        <v>0.008354505042</v>
      </c>
      <c r="E23" s="9">
        <f t="shared" si="2"/>
        <v>2648539.44</v>
      </c>
      <c r="F23" s="3"/>
      <c r="G23" s="4"/>
      <c r="H23" s="13">
        <f t="shared" si="3"/>
        <v>2648539.44</v>
      </c>
    </row>
    <row r="24" ht="21.0" customHeight="1">
      <c r="A24" s="3"/>
      <c r="B24" s="2" t="s">
        <v>42</v>
      </c>
      <c r="C24" s="7">
        <v>1.0</v>
      </c>
      <c r="D24" s="8">
        <f t="shared" si="1"/>
        <v>0.004177252521</v>
      </c>
      <c r="E24" s="9">
        <f t="shared" si="2"/>
        <v>1324269.72</v>
      </c>
      <c r="F24" s="3"/>
      <c r="G24" s="11">
        <v>77000.0</v>
      </c>
      <c r="H24" s="13">
        <f t="shared" si="3"/>
        <v>1247269.72</v>
      </c>
    </row>
    <row r="25" ht="21.0" customHeight="1">
      <c r="A25" s="3"/>
      <c r="B25" s="2" t="s">
        <v>43</v>
      </c>
      <c r="C25" s="7">
        <v>0.5</v>
      </c>
      <c r="D25" s="8">
        <f t="shared" si="1"/>
        <v>0.00208862626</v>
      </c>
      <c r="E25" s="9">
        <f t="shared" si="2"/>
        <v>662134.8601</v>
      </c>
      <c r="F25" s="3"/>
      <c r="G25" s="4"/>
      <c r="H25" s="13">
        <f t="shared" si="3"/>
        <v>662134.8601</v>
      </c>
    </row>
    <row r="26" ht="21.0" customHeight="1">
      <c r="A26" s="3"/>
      <c r="B26" s="2" t="s">
        <v>45</v>
      </c>
      <c r="C26" s="7">
        <v>0.5</v>
      </c>
      <c r="D26" s="8">
        <f t="shared" si="1"/>
        <v>0.00208862626</v>
      </c>
      <c r="E26" s="9">
        <f t="shared" si="2"/>
        <v>662134.8601</v>
      </c>
      <c r="F26" s="3"/>
      <c r="G26" s="4"/>
      <c r="H26" s="13">
        <f t="shared" si="3"/>
        <v>662134.8601</v>
      </c>
    </row>
    <row r="27" ht="21.0" customHeight="1">
      <c r="A27" s="3"/>
      <c r="B27" s="2" t="s">
        <v>46</v>
      </c>
      <c r="C27" s="7">
        <v>0.5</v>
      </c>
      <c r="D27" s="8">
        <f t="shared" si="1"/>
        <v>0.00208862626</v>
      </c>
      <c r="E27" s="9">
        <f t="shared" si="2"/>
        <v>662134.8601</v>
      </c>
      <c r="F27" s="3"/>
      <c r="G27" s="4"/>
      <c r="H27" s="13">
        <f t="shared" si="3"/>
        <v>662134.8601</v>
      </c>
    </row>
    <row r="28" ht="21.0" customHeight="1">
      <c r="A28" s="3"/>
      <c r="B28" s="2" t="s">
        <v>47</v>
      </c>
      <c r="C28" s="7">
        <v>0.3</v>
      </c>
      <c r="D28" s="8">
        <f t="shared" si="1"/>
        <v>0.001253175756</v>
      </c>
      <c r="E28" s="9">
        <f t="shared" si="2"/>
        <v>397280.9161</v>
      </c>
      <c r="F28" s="3"/>
      <c r="G28" s="4"/>
      <c r="H28" s="13">
        <f t="shared" si="3"/>
        <v>397280.9161</v>
      </c>
    </row>
    <row r="29" ht="21.0" customHeight="1">
      <c r="A29" s="3"/>
      <c r="B29" s="2" t="s">
        <v>49</v>
      </c>
      <c r="C29" s="7">
        <v>0.1</v>
      </c>
      <c r="D29" s="8">
        <f t="shared" si="1"/>
        <v>0.0004177252521</v>
      </c>
      <c r="E29" s="9">
        <f t="shared" si="2"/>
        <v>132426.972</v>
      </c>
      <c r="F29" s="3"/>
      <c r="G29" s="4"/>
      <c r="H29" s="13">
        <f t="shared" si="3"/>
        <v>132426.972</v>
      </c>
    </row>
    <row r="30" ht="21.0" customHeight="1">
      <c r="A30" s="3"/>
      <c r="B30" s="2" t="s">
        <v>50</v>
      </c>
      <c r="C30" s="7">
        <v>0.3</v>
      </c>
      <c r="D30" s="8">
        <f t="shared" si="1"/>
        <v>0.001253175756</v>
      </c>
      <c r="E30" s="9">
        <f t="shared" si="2"/>
        <v>397280.9161</v>
      </c>
      <c r="F30" s="3"/>
      <c r="G30" s="4"/>
      <c r="H30" s="13">
        <f t="shared" si="3"/>
        <v>397280.9161</v>
      </c>
    </row>
    <row r="31" ht="21.0" customHeight="1">
      <c r="A31" s="3"/>
      <c r="B31" s="2" t="s">
        <v>51</v>
      </c>
      <c r="C31" s="7">
        <v>1.0</v>
      </c>
      <c r="D31" s="8">
        <f t="shared" si="1"/>
        <v>0.004177252521</v>
      </c>
      <c r="E31" s="9">
        <f t="shared" si="2"/>
        <v>1324269.72</v>
      </c>
      <c r="F31" s="3"/>
      <c r="G31" s="4"/>
      <c r="H31" s="13">
        <f t="shared" si="3"/>
        <v>1324269.72</v>
      </c>
    </row>
    <row r="32" ht="21.0" customHeight="1">
      <c r="A32" s="3"/>
      <c r="B32" s="2" t="s">
        <v>53</v>
      </c>
      <c r="C32" s="7">
        <v>0.1</v>
      </c>
      <c r="D32" s="8">
        <f t="shared" si="1"/>
        <v>0.0004177252521</v>
      </c>
      <c r="E32" s="9">
        <f t="shared" si="2"/>
        <v>132426.972</v>
      </c>
      <c r="F32" s="3"/>
      <c r="G32" s="4"/>
      <c r="H32" s="13">
        <f t="shared" si="3"/>
        <v>132426.972</v>
      </c>
    </row>
    <row r="33" ht="21.0" customHeight="1">
      <c r="A33" s="3"/>
      <c r="B33" s="3"/>
      <c r="C33" s="3"/>
      <c r="D33" s="8">
        <f t="shared" si="1"/>
        <v>0</v>
      </c>
      <c r="E33" s="9">
        <f t="shared" si="2"/>
        <v>0</v>
      </c>
      <c r="F33" s="3"/>
      <c r="G33" s="4"/>
      <c r="H33" s="13">
        <f t="shared" si="3"/>
        <v>0</v>
      </c>
    </row>
    <row r="34" ht="21.0" customHeight="1">
      <c r="A34" s="7">
        <v>4.0</v>
      </c>
      <c r="B34" s="2" t="s">
        <v>55</v>
      </c>
      <c r="C34" s="7">
        <f>SUM(C35:C40)</f>
        <v>38.52353081</v>
      </c>
      <c r="D34" s="8">
        <f t="shared" si="1"/>
        <v>0.1609225162</v>
      </c>
      <c r="E34" s="9">
        <f t="shared" si="2"/>
        <v>51015545.37</v>
      </c>
      <c r="F34" s="3"/>
      <c r="G34" s="4"/>
      <c r="H34" s="13">
        <f t="shared" si="3"/>
        <v>51015545.37</v>
      </c>
    </row>
    <row r="35" ht="21.0" customHeight="1">
      <c r="A35" s="3"/>
      <c r="B35" s="2" t="s">
        <v>56</v>
      </c>
      <c r="C35" s="7">
        <v>1.6193025708019628</v>
      </c>
      <c r="D35" s="8">
        <f t="shared" si="1"/>
        <v>0.006764235746</v>
      </c>
      <c r="E35" s="9">
        <f t="shared" si="2"/>
        <v>2144393.362</v>
      </c>
      <c r="F35" s="3"/>
      <c r="G35" s="4"/>
      <c r="H35" s="13">
        <f t="shared" si="3"/>
        <v>2144393.362</v>
      </c>
    </row>
    <row r="36" ht="21.0" customHeight="1">
      <c r="A36" s="3"/>
      <c r="B36" s="2" t="s">
        <v>57</v>
      </c>
      <c r="C36" s="7">
        <v>6.477210283207851</v>
      </c>
      <c r="D36" s="8">
        <f t="shared" si="1"/>
        <v>0.02705694298</v>
      </c>
      <c r="E36" s="9">
        <f t="shared" si="2"/>
        <v>8577573.449</v>
      </c>
      <c r="F36" s="3"/>
      <c r="G36" s="4"/>
      <c r="H36" s="13">
        <f t="shared" si="3"/>
        <v>8577573.449</v>
      </c>
    </row>
    <row r="37" ht="21.0" customHeight="1">
      <c r="A37" s="3"/>
      <c r="B37" s="2" t="s">
        <v>59</v>
      </c>
      <c r="C37" s="7">
        <v>0.0</v>
      </c>
      <c r="D37" s="8">
        <f t="shared" si="1"/>
        <v>0</v>
      </c>
      <c r="E37" s="9">
        <f t="shared" si="2"/>
        <v>0</v>
      </c>
      <c r="F37" s="3"/>
      <c r="G37" s="4"/>
      <c r="H37" s="13">
        <f t="shared" si="3"/>
        <v>0</v>
      </c>
    </row>
    <row r="38" ht="21.0" customHeight="1">
      <c r="A38" s="3"/>
      <c r="B38" s="2" t="s">
        <v>60</v>
      </c>
      <c r="C38" s="7">
        <v>9.715815424811776</v>
      </c>
      <c r="D38" s="8">
        <f t="shared" si="1"/>
        <v>0.04058541447</v>
      </c>
      <c r="E38" s="9">
        <f t="shared" si="2"/>
        <v>12866360.17</v>
      </c>
      <c r="F38" s="3"/>
      <c r="G38" s="4"/>
      <c r="H38" s="13">
        <f t="shared" si="3"/>
        <v>12866360.17</v>
      </c>
    </row>
    <row r="39" ht="21.0" customHeight="1">
      <c r="A39" s="3"/>
      <c r="B39" s="2" t="s">
        <v>61</v>
      </c>
      <c r="C39" s="7">
        <v>16.711202530676257</v>
      </c>
      <c r="D39" s="8">
        <f t="shared" si="1"/>
        <v>0.0698069129</v>
      </c>
      <c r="E39" s="9">
        <f t="shared" si="2"/>
        <v>22130139.5</v>
      </c>
      <c r="F39" s="3"/>
      <c r="G39" s="4"/>
      <c r="H39" s="13">
        <f t="shared" si="3"/>
        <v>22130139.5</v>
      </c>
    </row>
    <row r="40" ht="21.0" customHeight="1">
      <c r="A40" s="3"/>
      <c r="B40" s="2" t="s">
        <v>63</v>
      </c>
      <c r="C40" s="7">
        <v>4.0</v>
      </c>
      <c r="D40" s="8">
        <f t="shared" si="1"/>
        <v>0.01670901008</v>
      </c>
      <c r="E40" s="9">
        <f t="shared" si="2"/>
        <v>5297078.881</v>
      </c>
      <c r="F40" s="3"/>
      <c r="G40" s="4"/>
      <c r="H40" s="13">
        <f t="shared" si="3"/>
        <v>5297078.881</v>
      </c>
    </row>
    <row r="41" ht="21.0" customHeight="1">
      <c r="A41" s="3"/>
      <c r="B41" s="3"/>
      <c r="C41" s="3"/>
      <c r="D41" s="8">
        <f t="shared" si="1"/>
        <v>0</v>
      </c>
      <c r="E41" s="9">
        <f t="shared" si="2"/>
        <v>0</v>
      </c>
      <c r="F41" s="3"/>
      <c r="G41" s="4"/>
      <c r="H41" s="13">
        <f t="shared" si="3"/>
        <v>0</v>
      </c>
    </row>
    <row r="42" ht="21.0" customHeight="1">
      <c r="A42" s="7">
        <v>5.0</v>
      </c>
      <c r="B42" s="2" t="s">
        <v>64</v>
      </c>
      <c r="C42" s="79">
        <v>1.97364308496236</v>
      </c>
      <c r="D42" s="8">
        <f t="shared" si="1"/>
        <v>0.008244405552</v>
      </c>
      <c r="E42" s="9">
        <f t="shared" si="2"/>
        <v>2613635.776</v>
      </c>
      <c r="F42" s="3"/>
      <c r="G42" s="4"/>
      <c r="H42" s="13">
        <f t="shared" si="3"/>
        <v>2613635.776</v>
      </c>
    </row>
    <row r="43" ht="21.0" customHeight="1">
      <c r="A43" s="3"/>
      <c r="B43" s="3"/>
      <c r="C43" s="3"/>
      <c r="D43" s="8">
        <f t="shared" si="1"/>
        <v>0</v>
      </c>
      <c r="E43" s="9">
        <f t="shared" si="2"/>
        <v>0</v>
      </c>
      <c r="F43" s="3"/>
      <c r="G43" s="4"/>
      <c r="H43" s="13">
        <f t="shared" si="3"/>
        <v>0</v>
      </c>
    </row>
    <row r="44" ht="21.0" customHeight="1">
      <c r="A44" s="7">
        <v>6.0</v>
      </c>
      <c r="B44" s="2" t="s">
        <v>66</v>
      </c>
      <c r="C44" s="7">
        <f>(C3+C5+C19+C34+C42)*0.126</f>
        <v>26.78807551</v>
      </c>
      <c r="D44" s="8">
        <f t="shared" si="1"/>
        <v>0.111900556</v>
      </c>
      <c r="E44" s="9">
        <f t="shared" si="2"/>
        <v>35474637.26</v>
      </c>
      <c r="F44" s="3"/>
      <c r="G44" s="4"/>
      <c r="H44" s="13">
        <f t="shared" si="3"/>
        <v>35474637.26</v>
      </c>
    </row>
    <row r="45" ht="21.0" customHeight="1">
      <c r="A45" s="3"/>
      <c r="B45" s="3"/>
      <c r="C45" s="3"/>
      <c r="D45" s="8">
        <f t="shared" si="1"/>
        <v>0</v>
      </c>
      <c r="E45" s="9">
        <f t="shared" si="2"/>
        <v>0</v>
      </c>
      <c r="F45" s="3"/>
      <c r="G45" s="4"/>
      <c r="H45" s="13">
        <f t="shared" si="3"/>
        <v>0</v>
      </c>
    </row>
    <row r="46" ht="21.0" customHeight="1">
      <c r="A46" s="3"/>
      <c r="B46" s="3"/>
      <c r="C46" s="3"/>
      <c r="D46" s="8">
        <f t="shared" si="1"/>
        <v>0</v>
      </c>
      <c r="E46" s="9">
        <f t="shared" si="2"/>
        <v>0</v>
      </c>
      <c r="F46" s="3"/>
      <c r="G46" s="4"/>
      <c r="H46" s="13">
        <f t="shared" si="3"/>
        <v>0</v>
      </c>
    </row>
    <row r="47" ht="21.0" customHeight="1">
      <c r="A47" s="2" t="s">
        <v>68</v>
      </c>
      <c r="B47" s="3"/>
      <c r="C47" s="7">
        <f>ROUND(C3+C5+C19+C34+C42+C44,4)</f>
        <v>239.3918</v>
      </c>
      <c r="D47" s="8">
        <f t="shared" si="1"/>
        <v>1</v>
      </c>
      <c r="E47" s="9">
        <f t="shared" si="2"/>
        <v>317019312</v>
      </c>
      <c r="F47" s="3"/>
      <c r="G47" s="4"/>
      <c r="H47" s="13">
        <f t="shared" si="3"/>
        <v>317019312</v>
      </c>
    </row>
    <row r="48" ht="21.0" customHeight="1">
      <c r="A48" s="2" t="s">
        <v>69</v>
      </c>
      <c r="B48" s="3"/>
      <c r="C48" s="7">
        <f>C47/100</f>
        <v>2.393918</v>
      </c>
      <c r="D48" s="85"/>
      <c r="E48" s="2"/>
      <c r="F48" s="3"/>
      <c r="G48" s="4"/>
      <c r="H48" s="13">
        <f t="shared" si="3"/>
        <v>0</v>
      </c>
    </row>
    <row r="49" ht="21.0" customHeight="1">
      <c r="E49" s="88"/>
      <c r="G49" s="90"/>
      <c r="H49" s="91">
        <f t="shared" si="3"/>
        <v>0</v>
      </c>
    </row>
    <row r="50" ht="21.0" customHeight="1">
      <c r="B50" s="92"/>
      <c r="E50" s="93"/>
      <c r="G50" s="90"/>
      <c r="H50" s="91"/>
    </row>
    <row r="51" ht="21.0" customHeight="1">
      <c r="B51" s="92"/>
      <c r="E51" s="93"/>
      <c r="G51" s="90"/>
      <c r="H51" s="91"/>
    </row>
    <row r="52" ht="21.0" customHeight="1">
      <c r="E52" s="88"/>
      <c r="G52" s="90"/>
    </row>
    <row r="53" ht="21.0" customHeight="1">
      <c r="E53" s="88"/>
      <c r="G53" s="90"/>
    </row>
    <row r="54" ht="21.0" customHeight="1">
      <c r="E54" s="88"/>
      <c r="G54" s="90"/>
    </row>
    <row r="55" ht="21.0" customHeight="1">
      <c r="E55" s="88"/>
      <c r="G55" s="90"/>
    </row>
    <row r="56" ht="21.0" customHeight="1">
      <c r="E56" s="88"/>
      <c r="G56" s="90"/>
    </row>
    <row r="57" ht="21.0" customHeight="1">
      <c r="E57" s="88"/>
      <c r="G57" s="90"/>
    </row>
    <row r="58" ht="21.0" customHeight="1">
      <c r="E58" s="88"/>
      <c r="G58" s="90"/>
    </row>
    <row r="59" ht="21.0" customHeight="1">
      <c r="E59" s="88"/>
      <c r="G59" s="90"/>
    </row>
    <row r="60" ht="21.0" customHeight="1">
      <c r="E60" s="88"/>
      <c r="G60" s="90"/>
    </row>
    <row r="61" ht="21.0" customHeight="1">
      <c r="E61" s="88"/>
      <c r="G61" s="90"/>
    </row>
    <row r="62" ht="21.0" customHeight="1">
      <c r="E62" s="88"/>
      <c r="G62" s="90"/>
    </row>
    <row r="63" ht="21.0" customHeight="1">
      <c r="E63" s="88"/>
      <c r="G63" s="90"/>
    </row>
    <row r="64" ht="21.0" customHeight="1">
      <c r="E64" s="88"/>
      <c r="G64" s="90"/>
    </row>
    <row r="65" ht="21.0" customHeight="1">
      <c r="E65" s="88"/>
      <c r="G65" s="90"/>
    </row>
    <row r="66" ht="21.0" customHeight="1">
      <c r="E66" s="88"/>
      <c r="G66" s="90"/>
    </row>
    <row r="67" ht="21.0" customHeight="1">
      <c r="E67" s="88"/>
      <c r="G67" s="90"/>
    </row>
    <row r="68" ht="21.0" customHeight="1">
      <c r="E68" s="88"/>
      <c r="G68" s="90"/>
    </row>
    <row r="69" ht="21.0" customHeight="1">
      <c r="E69" s="88"/>
      <c r="G69" s="90"/>
    </row>
    <row r="70" ht="21.0" customHeight="1">
      <c r="E70" s="88"/>
      <c r="G70" s="90"/>
    </row>
    <row r="71" ht="21.0" customHeight="1">
      <c r="E71" s="88"/>
      <c r="G71" s="90"/>
    </row>
    <row r="72" ht="21.0" customHeight="1">
      <c r="E72" s="88"/>
      <c r="G72" s="90"/>
    </row>
    <row r="73" ht="21.0" customHeight="1">
      <c r="E73" s="88"/>
      <c r="G73" s="90"/>
    </row>
    <row r="74" ht="21.0" customHeight="1">
      <c r="E74" s="88"/>
      <c r="G74" s="90"/>
    </row>
    <row r="75" ht="21.0" customHeight="1">
      <c r="E75" s="88"/>
      <c r="G75" s="90"/>
    </row>
    <row r="76" ht="21.0" customHeight="1">
      <c r="E76" s="88"/>
      <c r="G76" s="90"/>
    </row>
    <row r="77" ht="21.0" customHeight="1">
      <c r="E77" s="88"/>
      <c r="G77" s="90"/>
    </row>
    <row r="78" ht="21.0" customHeight="1">
      <c r="E78" s="88"/>
      <c r="G78" s="90"/>
    </row>
    <row r="79" ht="21.0" customHeight="1">
      <c r="E79" s="88"/>
      <c r="G79" s="90"/>
    </row>
    <row r="80" ht="21.0" customHeight="1">
      <c r="E80" s="88"/>
      <c r="G80" s="90"/>
    </row>
    <row r="81" ht="21.0" customHeight="1">
      <c r="E81" s="88"/>
      <c r="G81" s="90"/>
    </row>
    <row r="82" ht="21.0" customHeight="1">
      <c r="E82" s="88"/>
      <c r="G82" s="90"/>
    </row>
    <row r="83" ht="21.0" customHeight="1">
      <c r="E83" s="88"/>
      <c r="G83" s="90"/>
    </row>
    <row r="84" ht="21.0" customHeight="1">
      <c r="E84" s="88"/>
      <c r="G84" s="90"/>
    </row>
    <row r="85" ht="21.0" customHeight="1">
      <c r="E85" s="88"/>
      <c r="G85" s="90"/>
    </row>
    <row r="86" ht="21.0" customHeight="1">
      <c r="E86" s="88"/>
      <c r="G86" s="90"/>
    </row>
    <row r="87" ht="21.0" customHeight="1">
      <c r="E87" s="88"/>
      <c r="G87" s="90"/>
    </row>
    <row r="88" ht="21.0" customHeight="1">
      <c r="E88" s="88"/>
      <c r="G88" s="90"/>
    </row>
    <row r="89" ht="21.0" customHeight="1">
      <c r="E89" s="88"/>
      <c r="G89" s="90"/>
    </row>
    <row r="90" ht="21.0" customHeight="1">
      <c r="E90" s="88"/>
      <c r="G90" s="90"/>
    </row>
    <row r="91" ht="21.0" customHeight="1">
      <c r="E91" s="88"/>
      <c r="G91" s="90"/>
    </row>
    <row r="92" ht="21.0" customHeight="1">
      <c r="E92" s="88"/>
      <c r="G92" s="90"/>
    </row>
    <row r="93" ht="21.0" customHeight="1">
      <c r="E93" s="88"/>
      <c r="G93" s="90"/>
    </row>
    <row r="94" ht="21.0" customHeight="1">
      <c r="E94" s="88"/>
      <c r="G94" s="90"/>
    </row>
    <row r="95" ht="21.0" customHeight="1">
      <c r="E95" s="88"/>
      <c r="G95" s="90"/>
    </row>
    <row r="96" ht="21.0" customHeight="1">
      <c r="E96" s="88"/>
      <c r="G96" s="90"/>
    </row>
    <row r="97" ht="21.0" customHeight="1">
      <c r="E97" s="88"/>
      <c r="G97" s="90"/>
    </row>
    <row r="98" ht="21.0" customHeight="1">
      <c r="E98" s="88"/>
      <c r="G98" s="90"/>
    </row>
    <row r="99" ht="21.0" customHeight="1">
      <c r="E99" s="88"/>
      <c r="G99" s="90"/>
    </row>
    <row r="100" ht="21.0" customHeight="1">
      <c r="E100" s="88"/>
      <c r="G100" s="90"/>
    </row>
    <row r="101" ht="21.0" customHeight="1">
      <c r="E101" s="88"/>
      <c r="G101" s="90"/>
    </row>
    <row r="102" ht="21.0" customHeight="1">
      <c r="E102" s="88"/>
      <c r="G102" s="90"/>
    </row>
    <row r="103" ht="21.0" customHeight="1">
      <c r="E103" s="88"/>
      <c r="G103" s="90"/>
    </row>
    <row r="104" ht="21.0" customHeight="1">
      <c r="E104" s="88"/>
      <c r="G104" s="90"/>
    </row>
    <row r="105" ht="21.0" customHeight="1">
      <c r="E105" s="88"/>
      <c r="G105" s="90"/>
    </row>
    <row r="106" ht="21.0" customHeight="1">
      <c r="E106" s="88"/>
      <c r="G106" s="90"/>
    </row>
    <row r="107" ht="21.0" customHeight="1">
      <c r="E107" s="88"/>
      <c r="G107" s="90"/>
    </row>
    <row r="108" ht="21.0" customHeight="1">
      <c r="E108" s="88"/>
      <c r="G108" s="90"/>
    </row>
    <row r="109" ht="21.0" customHeight="1">
      <c r="E109" s="88"/>
      <c r="G109" s="90"/>
    </row>
    <row r="110" ht="21.0" customHeight="1">
      <c r="E110" s="88"/>
      <c r="G110" s="90"/>
    </row>
    <row r="111" ht="21.0" customHeight="1">
      <c r="E111" s="88"/>
      <c r="G111" s="90"/>
    </row>
    <row r="112" ht="21.0" customHeight="1">
      <c r="E112" s="88"/>
      <c r="G112" s="90"/>
    </row>
    <row r="113" ht="21.0" customHeight="1">
      <c r="E113" s="88"/>
      <c r="G113" s="90"/>
    </row>
    <row r="114" ht="21.0" customHeight="1">
      <c r="E114" s="88"/>
      <c r="G114" s="90"/>
    </row>
    <row r="115" ht="21.0" customHeight="1">
      <c r="E115" s="88"/>
      <c r="G115" s="90"/>
    </row>
    <row r="116" ht="21.0" customHeight="1">
      <c r="E116" s="88"/>
      <c r="G116" s="90"/>
    </row>
    <row r="117" ht="21.0" customHeight="1">
      <c r="E117" s="88"/>
      <c r="G117" s="90"/>
    </row>
    <row r="118" ht="21.0" customHeight="1">
      <c r="E118" s="88"/>
      <c r="G118" s="90"/>
    </row>
    <row r="119" ht="21.0" customHeight="1">
      <c r="E119" s="88"/>
      <c r="G119" s="90"/>
    </row>
    <row r="120" ht="21.0" customHeight="1">
      <c r="E120" s="88"/>
      <c r="G120" s="90"/>
    </row>
    <row r="121" ht="21.0" customHeight="1">
      <c r="E121" s="88"/>
      <c r="G121" s="90"/>
    </row>
    <row r="122" ht="21.0" customHeight="1">
      <c r="E122" s="88"/>
      <c r="G122" s="90"/>
    </row>
    <row r="123" ht="21.0" customHeight="1">
      <c r="E123" s="88"/>
      <c r="G123" s="90"/>
    </row>
    <row r="124" ht="21.0" customHeight="1">
      <c r="E124" s="88"/>
      <c r="G124" s="90"/>
    </row>
    <row r="125" ht="21.0" customHeight="1">
      <c r="E125" s="88"/>
      <c r="G125" s="90"/>
    </row>
    <row r="126" ht="21.0" customHeight="1">
      <c r="E126" s="88"/>
      <c r="G126" s="90"/>
    </row>
    <row r="127" ht="21.0" customHeight="1">
      <c r="E127" s="88"/>
      <c r="G127" s="90"/>
    </row>
    <row r="128" ht="21.0" customHeight="1">
      <c r="E128" s="88"/>
      <c r="G128" s="90"/>
    </row>
    <row r="129" ht="21.0" customHeight="1">
      <c r="E129" s="88"/>
      <c r="G129" s="90"/>
    </row>
    <row r="130" ht="21.0" customHeight="1">
      <c r="E130" s="88"/>
      <c r="G130" s="90"/>
    </row>
    <row r="131" ht="21.0" customHeight="1">
      <c r="E131" s="88"/>
      <c r="G131" s="90"/>
    </row>
    <row r="132" ht="21.0" customHeight="1">
      <c r="E132" s="88"/>
      <c r="G132" s="90"/>
    </row>
    <row r="133" ht="21.0" customHeight="1">
      <c r="E133" s="88"/>
      <c r="G133" s="90"/>
    </row>
    <row r="134" ht="21.0" customHeight="1">
      <c r="E134" s="88"/>
      <c r="G134" s="90"/>
    </row>
    <row r="135" ht="21.0" customHeight="1">
      <c r="E135" s="88"/>
      <c r="G135" s="90"/>
    </row>
    <row r="136" ht="21.0" customHeight="1">
      <c r="E136" s="88"/>
      <c r="G136" s="90"/>
    </row>
    <row r="137" ht="21.0" customHeight="1">
      <c r="E137" s="88"/>
      <c r="G137" s="90"/>
    </row>
    <row r="138" ht="21.0" customHeight="1">
      <c r="E138" s="88"/>
      <c r="G138" s="90"/>
    </row>
    <row r="139" ht="21.0" customHeight="1">
      <c r="E139" s="88"/>
      <c r="G139" s="90"/>
    </row>
    <row r="140" ht="21.0" customHeight="1">
      <c r="E140" s="88"/>
      <c r="G140" s="90"/>
    </row>
    <row r="141" ht="21.0" customHeight="1">
      <c r="E141" s="88"/>
      <c r="G141" s="90"/>
    </row>
    <row r="142" ht="21.0" customHeight="1">
      <c r="E142" s="88"/>
      <c r="G142" s="90"/>
    </row>
    <row r="143" ht="21.0" customHeight="1">
      <c r="E143" s="88"/>
      <c r="G143" s="90"/>
    </row>
    <row r="144" ht="21.0" customHeight="1">
      <c r="E144" s="88"/>
      <c r="G144" s="90"/>
    </row>
    <row r="145" ht="21.0" customHeight="1">
      <c r="E145" s="88"/>
      <c r="G145" s="90"/>
    </row>
    <row r="146" ht="21.0" customHeight="1">
      <c r="E146" s="88"/>
      <c r="G146" s="90"/>
    </row>
    <row r="147" ht="21.0" customHeight="1">
      <c r="E147" s="88"/>
      <c r="G147" s="90"/>
    </row>
    <row r="148" ht="21.0" customHeight="1">
      <c r="E148" s="88"/>
      <c r="G148" s="90"/>
    </row>
    <row r="149" ht="21.0" customHeight="1">
      <c r="E149" s="88"/>
      <c r="G149" s="90"/>
    </row>
    <row r="150" ht="21.0" customHeight="1">
      <c r="E150" s="88"/>
      <c r="G150" s="90"/>
    </row>
    <row r="151" ht="21.0" customHeight="1">
      <c r="E151" s="88"/>
      <c r="G151" s="90"/>
    </row>
    <row r="152" ht="21.0" customHeight="1">
      <c r="E152" s="88"/>
      <c r="G152" s="90"/>
    </row>
    <row r="153" ht="21.0" customHeight="1">
      <c r="E153" s="88"/>
      <c r="G153" s="90"/>
    </row>
    <row r="154" ht="21.0" customHeight="1">
      <c r="E154" s="88"/>
      <c r="G154" s="90"/>
    </row>
    <row r="155" ht="21.0" customHeight="1">
      <c r="E155" s="88"/>
      <c r="G155" s="90"/>
    </row>
    <row r="156" ht="21.0" customHeight="1">
      <c r="E156" s="88"/>
      <c r="G156" s="90"/>
    </row>
    <row r="157" ht="21.0" customHeight="1">
      <c r="E157" s="88"/>
      <c r="G157" s="90"/>
    </row>
    <row r="158" ht="21.0" customHeight="1">
      <c r="E158" s="88"/>
      <c r="G158" s="90"/>
    </row>
    <row r="159" ht="21.0" customHeight="1">
      <c r="E159" s="88"/>
      <c r="G159" s="90"/>
    </row>
    <row r="160" ht="21.0" customHeight="1">
      <c r="E160" s="88"/>
      <c r="G160" s="90"/>
    </row>
    <row r="161" ht="21.0" customHeight="1">
      <c r="E161" s="88"/>
      <c r="G161" s="90"/>
    </row>
    <row r="162" ht="21.0" customHeight="1">
      <c r="E162" s="88"/>
      <c r="G162" s="90"/>
    </row>
    <row r="163" ht="21.0" customHeight="1">
      <c r="E163" s="88"/>
      <c r="G163" s="90"/>
    </row>
    <row r="164" ht="21.0" customHeight="1">
      <c r="E164" s="88"/>
      <c r="G164" s="90"/>
    </row>
    <row r="165" ht="21.0" customHeight="1">
      <c r="E165" s="88"/>
      <c r="G165" s="90"/>
    </row>
    <row r="166" ht="21.0" customHeight="1">
      <c r="E166" s="88"/>
      <c r="G166" s="90"/>
    </row>
    <row r="167" ht="21.0" customHeight="1">
      <c r="E167" s="88"/>
      <c r="G167" s="90"/>
    </row>
    <row r="168" ht="21.0" customHeight="1">
      <c r="E168" s="88"/>
      <c r="G168" s="90"/>
    </row>
    <row r="169" ht="21.0" customHeight="1">
      <c r="E169" s="88"/>
      <c r="G169" s="90"/>
    </row>
    <row r="170" ht="21.0" customHeight="1">
      <c r="E170" s="88"/>
      <c r="G170" s="90"/>
    </row>
    <row r="171" ht="21.0" customHeight="1">
      <c r="E171" s="88"/>
      <c r="G171" s="90"/>
    </row>
    <row r="172" ht="21.0" customHeight="1">
      <c r="E172" s="88"/>
      <c r="G172" s="90"/>
    </row>
    <row r="173" ht="21.0" customHeight="1">
      <c r="E173" s="88"/>
      <c r="G173" s="90"/>
    </row>
    <row r="174" ht="21.0" customHeight="1">
      <c r="E174" s="88"/>
      <c r="G174" s="90"/>
    </row>
    <row r="175" ht="21.0" customHeight="1">
      <c r="E175" s="88"/>
      <c r="G175" s="90"/>
    </row>
    <row r="176" ht="21.0" customHeight="1">
      <c r="E176" s="88"/>
      <c r="G176" s="90"/>
    </row>
    <row r="177" ht="21.0" customHeight="1">
      <c r="E177" s="88"/>
      <c r="G177" s="90"/>
    </row>
    <row r="178" ht="21.0" customHeight="1">
      <c r="E178" s="88"/>
      <c r="G178" s="90"/>
    </row>
    <row r="179" ht="21.0" customHeight="1">
      <c r="E179" s="88"/>
      <c r="G179" s="90"/>
    </row>
    <row r="180" ht="21.0" customHeight="1">
      <c r="E180" s="88"/>
      <c r="G180" s="90"/>
    </row>
    <row r="181" ht="21.0" customHeight="1">
      <c r="E181" s="88"/>
      <c r="G181" s="90"/>
    </row>
    <row r="182" ht="21.0" customHeight="1">
      <c r="E182" s="88"/>
      <c r="G182" s="90"/>
    </row>
    <row r="183" ht="21.0" customHeight="1">
      <c r="E183" s="88"/>
      <c r="G183" s="90"/>
    </row>
    <row r="184" ht="21.0" customHeight="1">
      <c r="E184" s="88"/>
      <c r="G184" s="90"/>
    </row>
    <row r="185" ht="21.0" customHeight="1">
      <c r="E185" s="88"/>
      <c r="G185" s="90"/>
    </row>
    <row r="186" ht="21.0" customHeight="1">
      <c r="E186" s="88"/>
      <c r="G186" s="90"/>
    </row>
    <row r="187" ht="21.0" customHeight="1">
      <c r="E187" s="88"/>
      <c r="G187" s="90"/>
    </row>
    <row r="188" ht="21.0" customHeight="1">
      <c r="E188" s="88"/>
      <c r="G188" s="90"/>
    </row>
    <row r="189" ht="21.0" customHeight="1">
      <c r="E189" s="88"/>
      <c r="G189" s="90"/>
    </row>
    <row r="190" ht="21.0" customHeight="1">
      <c r="E190" s="88"/>
      <c r="G190" s="90"/>
    </row>
    <row r="191" ht="21.0" customHeight="1">
      <c r="E191" s="88"/>
      <c r="G191" s="90"/>
    </row>
    <row r="192" ht="21.0" customHeight="1">
      <c r="E192" s="88"/>
      <c r="G192" s="90"/>
    </row>
    <row r="193" ht="21.0" customHeight="1">
      <c r="E193" s="88"/>
      <c r="G193" s="90"/>
    </row>
    <row r="194" ht="21.0" customHeight="1">
      <c r="E194" s="88"/>
      <c r="G194" s="90"/>
    </row>
    <row r="195" ht="21.0" customHeight="1">
      <c r="E195" s="88"/>
      <c r="G195" s="90"/>
    </row>
    <row r="196" ht="21.0" customHeight="1">
      <c r="E196" s="88"/>
      <c r="G196" s="90"/>
    </row>
    <row r="197" ht="21.0" customHeight="1">
      <c r="E197" s="88"/>
      <c r="G197" s="90"/>
    </row>
    <row r="198" ht="21.0" customHeight="1">
      <c r="E198" s="88"/>
      <c r="G198" s="90"/>
    </row>
    <row r="199" ht="21.0" customHeight="1">
      <c r="E199" s="88"/>
      <c r="G199" s="90"/>
    </row>
    <row r="200" ht="21.0" customHeight="1">
      <c r="E200" s="88"/>
      <c r="G200" s="90"/>
    </row>
    <row r="201" ht="21.0" customHeight="1">
      <c r="E201" s="88"/>
      <c r="G201" s="90"/>
    </row>
    <row r="202" ht="21.0" customHeight="1">
      <c r="E202" s="88"/>
      <c r="G202" s="90"/>
    </row>
    <row r="203" ht="21.0" customHeight="1">
      <c r="E203" s="88"/>
      <c r="G203" s="90"/>
    </row>
    <row r="204" ht="21.0" customHeight="1">
      <c r="E204" s="88"/>
      <c r="G204" s="90"/>
    </row>
    <row r="205" ht="21.0" customHeight="1">
      <c r="E205" s="88"/>
      <c r="G205" s="90"/>
    </row>
    <row r="206" ht="21.0" customHeight="1">
      <c r="E206" s="88"/>
      <c r="G206" s="90"/>
    </row>
    <row r="207" ht="21.0" customHeight="1">
      <c r="E207" s="88"/>
      <c r="G207" s="90"/>
    </row>
    <row r="208" ht="21.0" customHeight="1">
      <c r="E208" s="88"/>
      <c r="G208" s="90"/>
    </row>
    <row r="209" ht="21.0" customHeight="1">
      <c r="E209" s="88"/>
      <c r="G209" s="90"/>
    </row>
    <row r="210" ht="21.0" customHeight="1">
      <c r="E210" s="88"/>
      <c r="G210" s="90"/>
    </row>
    <row r="211" ht="21.0" customHeight="1">
      <c r="E211" s="88"/>
      <c r="G211" s="90"/>
    </row>
    <row r="212" ht="21.0" customHeight="1">
      <c r="E212" s="88"/>
      <c r="G212" s="90"/>
    </row>
    <row r="213" ht="21.0" customHeight="1">
      <c r="E213" s="88"/>
      <c r="G213" s="90"/>
    </row>
    <row r="214" ht="21.0" customHeight="1">
      <c r="E214" s="88"/>
      <c r="G214" s="90"/>
    </row>
    <row r="215" ht="21.0" customHeight="1">
      <c r="E215" s="88"/>
      <c r="G215" s="90"/>
    </row>
    <row r="216" ht="21.0" customHeight="1">
      <c r="E216" s="88"/>
      <c r="G216" s="90"/>
    </row>
    <row r="217" ht="21.0" customHeight="1">
      <c r="E217" s="88"/>
      <c r="G217" s="90"/>
    </row>
    <row r="218" ht="21.0" customHeight="1">
      <c r="E218" s="88"/>
      <c r="G218" s="90"/>
    </row>
    <row r="219" ht="21.0" customHeight="1">
      <c r="E219" s="88"/>
      <c r="G219" s="90"/>
    </row>
    <row r="220" ht="21.0" customHeight="1">
      <c r="E220" s="88"/>
      <c r="G220" s="90"/>
    </row>
    <row r="221" ht="21.0" customHeight="1">
      <c r="E221" s="88"/>
      <c r="G221" s="90"/>
    </row>
    <row r="222" ht="21.0" customHeight="1">
      <c r="E222" s="88"/>
      <c r="G222" s="90"/>
    </row>
    <row r="223" ht="21.0" customHeight="1">
      <c r="E223" s="88"/>
      <c r="G223" s="90"/>
    </row>
    <row r="224" ht="21.0" customHeight="1">
      <c r="E224" s="88"/>
      <c r="G224" s="90"/>
    </row>
    <row r="225" ht="21.0" customHeight="1">
      <c r="E225" s="88"/>
      <c r="G225" s="90"/>
    </row>
    <row r="226" ht="21.0" customHeight="1">
      <c r="E226" s="88"/>
      <c r="G226" s="90"/>
    </row>
    <row r="227" ht="21.0" customHeight="1">
      <c r="E227" s="88"/>
      <c r="G227" s="90"/>
    </row>
    <row r="228" ht="21.0" customHeight="1">
      <c r="E228" s="88"/>
      <c r="G228" s="90"/>
    </row>
    <row r="229" ht="21.0" customHeight="1">
      <c r="E229" s="88"/>
      <c r="G229" s="90"/>
    </row>
    <row r="230" ht="21.0" customHeight="1">
      <c r="E230" s="88"/>
      <c r="G230" s="90"/>
    </row>
    <row r="231" ht="21.0" customHeight="1">
      <c r="E231" s="88"/>
      <c r="G231" s="90"/>
    </row>
    <row r="232" ht="21.0" customHeight="1">
      <c r="E232" s="88"/>
      <c r="G232" s="90"/>
    </row>
    <row r="233" ht="21.0" customHeight="1">
      <c r="E233" s="88"/>
      <c r="G233" s="90"/>
    </row>
    <row r="234" ht="21.0" customHeight="1">
      <c r="E234" s="88"/>
      <c r="G234" s="90"/>
    </row>
    <row r="235" ht="21.0" customHeight="1">
      <c r="E235" s="88"/>
      <c r="G235" s="90"/>
    </row>
    <row r="236" ht="21.0" customHeight="1">
      <c r="E236" s="88"/>
      <c r="G236" s="90"/>
    </row>
    <row r="237" ht="21.0" customHeight="1">
      <c r="E237" s="88"/>
      <c r="G237" s="90"/>
    </row>
    <row r="238" ht="21.0" customHeight="1">
      <c r="E238" s="88"/>
      <c r="G238" s="90"/>
    </row>
    <row r="239" ht="21.0" customHeight="1">
      <c r="E239" s="88"/>
      <c r="G239" s="90"/>
    </row>
    <row r="240" ht="21.0" customHeight="1">
      <c r="E240" s="88"/>
      <c r="G240" s="90"/>
    </row>
    <row r="241" ht="21.0" customHeight="1">
      <c r="E241" s="88"/>
      <c r="G241" s="90"/>
    </row>
    <row r="242" ht="21.0" customHeight="1">
      <c r="E242" s="88"/>
      <c r="G242" s="90"/>
    </row>
    <row r="243" ht="21.0" customHeight="1">
      <c r="E243" s="88"/>
      <c r="G243" s="90"/>
    </row>
    <row r="244" ht="21.0" customHeight="1">
      <c r="E244" s="88"/>
      <c r="G244" s="90"/>
    </row>
    <row r="245" ht="21.0" customHeight="1">
      <c r="E245" s="88"/>
      <c r="G245" s="90"/>
    </row>
    <row r="246" ht="21.0" customHeight="1">
      <c r="E246" s="88"/>
      <c r="G246" s="90"/>
    </row>
    <row r="247" ht="21.0" customHeight="1">
      <c r="E247" s="88"/>
      <c r="G247" s="90"/>
    </row>
    <row r="248" ht="21.0" customHeight="1">
      <c r="E248" s="88"/>
      <c r="G248" s="90"/>
    </row>
    <row r="249" ht="21.0" customHeight="1">
      <c r="E249" s="88"/>
      <c r="G249" s="90"/>
    </row>
    <row r="250" ht="21.0" customHeight="1">
      <c r="E250" s="88"/>
      <c r="G250" s="90"/>
    </row>
    <row r="251" ht="21.0" customHeight="1">
      <c r="E251" s="88"/>
      <c r="G251" s="90"/>
    </row>
    <row r="252" ht="21.0" customHeight="1">
      <c r="E252" s="88"/>
      <c r="G252" s="90"/>
    </row>
    <row r="253" ht="21.0" customHeight="1">
      <c r="E253" s="88"/>
      <c r="G253" s="90"/>
    </row>
    <row r="254" ht="21.0" customHeight="1">
      <c r="E254" s="88"/>
      <c r="G254" s="90"/>
    </row>
    <row r="255" ht="21.0" customHeight="1">
      <c r="E255" s="88"/>
      <c r="G255" s="90"/>
    </row>
    <row r="256" ht="21.0" customHeight="1">
      <c r="E256" s="88"/>
      <c r="G256" s="90"/>
    </row>
    <row r="257" ht="21.0" customHeight="1">
      <c r="E257" s="88"/>
      <c r="G257" s="90"/>
    </row>
    <row r="258" ht="21.0" customHeight="1">
      <c r="E258" s="88"/>
      <c r="G258" s="90"/>
    </row>
    <row r="259" ht="21.0" customHeight="1">
      <c r="E259" s="88"/>
      <c r="G259" s="90"/>
    </row>
    <row r="260" ht="21.0" customHeight="1">
      <c r="E260" s="88"/>
      <c r="G260" s="90"/>
    </row>
    <row r="261" ht="21.0" customHeight="1">
      <c r="E261" s="88"/>
      <c r="G261" s="90"/>
    </row>
    <row r="262" ht="21.0" customHeight="1">
      <c r="E262" s="88"/>
      <c r="G262" s="90"/>
    </row>
    <row r="263" ht="21.0" customHeight="1">
      <c r="E263" s="88"/>
      <c r="G263" s="90"/>
    </row>
    <row r="264" ht="21.0" customHeight="1">
      <c r="E264" s="88"/>
      <c r="G264" s="90"/>
    </row>
    <row r="265" ht="21.0" customHeight="1">
      <c r="E265" s="88"/>
      <c r="G265" s="90"/>
    </row>
    <row r="266" ht="21.0" customHeight="1">
      <c r="E266" s="88"/>
      <c r="G266" s="90"/>
    </row>
    <row r="267" ht="21.0" customHeight="1">
      <c r="E267" s="88"/>
      <c r="G267" s="90"/>
    </row>
    <row r="268" ht="21.0" customHeight="1">
      <c r="E268" s="88"/>
      <c r="G268" s="90"/>
    </row>
    <row r="269" ht="21.0" customHeight="1">
      <c r="E269" s="88"/>
      <c r="G269" s="90"/>
    </row>
    <row r="270" ht="21.0" customHeight="1">
      <c r="E270" s="88"/>
      <c r="G270" s="90"/>
    </row>
    <row r="271" ht="21.0" customHeight="1">
      <c r="E271" s="88"/>
      <c r="G271" s="90"/>
    </row>
    <row r="272" ht="21.0" customHeight="1">
      <c r="E272" s="88"/>
      <c r="G272" s="90"/>
    </row>
    <row r="273" ht="21.0" customHeight="1">
      <c r="E273" s="88"/>
      <c r="G273" s="90"/>
    </row>
    <row r="274" ht="21.0" customHeight="1">
      <c r="E274" s="88"/>
      <c r="G274" s="90"/>
    </row>
    <row r="275" ht="21.0" customHeight="1">
      <c r="E275" s="88"/>
      <c r="G275" s="90"/>
    </row>
    <row r="276" ht="21.0" customHeight="1">
      <c r="E276" s="88"/>
      <c r="G276" s="90"/>
    </row>
    <row r="277" ht="21.0" customHeight="1">
      <c r="E277" s="88"/>
      <c r="G277" s="90"/>
    </row>
    <row r="278" ht="21.0" customHeight="1">
      <c r="E278" s="88"/>
      <c r="G278" s="90"/>
    </row>
    <row r="279" ht="21.0" customHeight="1">
      <c r="E279" s="88"/>
      <c r="G279" s="90"/>
    </row>
    <row r="280" ht="21.0" customHeight="1">
      <c r="E280" s="88"/>
      <c r="G280" s="90"/>
    </row>
    <row r="281" ht="21.0" customHeight="1">
      <c r="E281" s="88"/>
      <c r="G281" s="90"/>
    </row>
    <row r="282" ht="21.0" customHeight="1">
      <c r="E282" s="88"/>
      <c r="G282" s="90"/>
    </row>
    <row r="283" ht="21.0" customHeight="1">
      <c r="E283" s="88"/>
      <c r="G283" s="90"/>
    </row>
    <row r="284" ht="21.0" customHeight="1">
      <c r="E284" s="88"/>
      <c r="G284" s="90"/>
    </row>
    <row r="285" ht="21.0" customHeight="1">
      <c r="E285" s="88"/>
      <c r="G285" s="90"/>
    </row>
    <row r="286" ht="21.0" customHeight="1">
      <c r="E286" s="88"/>
      <c r="G286" s="90"/>
    </row>
    <row r="287" ht="21.0" customHeight="1">
      <c r="E287" s="88"/>
      <c r="G287" s="90"/>
    </row>
    <row r="288" ht="21.0" customHeight="1">
      <c r="E288" s="88"/>
      <c r="G288" s="90"/>
    </row>
    <row r="289" ht="21.0" customHeight="1">
      <c r="E289" s="88"/>
      <c r="G289" s="90"/>
    </row>
    <row r="290" ht="21.0" customHeight="1">
      <c r="E290" s="88"/>
      <c r="G290" s="90"/>
    </row>
    <row r="291" ht="21.0" customHeight="1">
      <c r="E291" s="88"/>
      <c r="G291" s="90"/>
    </row>
    <row r="292" ht="21.0" customHeight="1">
      <c r="E292" s="88"/>
      <c r="G292" s="90"/>
    </row>
    <row r="293" ht="21.0" customHeight="1">
      <c r="E293" s="88"/>
      <c r="G293" s="90"/>
    </row>
    <row r="294" ht="21.0" customHeight="1">
      <c r="E294" s="88"/>
      <c r="G294" s="90"/>
    </row>
    <row r="295" ht="21.0" customHeight="1">
      <c r="E295" s="88"/>
      <c r="G295" s="90"/>
    </row>
    <row r="296" ht="21.0" customHeight="1">
      <c r="E296" s="88"/>
      <c r="G296" s="90"/>
    </row>
    <row r="297" ht="21.0" customHeight="1">
      <c r="E297" s="88"/>
      <c r="G297" s="90"/>
    </row>
    <row r="298" ht="21.0" customHeight="1">
      <c r="E298" s="88"/>
      <c r="G298" s="90"/>
    </row>
    <row r="299" ht="21.0" customHeight="1">
      <c r="E299" s="88"/>
      <c r="G299" s="90"/>
    </row>
    <row r="300" ht="21.0" customHeight="1">
      <c r="E300" s="88"/>
      <c r="G300" s="90"/>
    </row>
    <row r="301" ht="21.0" customHeight="1">
      <c r="E301" s="88"/>
      <c r="G301" s="90"/>
    </row>
    <row r="302" ht="21.0" customHeight="1">
      <c r="E302" s="88"/>
      <c r="G302" s="90"/>
    </row>
    <row r="303" ht="21.0" customHeight="1">
      <c r="E303" s="88"/>
      <c r="G303" s="90"/>
    </row>
    <row r="304" ht="21.0" customHeight="1">
      <c r="E304" s="88"/>
      <c r="G304" s="90"/>
    </row>
    <row r="305" ht="21.0" customHeight="1">
      <c r="E305" s="88"/>
      <c r="G305" s="90"/>
    </row>
    <row r="306" ht="21.0" customHeight="1">
      <c r="E306" s="88"/>
      <c r="G306" s="90"/>
    </row>
    <row r="307" ht="21.0" customHeight="1">
      <c r="E307" s="88"/>
      <c r="G307" s="90"/>
    </row>
    <row r="308" ht="21.0" customHeight="1">
      <c r="E308" s="88"/>
      <c r="G308" s="90"/>
    </row>
    <row r="309" ht="21.0" customHeight="1">
      <c r="E309" s="88"/>
      <c r="G309" s="90"/>
    </row>
    <row r="310" ht="21.0" customHeight="1">
      <c r="E310" s="88"/>
      <c r="G310" s="90"/>
    </row>
    <row r="311" ht="21.0" customHeight="1">
      <c r="E311" s="88"/>
      <c r="G311" s="90"/>
    </row>
    <row r="312" ht="21.0" customHeight="1">
      <c r="E312" s="88"/>
      <c r="G312" s="90"/>
    </row>
    <row r="313" ht="21.0" customHeight="1">
      <c r="E313" s="88"/>
      <c r="G313" s="90"/>
    </row>
    <row r="314" ht="21.0" customHeight="1">
      <c r="E314" s="88"/>
      <c r="G314" s="90"/>
    </row>
    <row r="315" ht="21.0" customHeight="1">
      <c r="E315" s="88"/>
      <c r="G315" s="90"/>
    </row>
    <row r="316" ht="21.0" customHeight="1">
      <c r="E316" s="88"/>
      <c r="G316" s="90"/>
    </row>
    <row r="317" ht="21.0" customHeight="1">
      <c r="E317" s="88"/>
      <c r="G317" s="90"/>
    </row>
    <row r="318" ht="21.0" customHeight="1">
      <c r="E318" s="88"/>
      <c r="G318" s="90"/>
    </row>
    <row r="319" ht="21.0" customHeight="1">
      <c r="E319" s="88"/>
      <c r="G319" s="90"/>
    </row>
    <row r="320" ht="21.0" customHeight="1">
      <c r="E320" s="88"/>
      <c r="G320" s="90"/>
    </row>
    <row r="321" ht="21.0" customHeight="1">
      <c r="E321" s="88"/>
      <c r="G321" s="90"/>
    </row>
    <row r="322" ht="21.0" customHeight="1">
      <c r="E322" s="88"/>
      <c r="G322" s="90"/>
    </row>
    <row r="323" ht="21.0" customHeight="1">
      <c r="E323" s="88"/>
      <c r="G323" s="90"/>
    </row>
    <row r="324" ht="21.0" customHeight="1">
      <c r="E324" s="88"/>
      <c r="G324" s="90"/>
    </row>
    <row r="325" ht="21.0" customHeight="1">
      <c r="E325" s="88"/>
      <c r="G325" s="90"/>
    </row>
    <row r="326" ht="21.0" customHeight="1">
      <c r="E326" s="88"/>
      <c r="G326" s="90"/>
    </row>
    <row r="327" ht="21.0" customHeight="1">
      <c r="E327" s="88"/>
      <c r="G327" s="90"/>
    </row>
    <row r="328" ht="21.0" customHeight="1">
      <c r="E328" s="88"/>
      <c r="G328" s="90"/>
    </row>
    <row r="329" ht="21.0" customHeight="1">
      <c r="E329" s="88"/>
      <c r="G329" s="90"/>
    </row>
    <row r="330" ht="21.0" customHeight="1">
      <c r="E330" s="88"/>
      <c r="G330" s="90"/>
    </row>
    <row r="331" ht="21.0" customHeight="1">
      <c r="E331" s="88"/>
      <c r="G331" s="90"/>
    </row>
    <row r="332" ht="21.0" customHeight="1">
      <c r="E332" s="88"/>
      <c r="G332" s="90"/>
    </row>
    <row r="333" ht="21.0" customHeight="1">
      <c r="E333" s="88"/>
      <c r="G333" s="90"/>
    </row>
    <row r="334" ht="21.0" customHeight="1">
      <c r="E334" s="88"/>
      <c r="G334" s="90"/>
    </row>
    <row r="335" ht="21.0" customHeight="1">
      <c r="E335" s="88"/>
      <c r="G335" s="90"/>
    </row>
    <row r="336" ht="21.0" customHeight="1">
      <c r="E336" s="88"/>
      <c r="G336" s="90"/>
    </row>
    <row r="337" ht="21.0" customHeight="1">
      <c r="E337" s="88"/>
      <c r="G337" s="90"/>
    </row>
    <row r="338" ht="21.0" customHeight="1">
      <c r="E338" s="88"/>
      <c r="G338" s="90"/>
    </row>
    <row r="339" ht="21.0" customHeight="1">
      <c r="E339" s="88"/>
      <c r="G339" s="90"/>
    </row>
    <row r="340" ht="21.0" customHeight="1">
      <c r="E340" s="88"/>
      <c r="G340" s="90"/>
    </row>
    <row r="341" ht="21.0" customHeight="1">
      <c r="E341" s="88"/>
      <c r="G341" s="90"/>
    </row>
    <row r="342" ht="21.0" customHeight="1">
      <c r="E342" s="88"/>
      <c r="G342" s="90"/>
    </row>
    <row r="343" ht="21.0" customHeight="1">
      <c r="E343" s="88"/>
      <c r="G343" s="90"/>
    </row>
    <row r="344" ht="21.0" customHeight="1">
      <c r="E344" s="88"/>
      <c r="G344" s="90"/>
    </row>
    <row r="345" ht="21.0" customHeight="1">
      <c r="E345" s="88"/>
      <c r="G345" s="90"/>
    </row>
    <row r="346" ht="21.0" customHeight="1">
      <c r="E346" s="88"/>
      <c r="G346" s="90"/>
    </row>
    <row r="347" ht="21.0" customHeight="1">
      <c r="E347" s="88"/>
      <c r="G347" s="90"/>
    </row>
    <row r="348" ht="21.0" customHeight="1">
      <c r="E348" s="88"/>
      <c r="G348" s="90"/>
    </row>
    <row r="349" ht="21.0" customHeight="1">
      <c r="E349" s="88"/>
      <c r="G349" s="90"/>
    </row>
    <row r="350" ht="21.0" customHeight="1">
      <c r="E350" s="88"/>
      <c r="G350" s="90"/>
    </row>
    <row r="351" ht="21.0" customHeight="1">
      <c r="E351" s="88"/>
      <c r="G351" s="90"/>
    </row>
    <row r="352" ht="21.0" customHeight="1">
      <c r="E352" s="88"/>
      <c r="G352" s="90"/>
    </row>
    <row r="353" ht="21.0" customHeight="1">
      <c r="E353" s="88"/>
      <c r="G353" s="90"/>
    </row>
    <row r="354" ht="21.0" customHeight="1">
      <c r="E354" s="88"/>
      <c r="G354" s="90"/>
    </row>
    <row r="355" ht="21.0" customHeight="1">
      <c r="E355" s="88"/>
      <c r="G355" s="90"/>
    </row>
    <row r="356" ht="21.0" customHeight="1">
      <c r="E356" s="88"/>
      <c r="G356" s="90"/>
    </row>
    <row r="357" ht="21.0" customHeight="1">
      <c r="E357" s="88"/>
      <c r="G357" s="90"/>
    </row>
    <row r="358" ht="21.0" customHeight="1">
      <c r="E358" s="88"/>
      <c r="G358" s="90"/>
    </row>
    <row r="359" ht="21.0" customHeight="1">
      <c r="E359" s="88"/>
      <c r="G359" s="90"/>
    </row>
    <row r="360" ht="21.0" customHeight="1">
      <c r="E360" s="88"/>
      <c r="G360" s="90"/>
    </row>
    <row r="361" ht="21.0" customHeight="1">
      <c r="E361" s="88"/>
      <c r="G361" s="90"/>
    </row>
    <row r="362" ht="21.0" customHeight="1">
      <c r="E362" s="88"/>
      <c r="G362" s="90"/>
    </row>
    <row r="363" ht="21.0" customHeight="1">
      <c r="E363" s="88"/>
      <c r="G363" s="90"/>
    </row>
    <row r="364" ht="21.0" customHeight="1">
      <c r="E364" s="88"/>
      <c r="G364" s="90"/>
    </row>
    <row r="365" ht="21.0" customHeight="1">
      <c r="E365" s="88"/>
      <c r="G365" s="90"/>
    </row>
    <row r="366" ht="21.0" customHeight="1">
      <c r="E366" s="88"/>
      <c r="G366" s="90"/>
    </row>
    <row r="367" ht="21.0" customHeight="1">
      <c r="E367" s="88"/>
      <c r="G367" s="90"/>
    </row>
    <row r="368" ht="21.0" customHeight="1">
      <c r="E368" s="88"/>
      <c r="G368" s="90"/>
    </row>
    <row r="369" ht="21.0" customHeight="1">
      <c r="E369" s="88"/>
      <c r="G369" s="90"/>
    </row>
    <row r="370" ht="21.0" customHeight="1">
      <c r="E370" s="88"/>
      <c r="G370" s="90"/>
    </row>
    <row r="371" ht="21.0" customHeight="1">
      <c r="E371" s="88"/>
      <c r="G371" s="90"/>
    </row>
    <row r="372" ht="21.0" customHeight="1">
      <c r="E372" s="88"/>
      <c r="G372" s="90"/>
    </row>
    <row r="373" ht="21.0" customHeight="1">
      <c r="E373" s="88"/>
      <c r="G373" s="90"/>
    </row>
    <row r="374" ht="21.0" customHeight="1">
      <c r="E374" s="88"/>
      <c r="G374" s="90"/>
    </row>
    <row r="375" ht="21.0" customHeight="1">
      <c r="E375" s="88"/>
      <c r="G375" s="90"/>
    </row>
    <row r="376" ht="21.0" customHeight="1">
      <c r="E376" s="88"/>
      <c r="G376" s="90"/>
    </row>
    <row r="377" ht="21.0" customHeight="1">
      <c r="E377" s="88"/>
      <c r="G377" s="90"/>
    </row>
    <row r="378" ht="21.0" customHeight="1">
      <c r="E378" s="88"/>
      <c r="G378" s="90"/>
    </row>
    <row r="379" ht="21.0" customHeight="1">
      <c r="E379" s="88"/>
      <c r="G379" s="90"/>
    </row>
    <row r="380" ht="21.0" customHeight="1">
      <c r="E380" s="88"/>
      <c r="G380" s="90"/>
    </row>
    <row r="381" ht="21.0" customHeight="1">
      <c r="E381" s="88"/>
      <c r="G381" s="90"/>
    </row>
    <row r="382" ht="21.0" customHeight="1">
      <c r="E382" s="88"/>
      <c r="G382" s="90"/>
    </row>
    <row r="383" ht="21.0" customHeight="1">
      <c r="E383" s="88"/>
      <c r="G383" s="90"/>
    </row>
    <row r="384" ht="21.0" customHeight="1">
      <c r="E384" s="88"/>
      <c r="G384" s="90"/>
    </row>
    <row r="385" ht="21.0" customHeight="1">
      <c r="E385" s="88"/>
      <c r="G385" s="90"/>
    </row>
    <row r="386" ht="21.0" customHeight="1">
      <c r="E386" s="88"/>
      <c r="G386" s="90"/>
    </row>
    <row r="387" ht="21.0" customHeight="1">
      <c r="E387" s="88"/>
      <c r="G387" s="90"/>
    </row>
    <row r="388" ht="21.0" customHeight="1">
      <c r="E388" s="88"/>
      <c r="G388" s="90"/>
    </row>
    <row r="389" ht="21.0" customHeight="1">
      <c r="E389" s="88"/>
      <c r="G389" s="90"/>
    </row>
    <row r="390" ht="21.0" customHeight="1">
      <c r="E390" s="88"/>
      <c r="G390" s="90"/>
    </row>
    <row r="391" ht="21.0" customHeight="1">
      <c r="E391" s="88"/>
      <c r="G391" s="90"/>
    </row>
    <row r="392" ht="21.0" customHeight="1">
      <c r="E392" s="88"/>
      <c r="G392" s="90"/>
    </row>
    <row r="393" ht="21.0" customHeight="1">
      <c r="E393" s="88"/>
      <c r="G393" s="90"/>
    </row>
    <row r="394" ht="21.0" customHeight="1">
      <c r="E394" s="88"/>
      <c r="G394" s="90"/>
    </row>
    <row r="395" ht="21.0" customHeight="1">
      <c r="E395" s="88"/>
      <c r="G395" s="90"/>
    </row>
    <row r="396" ht="21.0" customHeight="1">
      <c r="E396" s="88"/>
      <c r="G396" s="90"/>
    </row>
    <row r="397" ht="21.0" customHeight="1">
      <c r="E397" s="88"/>
      <c r="G397" s="90"/>
    </row>
    <row r="398" ht="21.0" customHeight="1">
      <c r="E398" s="88"/>
      <c r="G398" s="90"/>
    </row>
    <row r="399" ht="21.0" customHeight="1">
      <c r="E399" s="88"/>
      <c r="G399" s="90"/>
    </row>
    <row r="400" ht="21.0" customHeight="1">
      <c r="E400" s="88"/>
      <c r="G400" s="90"/>
    </row>
    <row r="401" ht="21.0" customHeight="1">
      <c r="E401" s="88"/>
      <c r="G401" s="90"/>
    </row>
    <row r="402" ht="21.0" customHeight="1">
      <c r="E402" s="88"/>
      <c r="G402" s="90"/>
    </row>
    <row r="403" ht="21.0" customHeight="1">
      <c r="E403" s="88"/>
      <c r="G403" s="90"/>
    </row>
    <row r="404" ht="21.0" customHeight="1">
      <c r="E404" s="88"/>
      <c r="G404" s="90"/>
    </row>
    <row r="405" ht="21.0" customHeight="1">
      <c r="E405" s="88"/>
      <c r="G405" s="90"/>
    </row>
    <row r="406" ht="21.0" customHeight="1">
      <c r="E406" s="88"/>
      <c r="G406" s="90"/>
    </row>
    <row r="407" ht="21.0" customHeight="1">
      <c r="E407" s="88"/>
      <c r="G407" s="90"/>
    </row>
    <row r="408" ht="21.0" customHeight="1">
      <c r="E408" s="88"/>
      <c r="G408" s="90"/>
    </row>
    <row r="409" ht="21.0" customHeight="1">
      <c r="E409" s="88"/>
      <c r="G409" s="90"/>
    </row>
    <row r="410" ht="21.0" customHeight="1">
      <c r="E410" s="88"/>
      <c r="G410" s="90"/>
    </row>
    <row r="411" ht="21.0" customHeight="1">
      <c r="E411" s="88"/>
      <c r="G411" s="90"/>
    </row>
    <row r="412" ht="21.0" customHeight="1">
      <c r="E412" s="88"/>
      <c r="G412" s="90"/>
    </row>
    <row r="413" ht="21.0" customHeight="1">
      <c r="E413" s="88"/>
      <c r="G413" s="90"/>
    </row>
    <row r="414" ht="21.0" customHeight="1">
      <c r="E414" s="88"/>
      <c r="G414" s="90"/>
    </row>
    <row r="415" ht="21.0" customHeight="1">
      <c r="E415" s="88"/>
      <c r="G415" s="90"/>
    </row>
    <row r="416" ht="21.0" customHeight="1">
      <c r="E416" s="88"/>
      <c r="G416" s="90"/>
    </row>
    <row r="417" ht="21.0" customHeight="1">
      <c r="E417" s="88"/>
      <c r="G417" s="90"/>
    </row>
    <row r="418" ht="21.0" customHeight="1">
      <c r="E418" s="88"/>
      <c r="G418" s="90"/>
    </row>
    <row r="419" ht="21.0" customHeight="1">
      <c r="E419" s="88"/>
      <c r="G419" s="90"/>
    </row>
    <row r="420" ht="21.0" customHeight="1">
      <c r="E420" s="88"/>
      <c r="G420" s="90"/>
    </row>
    <row r="421" ht="21.0" customHeight="1">
      <c r="E421" s="88"/>
      <c r="G421" s="90"/>
    </row>
    <row r="422" ht="21.0" customHeight="1">
      <c r="E422" s="88"/>
      <c r="G422" s="90"/>
    </row>
    <row r="423" ht="21.0" customHeight="1">
      <c r="E423" s="88"/>
      <c r="G423" s="90"/>
    </row>
    <row r="424" ht="21.0" customHeight="1">
      <c r="E424" s="88"/>
      <c r="G424" s="90"/>
    </row>
    <row r="425" ht="21.0" customHeight="1">
      <c r="E425" s="88"/>
      <c r="G425" s="90"/>
    </row>
    <row r="426" ht="21.0" customHeight="1">
      <c r="E426" s="88"/>
      <c r="G426" s="90"/>
    </row>
    <row r="427" ht="21.0" customHeight="1">
      <c r="E427" s="88"/>
      <c r="G427" s="90"/>
    </row>
    <row r="428" ht="21.0" customHeight="1">
      <c r="E428" s="88"/>
      <c r="G428" s="90"/>
    </row>
    <row r="429" ht="21.0" customHeight="1">
      <c r="E429" s="88"/>
      <c r="G429" s="90"/>
    </row>
    <row r="430" ht="21.0" customHeight="1">
      <c r="E430" s="88"/>
      <c r="G430" s="90"/>
    </row>
    <row r="431" ht="21.0" customHeight="1">
      <c r="E431" s="88"/>
      <c r="G431" s="90"/>
    </row>
    <row r="432" ht="21.0" customHeight="1">
      <c r="E432" s="88"/>
      <c r="G432" s="90"/>
    </row>
    <row r="433" ht="21.0" customHeight="1">
      <c r="E433" s="88"/>
      <c r="G433" s="90"/>
    </row>
    <row r="434" ht="21.0" customHeight="1">
      <c r="E434" s="88"/>
      <c r="G434" s="90"/>
    </row>
    <row r="435" ht="21.0" customHeight="1">
      <c r="E435" s="88"/>
      <c r="G435" s="90"/>
    </row>
    <row r="436" ht="21.0" customHeight="1">
      <c r="E436" s="88"/>
      <c r="G436" s="90"/>
    </row>
    <row r="437" ht="21.0" customHeight="1">
      <c r="E437" s="88"/>
      <c r="G437" s="90"/>
    </row>
    <row r="438" ht="21.0" customHeight="1">
      <c r="E438" s="88"/>
      <c r="G438" s="90"/>
    </row>
    <row r="439" ht="21.0" customHeight="1">
      <c r="E439" s="88"/>
      <c r="G439" s="90"/>
    </row>
    <row r="440" ht="21.0" customHeight="1">
      <c r="E440" s="88"/>
      <c r="G440" s="90"/>
    </row>
    <row r="441" ht="21.0" customHeight="1">
      <c r="E441" s="88"/>
      <c r="G441" s="90"/>
    </row>
    <row r="442" ht="21.0" customHeight="1">
      <c r="E442" s="88"/>
      <c r="G442" s="90"/>
    </row>
    <row r="443" ht="21.0" customHeight="1">
      <c r="E443" s="88"/>
      <c r="G443" s="90"/>
    </row>
    <row r="444" ht="21.0" customHeight="1">
      <c r="E444" s="88"/>
      <c r="G444" s="90"/>
    </row>
    <row r="445" ht="21.0" customHeight="1">
      <c r="E445" s="88"/>
      <c r="G445" s="90"/>
    </row>
    <row r="446" ht="21.0" customHeight="1">
      <c r="E446" s="88"/>
      <c r="G446" s="90"/>
    </row>
    <row r="447" ht="21.0" customHeight="1">
      <c r="E447" s="88"/>
      <c r="G447" s="90"/>
    </row>
    <row r="448" ht="21.0" customHeight="1">
      <c r="E448" s="88"/>
      <c r="G448" s="90"/>
    </row>
    <row r="449" ht="21.0" customHeight="1">
      <c r="E449" s="88"/>
      <c r="G449" s="90"/>
    </row>
    <row r="450" ht="21.0" customHeight="1">
      <c r="E450" s="88"/>
      <c r="G450" s="90"/>
    </row>
    <row r="451" ht="21.0" customHeight="1">
      <c r="E451" s="88"/>
      <c r="G451" s="90"/>
    </row>
    <row r="452" ht="21.0" customHeight="1">
      <c r="E452" s="88"/>
      <c r="G452" s="90"/>
    </row>
    <row r="453" ht="21.0" customHeight="1">
      <c r="E453" s="88"/>
      <c r="G453" s="90"/>
    </row>
    <row r="454" ht="21.0" customHeight="1">
      <c r="E454" s="88"/>
      <c r="G454" s="90"/>
    </row>
    <row r="455" ht="21.0" customHeight="1">
      <c r="E455" s="88"/>
      <c r="G455" s="90"/>
    </row>
    <row r="456" ht="21.0" customHeight="1">
      <c r="E456" s="88"/>
      <c r="G456" s="90"/>
    </row>
    <row r="457" ht="21.0" customHeight="1">
      <c r="E457" s="88"/>
      <c r="G457" s="90"/>
    </row>
    <row r="458" ht="21.0" customHeight="1">
      <c r="E458" s="88"/>
      <c r="G458" s="90"/>
    </row>
    <row r="459" ht="21.0" customHeight="1">
      <c r="E459" s="88"/>
      <c r="G459" s="90"/>
    </row>
    <row r="460" ht="21.0" customHeight="1">
      <c r="E460" s="88"/>
      <c r="G460" s="90"/>
    </row>
    <row r="461" ht="21.0" customHeight="1">
      <c r="E461" s="88"/>
      <c r="G461" s="90"/>
    </row>
    <row r="462" ht="21.0" customHeight="1">
      <c r="E462" s="88"/>
      <c r="G462" s="90"/>
    </row>
    <row r="463" ht="21.0" customHeight="1">
      <c r="E463" s="88"/>
      <c r="G463" s="90"/>
    </row>
    <row r="464" ht="21.0" customHeight="1">
      <c r="E464" s="88"/>
      <c r="G464" s="90"/>
    </row>
    <row r="465" ht="21.0" customHeight="1">
      <c r="E465" s="88"/>
      <c r="G465" s="90"/>
    </row>
    <row r="466" ht="21.0" customHeight="1">
      <c r="E466" s="88"/>
      <c r="G466" s="90"/>
    </row>
    <row r="467" ht="21.0" customHeight="1">
      <c r="E467" s="88"/>
      <c r="G467" s="90"/>
    </row>
    <row r="468" ht="21.0" customHeight="1">
      <c r="E468" s="88"/>
      <c r="G468" s="90"/>
    </row>
    <row r="469" ht="21.0" customHeight="1">
      <c r="E469" s="88"/>
      <c r="G469" s="90"/>
    </row>
    <row r="470" ht="21.0" customHeight="1">
      <c r="E470" s="88"/>
      <c r="G470" s="90"/>
    </row>
    <row r="471" ht="21.0" customHeight="1">
      <c r="E471" s="88"/>
      <c r="G471" s="90"/>
    </row>
    <row r="472" ht="21.0" customHeight="1">
      <c r="E472" s="88"/>
      <c r="G472" s="90"/>
    </row>
    <row r="473" ht="21.0" customHeight="1">
      <c r="E473" s="88"/>
      <c r="G473" s="90"/>
    </row>
    <row r="474" ht="21.0" customHeight="1">
      <c r="E474" s="88"/>
      <c r="G474" s="90"/>
    </row>
    <row r="475" ht="21.0" customHeight="1">
      <c r="E475" s="88"/>
      <c r="G475" s="90"/>
    </row>
    <row r="476" ht="21.0" customHeight="1">
      <c r="E476" s="88"/>
      <c r="G476" s="90"/>
    </row>
    <row r="477" ht="21.0" customHeight="1">
      <c r="E477" s="88"/>
      <c r="G477" s="90"/>
    </row>
    <row r="478" ht="21.0" customHeight="1">
      <c r="E478" s="88"/>
      <c r="G478" s="90"/>
    </row>
    <row r="479" ht="21.0" customHeight="1">
      <c r="E479" s="88"/>
      <c r="G479" s="90"/>
    </row>
    <row r="480" ht="21.0" customHeight="1">
      <c r="E480" s="88"/>
      <c r="G480" s="90"/>
    </row>
    <row r="481" ht="21.0" customHeight="1">
      <c r="E481" s="88"/>
      <c r="G481" s="90"/>
    </row>
    <row r="482" ht="21.0" customHeight="1">
      <c r="E482" s="88"/>
      <c r="G482" s="90"/>
    </row>
    <row r="483" ht="21.0" customHeight="1">
      <c r="E483" s="88"/>
      <c r="G483" s="90"/>
    </row>
    <row r="484" ht="21.0" customHeight="1">
      <c r="E484" s="88"/>
      <c r="G484" s="90"/>
    </row>
    <row r="485" ht="21.0" customHeight="1">
      <c r="E485" s="88"/>
      <c r="G485" s="90"/>
    </row>
    <row r="486" ht="21.0" customHeight="1">
      <c r="E486" s="88"/>
      <c r="G486" s="90"/>
    </row>
    <row r="487" ht="21.0" customHeight="1">
      <c r="E487" s="88"/>
      <c r="G487" s="90"/>
    </row>
    <row r="488" ht="21.0" customHeight="1">
      <c r="E488" s="88"/>
      <c r="G488" s="90"/>
    </row>
    <row r="489" ht="21.0" customHeight="1">
      <c r="E489" s="88"/>
      <c r="G489" s="90"/>
    </row>
    <row r="490" ht="21.0" customHeight="1">
      <c r="E490" s="88"/>
      <c r="G490" s="90"/>
    </row>
    <row r="491" ht="21.0" customHeight="1">
      <c r="E491" s="88"/>
      <c r="G491" s="90"/>
    </row>
    <row r="492" ht="21.0" customHeight="1">
      <c r="E492" s="88"/>
      <c r="G492" s="90"/>
    </row>
    <row r="493" ht="21.0" customHeight="1">
      <c r="E493" s="88"/>
      <c r="G493" s="90"/>
    </row>
    <row r="494" ht="21.0" customHeight="1">
      <c r="E494" s="88"/>
      <c r="G494" s="90"/>
    </row>
    <row r="495" ht="21.0" customHeight="1">
      <c r="E495" s="88"/>
      <c r="G495" s="90"/>
    </row>
    <row r="496" ht="21.0" customHeight="1">
      <c r="E496" s="88"/>
      <c r="G496" s="90"/>
    </row>
    <row r="497" ht="21.0" customHeight="1">
      <c r="E497" s="88"/>
      <c r="G497" s="90"/>
    </row>
    <row r="498" ht="21.0" customHeight="1">
      <c r="E498" s="88"/>
      <c r="G498" s="90"/>
    </row>
    <row r="499" ht="21.0" customHeight="1">
      <c r="E499" s="88"/>
      <c r="G499" s="90"/>
    </row>
    <row r="500" ht="21.0" customHeight="1">
      <c r="E500" s="88"/>
      <c r="G500" s="90"/>
    </row>
    <row r="501" ht="21.0" customHeight="1">
      <c r="E501" s="88"/>
      <c r="G501" s="90"/>
    </row>
    <row r="502" ht="21.0" customHeight="1">
      <c r="E502" s="88"/>
      <c r="G502" s="90"/>
    </row>
    <row r="503" ht="21.0" customHeight="1">
      <c r="E503" s="88"/>
      <c r="G503" s="90"/>
    </row>
    <row r="504" ht="21.0" customHeight="1">
      <c r="E504" s="88"/>
      <c r="G504" s="90"/>
    </row>
    <row r="505" ht="21.0" customHeight="1">
      <c r="E505" s="88"/>
      <c r="G505" s="90"/>
    </row>
    <row r="506" ht="21.0" customHeight="1">
      <c r="E506" s="88"/>
      <c r="G506" s="90"/>
    </row>
    <row r="507" ht="21.0" customHeight="1">
      <c r="E507" s="88"/>
      <c r="G507" s="90"/>
    </row>
    <row r="508" ht="21.0" customHeight="1">
      <c r="E508" s="88"/>
      <c r="G508" s="90"/>
    </row>
    <row r="509" ht="21.0" customHeight="1">
      <c r="E509" s="88"/>
      <c r="G509" s="90"/>
    </row>
    <row r="510" ht="21.0" customHeight="1">
      <c r="E510" s="88"/>
      <c r="G510" s="90"/>
    </row>
    <row r="511" ht="21.0" customHeight="1">
      <c r="E511" s="88"/>
      <c r="G511" s="90"/>
    </row>
    <row r="512" ht="21.0" customHeight="1">
      <c r="E512" s="88"/>
      <c r="G512" s="90"/>
    </row>
    <row r="513" ht="21.0" customHeight="1">
      <c r="E513" s="88"/>
      <c r="G513" s="90"/>
    </row>
    <row r="514" ht="21.0" customHeight="1">
      <c r="E514" s="88"/>
      <c r="G514" s="90"/>
    </row>
    <row r="515" ht="21.0" customHeight="1">
      <c r="E515" s="88"/>
      <c r="G515" s="90"/>
    </row>
    <row r="516" ht="21.0" customHeight="1">
      <c r="E516" s="88"/>
      <c r="G516" s="90"/>
    </row>
    <row r="517" ht="21.0" customHeight="1">
      <c r="E517" s="88"/>
      <c r="G517" s="90"/>
    </row>
    <row r="518" ht="21.0" customHeight="1">
      <c r="E518" s="88"/>
      <c r="G518" s="90"/>
    </row>
    <row r="519" ht="21.0" customHeight="1">
      <c r="E519" s="88"/>
      <c r="G519" s="90"/>
    </row>
    <row r="520" ht="21.0" customHeight="1">
      <c r="E520" s="88"/>
      <c r="G520" s="90"/>
    </row>
    <row r="521" ht="21.0" customHeight="1">
      <c r="E521" s="88"/>
      <c r="G521" s="90"/>
    </row>
    <row r="522" ht="21.0" customHeight="1">
      <c r="E522" s="88"/>
      <c r="G522" s="90"/>
    </row>
    <row r="523" ht="21.0" customHeight="1">
      <c r="E523" s="88"/>
      <c r="G523" s="90"/>
    </row>
    <row r="524" ht="21.0" customHeight="1">
      <c r="E524" s="88"/>
      <c r="G524" s="90"/>
    </row>
    <row r="525" ht="21.0" customHeight="1">
      <c r="E525" s="88"/>
      <c r="G525" s="90"/>
    </row>
    <row r="526" ht="21.0" customHeight="1">
      <c r="E526" s="88"/>
      <c r="G526" s="90"/>
    </row>
    <row r="527" ht="21.0" customHeight="1">
      <c r="E527" s="88"/>
      <c r="G527" s="90"/>
    </row>
    <row r="528" ht="21.0" customHeight="1">
      <c r="E528" s="88"/>
      <c r="G528" s="90"/>
    </row>
    <row r="529" ht="21.0" customHeight="1">
      <c r="E529" s="88"/>
      <c r="G529" s="90"/>
    </row>
    <row r="530" ht="21.0" customHeight="1">
      <c r="E530" s="88"/>
      <c r="G530" s="90"/>
    </row>
    <row r="531" ht="21.0" customHeight="1">
      <c r="E531" s="88"/>
      <c r="G531" s="90"/>
    </row>
    <row r="532" ht="21.0" customHeight="1">
      <c r="E532" s="88"/>
      <c r="G532" s="90"/>
    </row>
    <row r="533" ht="21.0" customHeight="1">
      <c r="E533" s="88"/>
      <c r="G533" s="90"/>
    </row>
    <row r="534" ht="21.0" customHeight="1">
      <c r="E534" s="88"/>
      <c r="G534" s="90"/>
    </row>
    <row r="535" ht="21.0" customHeight="1">
      <c r="E535" s="88"/>
      <c r="G535" s="90"/>
    </row>
    <row r="536" ht="21.0" customHeight="1">
      <c r="E536" s="88"/>
      <c r="G536" s="90"/>
    </row>
    <row r="537" ht="21.0" customHeight="1">
      <c r="E537" s="88"/>
      <c r="G537" s="90"/>
    </row>
    <row r="538" ht="21.0" customHeight="1">
      <c r="E538" s="88"/>
      <c r="G538" s="90"/>
    </row>
    <row r="539" ht="21.0" customHeight="1">
      <c r="E539" s="88"/>
      <c r="G539" s="90"/>
    </row>
    <row r="540" ht="21.0" customHeight="1">
      <c r="E540" s="88"/>
      <c r="G540" s="90"/>
    </row>
    <row r="541" ht="21.0" customHeight="1">
      <c r="E541" s="88"/>
      <c r="G541" s="90"/>
    </row>
    <row r="542" ht="21.0" customHeight="1">
      <c r="E542" s="88"/>
      <c r="G542" s="90"/>
    </row>
    <row r="543" ht="21.0" customHeight="1">
      <c r="E543" s="88"/>
      <c r="G543" s="90"/>
    </row>
    <row r="544" ht="21.0" customHeight="1">
      <c r="E544" s="88"/>
      <c r="G544" s="90"/>
    </row>
    <row r="545" ht="21.0" customHeight="1">
      <c r="E545" s="88"/>
      <c r="G545" s="90"/>
    </row>
    <row r="546" ht="21.0" customHeight="1">
      <c r="E546" s="88"/>
      <c r="G546" s="90"/>
    </row>
    <row r="547" ht="21.0" customHeight="1">
      <c r="E547" s="88"/>
      <c r="G547" s="90"/>
    </row>
    <row r="548" ht="21.0" customHeight="1">
      <c r="E548" s="88"/>
      <c r="G548" s="90"/>
    </row>
    <row r="549" ht="21.0" customHeight="1">
      <c r="E549" s="88"/>
      <c r="G549" s="90"/>
    </row>
    <row r="550" ht="21.0" customHeight="1">
      <c r="E550" s="88"/>
      <c r="G550" s="90"/>
    </row>
    <row r="551" ht="21.0" customHeight="1">
      <c r="E551" s="88"/>
      <c r="G551" s="90"/>
    </row>
    <row r="552" ht="21.0" customHeight="1">
      <c r="E552" s="88"/>
      <c r="G552" s="90"/>
    </row>
    <row r="553" ht="21.0" customHeight="1">
      <c r="E553" s="88"/>
      <c r="G553" s="90"/>
    </row>
    <row r="554" ht="21.0" customHeight="1">
      <c r="E554" s="88"/>
      <c r="G554" s="90"/>
    </row>
    <row r="555" ht="21.0" customHeight="1">
      <c r="E555" s="88"/>
      <c r="G555" s="90"/>
    </row>
    <row r="556" ht="21.0" customHeight="1">
      <c r="E556" s="88"/>
      <c r="G556" s="90"/>
    </row>
    <row r="557" ht="21.0" customHeight="1">
      <c r="E557" s="88"/>
      <c r="G557" s="90"/>
    </row>
    <row r="558" ht="21.0" customHeight="1">
      <c r="E558" s="88"/>
      <c r="G558" s="90"/>
    </row>
    <row r="559" ht="21.0" customHeight="1">
      <c r="E559" s="88"/>
      <c r="G559" s="90"/>
    </row>
    <row r="560" ht="21.0" customHeight="1">
      <c r="E560" s="88"/>
      <c r="G560" s="90"/>
    </row>
    <row r="561" ht="21.0" customHeight="1">
      <c r="E561" s="88"/>
      <c r="G561" s="90"/>
    </row>
    <row r="562" ht="21.0" customHeight="1">
      <c r="E562" s="88"/>
      <c r="G562" s="90"/>
    </row>
    <row r="563" ht="21.0" customHeight="1">
      <c r="E563" s="88"/>
      <c r="G563" s="90"/>
    </row>
    <row r="564" ht="21.0" customHeight="1">
      <c r="E564" s="88"/>
      <c r="G564" s="90"/>
    </row>
    <row r="565" ht="21.0" customHeight="1">
      <c r="E565" s="88"/>
      <c r="G565" s="90"/>
    </row>
    <row r="566" ht="21.0" customHeight="1">
      <c r="E566" s="88"/>
      <c r="G566" s="90"/>
    </row>
    <row r="567" ht="21.0" customHeight="1">
      <c r="E567" s="88"/>
      <c r="G567" s="90"/>
    </row>
    <row r="568" ht="21.0" customHeight="1">
      <c r="E568" s="88"/>
      <c r="G568" s="90"/>
    </row>
    <row r="569" ht="21.0" customHeight="1">
      <c r="E569" s="88"/>
      <c r="G569" s="90"/>
    </row>
    <row r="570" ht="21.0" customHeight="1">
      <c r="E570" s="88"/>
      <c r="G570" s="90"/>
    </row>
    <row r="571" ht="21.0" customHeight="1">
      <c r="E571" s="88"/>
      <c r="G571" s="90"/>
    </row>
    <row r="572" ht="21.0" customHeight="1">
      <c r="E572" s="88"/>
      <c r="G572" s="90"/>
    </row>
    <row r="573" ht="21.0" customHeight="1">
      <c r="E573" s="88"/>
      <c r="G573" s="90"/>
    </row>
    <row r="574" ht="21.0" customHeight="1">
      <c r="E574" s="88"/>
      <c r="G574" s="90"/>
    </row>
    <row r="575" ht="21.0" customHeight="1">
      <c r="E575" s="88"/>
      <c r="G575" s="90"/>
    </row>
    <row r="576" ht="21.0" customHeight="1">
      <c r="E576" s="88"/>
      <c r="G576" s="90"/>
    </row>
    <row r="577" ht="21.0" customHeight="1">
      <c r="E577" s="88"/>
      <c r="G577" s="90"/>
    </row>
    <row r="578" ht="21.0" customHeight="1">
      <c r="E578" s="88"/>
      <c r="G578" s="90"/>
    </row>
    <row r="579" ht="21.0" customHeight="1">
      <c r="E579" s="88"/>
      <c r="G579" s="90"/>
    </row>
    <row r="580" ht="21.0" customHeight="1">
      <c r="E580" s="88"/>
      <c r="G580" s="90"/>
    </row>
    <row r="581" ht="21.0" customHeight="1">
      <c r="E581" s="88"/>
      <c r="G581" s="90"/>
    </row>
    <row r="582" ht="21.0" customHeight="1">
      <c r="E582" s="88"/>
      <c r="G582" s="90"/>
    </row>
    <row r="583" ht="21.0" customHeight="1">
      <c r="E583" s="88"/>
      <c r="G583" s="90"/>
    </row>
    <row r="584" ht="21.0" customHeight="1">
      <c r="E584" s="88"/>
      <c r="G584" s="90"/>
    </row>
    <row r="585" ht="21.0" customHeight="1">
      <c r="E585" s="88"/>
      <c r="G585" s="90"/>
    </row>
    <row r="586" ht="21.0" customHeight="1">
      <c r="E586" s="88"/>
      <c r="G586" s="90"/>
    </row>
    <row r="587" ht="21.0" customHeight="1">
      <c r="E587" s="88"/>
      <c r="G587" s="90"/>
    </row>
    <row r="588" ht="21.0" customHeight="1">
      <c r="E588" s="88"/>
      <c r="G588" s="90"/>
    </row>
    <row r="589" ht="21.0" customHeight="1">
      <c r="E589" s="88"/>
      <c r="G589" s="90"/>
    </row>
    <row r="590" ht="21.0" customHeight="1">
      <c r="E590" s="88"/>
      <c r="G590" s="90"/>
    </row>
    <row r="591" ht="21.0" customHeight="1">
      <c r="E591" s="88"/>
      <c r="G591" s="90"/>
    </row>
    <row r="592" ht="21.0" customHeight="1">
      <c r="E592" s="88"/>
      <c r="G592" s="90"/>
    </row>
    <row r="593" ht="21.0" customHeight="1">
      <c r="E593" s="88"/>
      <c r="G593" s="90"/>
    </row>
    <row r="594" ht="21.0" customHeight="1">
      <c r="E594" s="88"/>
      <c r="G594" s="90"/>
    </row>
    <row r="595" ht="21.0" customHeight="1">
      <c r="E595" s="88"/>
      <c r="G595" s="90"/>
    </row>
    <row r="596" ht="21.0" customHeight="1">
      <c r="E596" s="88"/>
      <c r="G596" s="90"/>
    </row>
    <row r="597" ht="21.0" customHeight="1">
      <c r="E597" s="88"/>
      <c r="G597" s="90"/>
    </row>
    <row r="598" ht="21.0" customHeight="1">
      <c r="E598" s="88"/>
      <c r="G598" s="90"/>
    </row>
    <row r="599" ht="21.0" customHeight="1">
      <c r="E599" s="88"/>
      <c r="G599" s="90"/>
    </row>
    <row r="600" ht="21.0" customHeight="1">
      <c r="E600" s="88"/>
      <c r="G600" s="90"/>
    </row>
    <row r="601" ht="21.0" customHeight="1">
      <c r="E601" s="88"/>
      <c r="G601" s="90"/>
    </row>
    <row r="602" ht="21.0" customHeight="1">
      <c r="E602" s="88"/>
      <c r="G602" s="90"/>
    </row>
    <row r="603" ht="21.0" customHeight="1">
      <c r="E603" s="88"/>
      <c r="G603" s="90"/>
    </row>
    <row r="604" ht="21.0" customHeight="1">
      <c r="E604" s="88"/>
      <c r="G604" s="90"/>
    </row>
    <row r="605" ht="21.0" customHeight="1">
      <c r="E605" s="88"/>
      <c r="G605" s="90"/>
    </row>
    <row r="606" ht="21.0" customHeight="1">
      <c r="E606" s="88"/>
      <c r="G606" s="90"/>
    </row>
    <row r="607" ht="21.0" customHeight="1">
      <c r="E607" s="88"/>
      <c r="G607" s="90"/>
    </row>
    <row r="608" ht="21.0" customHeight="1">
      <c r="E608" s="88"/>
      <c r="G608" s="90"/>
    </row>
    <row r="609" ht="21.0" customHeight="1">
      <c r="E609" s="88"/>
      <c r="G609" s="90"/>
    </row>
    <row r="610" ht="21.0" customHeight="1">
      <c r="E610" s="88"/>
      <c r="G610" s="90"/>
    </row>
    <row r="611" ht="21.0" customHeight="1">
      <c r="E611" s="88"/>
      <c r="G611" s="90"/>
    </row>
    <row r="612" ht="21.0" customHeight="1">
      <c r="E612" s="88"/>
      <c r="G612" s="90"/>
    </row>
    <row r="613" ht="21.0" customHeight="1">
      <c r="E613" s="88"/>
      <c r="G613" s="90"/>
    </row>
    <row r="614" ht="21.0" customHeight="1">
      <c r="E614" s="88"/>
      <c r="G614" s="90"/>
    </row>
    <row r="615" ht="21.0" customHeight="1">
      <c r="E615" s="88"/>
      <c r="G615" s="90"/>
    </row>
    <row r="616" ht="21.0" customHeight="1">
      <c r="E616" s="88"/>
      <c r="G616" s="90"/>
    </row>
    <row r="617" ht="21.0" customHeight="1">
      <c r="E617" s="88"/>
      <c r="G617" s="90"/>
    </row>
    <row r="618" ht="21.0" customHeight="1">
      <c r="E618" s="88"/>
      <c r="G618" s="90"/>
    </row>
    <row r="619" ht="21.0" customHeight="1">
      <c r="E619" s="88"/>
      <c r="G619" s="90"/>
    </row>
    <row r="620" ht="21.0" customHeight="1">
      <c r="E620" s="88"/>
      <c r="G620" s="90"/>
    </row>
    <row r="621" ht="21.0" customHeight="1">
      <c r="E621" s="88"/>
      <c r="G621" s="90"/>
    </row>
    <row r="622" ht="21.0" customHeight="1">
      <c r="E622" s="88"/>
      <c r="G622" s="90"/>
    </row>
    <row r="623" ht="21.0" customHeight="1">
      <c r="E623" s="88"/>
      <c r="G623" s="90"/>
    </row>
    <row r="624" ht="21.0" customHeight="1">
      <c r="E624" s="88"/>
      <c r="G624" s="90"/>
    </row>
    <row r="625" ht="21.0" customHeight="1">
      <c r="E625" s="88"/>
      <c r="G625" s="90"/>
    </row>
    <row r="626" ht="21.0" customHeight="1">
      <c r="E626" s="88"/>
      <c r="G626" s="90"/>
    </row>
    <row r="627" ht="21.0" customHeight="1">
      <c r="E627" s="88"/>
      <c r="G627" s="90"/>
    </row>
    <row r="628" ht="21.0" customHeight="1">
      <c r="E628" s="88"/>
      <c r="G628" s="90"/>
    </row>
    <row r="629" ht="21.0" customHeight="1">
      <c r="E629" s="88"/>
      <c r="G629" s="90"/>
    </row>
    <row r="630" ht="21.0" customHeight="1">
      <c r="E630" s="88"/>
      <c r="G630" s="90"/>
    </row>
    <row r="631" ht="21.0" customHeight="1">
      <c r="E631" s="88"/>
      <c r="G631" s="90"/>
    </row>
    <row r="632" ht="21.0" customHeight="1">
      <c r="E632" s="88"/>
      <c r="G632" s="90"/>
    </row>
    <row r="633" ht="21.0" customHeight="1">
      <c r="E633" s="88"/>
      <c r="G633" s="90"/>
    </row>
    <row r="634" ht="21.0" customHeight="1">
      <c r="E634" s="88"/>
      <c r="G634" s="90"/>
    </row>
    <row r="635" ht="21.0" customHeight="1">
      <c r="E635" s="88"/>
      <c r="G635" s="90"/>
    </row>
    <row r="636" ht="21.0" customHeight="1">
      <c r="E636" s="88"/>
      <c r="G636" s="90"/>
    </row>
    <row r="637" ht="21.0" customHeight="1">
      <c r="E637" s="88"/>
      <c r="G637" s="90"/>
    </row>
    <row r="638" ht="21.0" customHeight="1">
      <c r="E638" s="88"/>
      <c r="G638" s="90"/>
    </row>
    <row r="639" ht="21.0" customHeight="1">
      <c r="E639" s="88"/>
      <c r="G639" s="90"/>
    </row>
    <row r="640" ht="21.0" customHeight="1">
      <c r="E640" s="88"/>
      <c r="G640" s="90"/>
    </row>
    <row r="641" ht="21.0" customHeight="1">
      <c r="E641" s="88"/>
      <c r="G641" s="90"/>
    </row>
    <row r="642" ht="21.0" customHeight="1">
      <c r="E642" s="88"/>
      <c r="G642" s="90"/>
    </row>
    <row r="643" ht="21.0" customHeight="1">
      <c r="E643" s="88"/>
      <c r="G643" s="90"/>
    </row>
    <row r="644" ht="21.0" customHeight="1">
      <c r="E644" s="88"/>
      <c r="G644" s="90"/>
    </row>
    <row r="645" ht="21.0" customHeight="1">
      <c r="E645" s="88"/>
      <c r="G645" s="90"/>
    </row>
    <row r="646" ht="21.0" customHeight="1">
      <c r="E646" s="88"/>
      <c r="G646" s="90"/>
    </row>
    <row r="647" ht="21.0" customHeight="1">
      <c r="E647" s="88"/>
      <c r="G647" s="90"/>
    </row>
    <row r="648" ht="21.0" customHeight="1">
      <c r="E648" s="88"/>
      <c r="G648" s="90"/>
    </row>
    <row r="649" ht="21.0" customHeight="1">
      <c r="E649" s="88"/>
      <c r="G649" s="90"/>
    </row>
    <row r="650" ht="21.0" customHeight="1">
      <c r="E650" s="88"/>
      <c r="G650" s="90"/>
    </row>
    <row r="651" ht="21.0" customHeight="1">
      <c r="E651" s="88"/>
      <c r="G651" s="90"/>
    </row>
    <row r="652" ht="21.0" customHeight="1">
      <c r="E652" s="88"/>
      <c r="G652" s="90"/>
    </row>
    <row r="653" ht="21.0" customHeight="1">
      <c r="E653" s="88"/>
      <c r="G653" s="90"/>
    </row>
    <row r="654" ht="21.0" customHeight="1">
      <c r="E654" s="88"/>
      <c r="G654" s="90"/>
    </row>
    <row r="655" ht="21.0" customHeight="1">
      <c r="E655" s="88"/>
      <c r="G655" s="90"/>
    </row>
    <row r="656" ht="21.0" customHeight="1">
      <c r="E656" s="88"/>
      <c r="G656" s="90"/>
    </row>
    <row r="657" ht="21.0" customHeight="1">
      <c r="E657" s="88"/>
      <c r="G657" s="90"/>
    </row>
    <row r="658" ht="21.0" customHeight="1">
      <c r="E658" s="88"/>
      <c r="G658" s="90"/>
    </row>
    <row r="659" ht="21.0" customHeight="1">
      <c r="E659" s="88"/>
      <c r="G659" s="90"/>
    </row>
    <row r="660" ht="21.0" customHeight="1">
      <c r="E660" s="88"/>
      <c r="G660" s="90"/>
    </row>
    <row r="661" ht="21.0" customHeight="1">
      <c r="E661" s="88"/>
      <c r="G661" s="90"/>
    </row>
    <row r="662" ht="21.0" customHeight="1">
      <c r="E662" s="88"/>
      <c r="G662" s="90"/>
    </row>
    <row r="663" ht="21.0" customHeight="1">
      <c r="E663" s="88"/>
      <c r="G663" s="90"/>
    </row>
    <row r="664" ht="21.0" customHeight="1">
      <c r="E664" s="88"/>
      <c r="G664" s="90"/>
    </row>
    <row r="665" ht="21.0" customHeight="1">
      <c r="E665" s="88"/>
      <c r="G665" s="90"/>
    </row>
    <row r="666" ht="21.0" customHeight="1">
      <c r="E666" s="88"/>
      <c r="G666" s="90"/>
    </row>
    <row r="667" ht="21.0" customHeight="1">
      <c r="E667" s="88"/>
      <c r="G667" s="90"/>
    </row>
    <row r="668" ht="21.0" customHeight="1">
      <c r="E668" s="88"/>
      <c r="G668" s="90"/>
    </row>
    <row r="669" ht="21.0" customHeight="1">
      <c r="E669" s="88"/>
      <c r="G669" s="90"/>
    </row>
    <row r="670" ht="21.0" customHeight="1">
      <c r="E670" s="88"/>
      <c r="G670" s="90"/>
    </row>
    <row r="671" ht="21.0" customHeight="1">
      <c r="E671" s="88"/>
      <c r="G671" s="90"/>
    </row>
    <row r="672" ht="21.0" customHeight="1">
      <c r="E672" s="88"/>
      <c r="G672" s="90"/>
    </row>
    <row r="673" ht="21.0" customHeight="1">
      <c r="E673" s="88"/>
      <c r="G673" s="90"/>
    </row>
    <row r="674" ht="21.0" customHeight="1">
      <c r="E674" s="88"/>
      <c r="G674" s="90"/>
    </row>
    <row r="675" ht="21.0" customHeight="1">
      <c r="E675" s="88"/>
      <c r="G675" s="90"/>
    </row>
    <row r="676" ht="21.0" customHeight="1">
      <c r="E676" s="88"/>
      <c r="G676" s="90"/>
    </row>
    <row r="677" ht="21.0" customHeight="1">
      <c r="E677" s="88"/>
      <c r="G677" s="90"/>
    </row>
    <row r="678" ht="21.0" customHeight="1">
      <c r="E678" s="88"/>
      <c r="G678" s="90"/>
    </row>
    <row r="679" ht="21.0" customHeight="1">
      <c r="E679" s="88"/>
      <c r="G679" s="90"/>
    </row>
    <row r="680" ht="21.0" customHeight="1">
      <c r="E680" s="88"/>
      <c r="G680" s="90"/>
    </row>
    <row r="681" ht="21.0" customHeight="1">
      <c r="E681" s="88"/>
      <c r="G681" s="90"/>
    </row>
    <row r="682" ht="21.0" customHeight="1">
      <c r="E682" s="88"/>
      <c r="G682" s="90"/>
    </row>
    <row r="683" ht="21.0" customHeight="1">
      <c r="E683" s="88"/>
      <c r="G683" s="90"/>
    </row>
    <row r="684" ht="21.0" customHeight="1">
      <c r="E684" s="88"/>
      <c r="G684" s="90"/>
    </row>
    <row r="685" ht="21.0" customHeight="1">
      <c r="E685" s="88"/>
      <c r="G685" s="90"/>
    </row>
    <row r="686" ht="21.0" customHeight="1">
      <c r="E686" s="88"/>
      <c r="G686" s="90"/>
    </row>
    <row r="687" ht="21.0" customHeight="1">
      <c r="E687" s="88"/>
      <c r="G687" s="90"/>
    </row>
    <row r="688" ht="21.0" customHeight="1">
      <c r="E688" s="88"/>
      <c r="G688" s="90"/>
    </row>
    <row r="689" ht="21.0" customHeight="1">
      <c r="E689" s="88"/>
      <c r="G689" s="90"/>
    </row>
    <row r="690" ht="21.0" customHeight="1">
      <c r="E690" s="88"/>
      <c r="G690" s="90"/>
    </row>
    <row r="691" ht="21.0" customHeight="1">
      <c r="E691" s="88"/>
      <c r="G691" s="90"/>
    </row>
    <row r="692" ht="21.0" customHeight="1">
      <c r="E692" s="88"/>
      <c r="G692" s="90"/>
    </row>
    <row r="693" ht="21.0" customHeight="1">
      <c r="E693" s="88"/>
      <c r="G693" s="90"/>
    </row>
    <row r="694" ht="21.0" customHeight="1">
      <c r="E694" s="88"/>
      <c r="G694" s="90"/>
    </row>
    <row r="695" ht="21.0" customHeight="1">
      <c r="E695" s="88"/>
      <c r="G695" s="90"/>
    </row>
    <row r="696" ht="21.0" customHeight="1">
      <c r="E696" s="88"/>
      <c r="G696" s="90"/>
    </row>
    <row r="697" ht="21.0" customHeight="1">
      <c r="E697" s="88"/>
      <c r="G697" s="90"/>
    </row>
    <row r="698" ht="21.0" customHeight="1">
      <c r="E698" s="88"/>
      <c r="G698" s="90"/>
    </row>
    <row r="699" ht="21.0" customHeight="1">
      <c r="E699" s="88"/>
      <c r="G699" s="90"/>
    </row>
    <row r="700" ht="21.0" customHeight="1">
      <c r="E700" s="88"/>
      <c r="G700" s="90"/>
    </row>
    <row r="701" ht="21.0" customHeight="1">
      <c r="E701" s="88"/>
      <c r="G701" s="90"/>
    </row>
    <row r="702" ht="21.0" customHeight="1">
      <c r="E702" s="88"/>
      <c r="G702" s="90"/>
    </row>
    <row r="703" ht="21.0" customHeight="1">
      <c r="E703" s="88"/>
      <c r="G703" s="90"/>
    </row>
    <row r="704" ht="21.0" customHeight="1">
      <c r="E704" s="88"/>
      <c r="G704" s="90"/>
    </row>
    <row r="705" ht="21.0" customHeight="1">
      <c r="E705" s="88"/>
      <c r="G705" s="90"/>
    </row>
    <row r="706" ht="21.0" customHeight="1">
      <c r="E706" s="88"/>
      <c r="G706" s="90"/>
    </row>
    <row r="707" ht="21.0" customHeight="1">
      <c r="E707" s="88"/>
      <c r="G707" s="90"/>
    </row>
    <row r="708" ht="21.0" customHeight="1">
      <c r="E708" s="88"/>
      <c r="G708" s="90"/>
    </row>
    <row r="709" ht="21.0" customHeight="1">
      <c r="E709" s="88"/>
      <c r="G709" s="90"/>
    </row>
    <row r="710" ht="21.0" customHeight="1">
      <c r="E710" s="88"/>
      <c r="G710" s="90"/>
    </row>
    <row r="711" ht="21.0" customHeight="1">
      <c r="E711" s="88"/>
      <c r="G711" s="90"/>
    </row>
    <row r="712" ht="21.0" customHeight="1">
      <c r="E712" s="88"/>
      <c r="G712" s="90"/>
    </row>
    <row r="713" ht="21.0" customHeight="1">
      <c r="E713" s="88"/>
      <c r="G713" s="90"/>
    </row>
    <row r="714" ht="21.0" customHeight="1">
      <c r="E714" s="88"/>
      <c r="G714" s="90"/>
    </row>
    <row r="715" ht="21.0" customHeight="1">
      <c r="E715" s="88"/>
      <c r="G715" s="90"/>
    </row>
    <row r="716" ht="21.0" customHeight="1">
      <c r="E716" s="88"/>
      <c r="G716" s="90"/>
    </row>
    <row r="717" ht="21.0" customHeight="1">
      <c r="E717" s="88"/>
      <c r="G717" s="90"/>
    </row>
    <row r="718" ht="21.0" customHeight="1">
      <c r="E718" s="88"/>
      <c r="G718" s="90"/>
    </row>
    <row r="719" ht="21.0" customHeight="1">
      <c r="E719" s="88"/>
      <c r="G719" s="90"/>
    </row>
    <row r="720" ht="21.0" customHeight="1">
      <c r="E720" s="88"/>
      <c r="G720" s="90"/>
    </row>
    <row r="721" ht="21.0" customHeight="1">
      <c r="E721" s="88"/>
      <c r="G721" s="90"/>
    </row>
    <row r="722" ht="21.0" customHeight="1">
      <c r="E722" s="88"/>
      <c r="G722" s="90"/>
    </row>
    <row r="723" ht="21.0" customHeight="1">
      <c r="E723" s="88"/>
      <c r="G723" s="90"/>
    </row>
    <row r="724" ht="21.0" customHeight="1">
      <c r="E724" s="88"/>
      <c r="G724" s="90"/>
    </row>
    <row r="725" ht="21.0" customHeight="1">
      <c r="E725" s="88"/>
      <c r="G725" s="90"/>
    </row>
    <row r="726" ht="21.0" customHeight="1">
      <c r="E726" s="88"/>
      <c r="G726" s="90"/>
    </row>
    <row r="727" ht="21.0" customHeight="1">
      <c r="E727" s="88"/>
      <c r="G727" s="90"/>
    </row>
    <row r="728" ht="21.0" customHeight="1">
      <c r="E728" s="88"/>
      <c r="G728" s="90"/>
    </row>
    <row r="729" ht="21.0" customHeight="1">
      <c r="E729" s="88"/>
      <c r="G729" s="90"/>
    </row>
    <row r="730" ht="21.0" customHeight="1">
      <c r="E730" s="88"/>
      <c r="G730" s="90"/>
    </row>
    <row r="731" ht="21.0" customHeight="1">
      <c r="E731" s="88"/>
      <c r="G731" s="90"/>
    </row>
    <row r="732" ht="21.0" customHeight="1">
      <c r="E732" s="88"/>
      <c r="G732" s="90"/>
    </row>
    <row r="733" ht="21.0" customHeight="1">
      <c r="E733" s="88"/>
      <c r="G733" s="90"/>
    </row>
    <row r="734" ht="21.0" customHeight="1">
      <c r="E734" s="88"/>
      <c r="G734" s="90"/>
    </row>
    <row r="735" ht="21.0" customHeight="1">
      <c r="E735" s="88"/>
      <c r="G735" s="90"/>
    </row>
    <row r="736" ht="21.0" customHeight="1">
      <c r="E736" s="88"/>
      <c r="G736" s="90"/>
    </row>
    <row r="737" ht="21.0" customHeight="1">
      <c r="E737" s="88"/>
      <c r="G737" s="90"/>
    </row>
    <row r="738" ht="21.0" customHeight="1">
      <c r="E738" s="88"/>
      <c r="G738" s="90"/>
    </row>
    <row r="739" ht="21.0" customHeight="1">
      <c r="E739" s="88"/>
      <c r="G739" s="90"/>
    </row>
    <row r="740" ht="21.0" customHeight="1">
      <c r="E740" s="88"/>
      <c r="G740" s="90"/>
    </row>
    <row r="741" ht="21.0" customHeight="1">
      <c r="E741" s="88"/>
      <c r="G741" s="90"/>
    </row>
    <row r="742" ht="21.0" customHeight="1">
      <c r="E742" s="88"/>
      <c r="G742" s="90"/>
    </row>
    <row r="743" ht="21.0" customHeight="1">
      <c r="E743" s="88"/>
      <c r="G743" s="90"/>
    </row>
    <row r="744" ht="21.0" customHeight="1">
      <c r="E744" s="88"/>
      <c r="G744" s="90"/>
    </row>
    <row r="745" ht="21.0" customHeight="1">
      <c r="E745" s="88"/>
      <c r="G745" s="90"/>
    </row>
    <row r="746" ht="21.0" customHeight="1">
      <c r="E746" s="88"/>
      <c r="G746" s="90"/>
    </row>
    <row r="747" ht="21.0" customHeight="1">
      <c r="E747" s="88"/>
      <c r="G747" s="90"/>
    </row>
    <row r="748" ht="21.0" customHeight="1">
      <c r="E748" s="88"/>
      <c r="G748" s="90"/>
    </row>
    <row r="749" ht="21.0" customHeight="1">
      <c r="E749" s="88"/>
      <c r="G749" s="90"/>
    </row>
    <row r="750" ht="21.0" customHeight="1">
      <c r="E750" s="88"/>
      <c r="G750" s="90"/>
    </row>
    <row r="751" ht="21.0" customHeight="1">
      <c r="E751" s="88"/>
      <c r="G751" s="90"/>
    </row>
    <row r="752" ht="21.0" customHeight="1">
      <c r="E752" s="88"/>
      <c r="G752" s="90"/>
    </row>
    <row r="753" ht="21.0" customHeight="1">
      <c r="E753" s="88"/>
      <c r="G753" s="90"/>
    </row>
    <row r="754" ht="21.0" customHeight="1">
      <c r="E754" s="88"/>
      <c r="G754" s="90"/>
    </row>
    <row r="755" ht="21.0" customHeight="1">
      <c r="E755" s="88"/>
      <c r="G755" s="90"/>
    </row>
    <row r="756" ht="21.0" customHeight="1">
      <c r="E756" s="88"/>
      <c r="G756" s="90"/>
    </row>
    <row r="757" ht="21.0" customHeight="1">
      <c r="E757" s="88"/>
      <c r="G757" s="90"/>
    </row>
    <row r="758" ht="21.0" customHeight="1">
      <c r="E758" s="88"/>
      <c r="G758" s="90"/>
    </row>
    <row r="759" ht="21.0" customHeight="1">
      <c r="E759" s="88"/>
      <c r="G759" s="90"/>
    </row>
    <row r="760" ht="21.0" customHeight="1">
      <c r="E760" s="88"/>
      <c r="G760" s="90"/>
    </row>
    <row r="761" ht="21.0" customHeight="1">
      <c r="E761" s="88"/>
      <c r="G761" s="90"/>
    </row>
    <row r="762" ht="21.0" customHeight="1">
      <c r="E762" s="88"/>
      <c r="G762" s="90"/>
    </row>
    <row r="763" ht="21.0" customHeight="1">
      <c r="E763" s="88"/>
      <c r="G763" s="90"/>
    </row>
    <row r="764" ht="21.0" customHeight="1">
      <c r="E764" s="88"/>
      <c r="G764" s="90"/>
    </row>
    <row r="765" ht="21.0" customHeight="1">
      <c r="E765" s="88"/>
      <c r="G765" s="90"/>
    </row>
    <row r="766" ht="21.0" customHeight="1">
      <c r="E766" s="88"/>
      <c r="G766" s="90"/>
    </row>
    <row r="767" ht="21.0" customHeight="1">
      <c r="E767" s="88"/>
      <c r="G767" s="90"/>
    </row>
    <row r="768" ht="21.0" customHeight="1">
      <c r="E768" s="88"/>
      <c r="G768" s="90"/>
    </row>
    <row r="769" ht="21.0" customHeight="1">
      <c r="E769" s="88"/>
      <c r="G769" s="90"/>
    </row>
    <row r="770" ht="21.0" customHeight="1">
      <c r="E770" s="88"/>
      <c r="G770" s="90"/>
    </row>
    <row r="771" ht="21.0" customHeight="1">
      <c r="E771" s="88"/>
      <c r="G771" s="90"/>
    </row>
    <row r="772" ht="21.0" customHeight="1">
      <c r="E772" s="88"/>
      <c r="G772" s="90"/>
    </row>
    <row r="773" ht="21.0" customHeight="1">
      <c r="E773" s="88"/>
      <c r="G773" s="90"/>
    </row>
    <row r="774" ht="21.0" customHeight="1">
      <c r="E774" s="88"/>
      <c r="G774" s="90"/>
    </row>
    <row r="775" ht="21.0" customHeight="1">
      <c r="E775" s="88"/>
      <c r="G775" s="90"/>
    </row>
    <row r="776" ht="21.0" customHeight="1">
      <c r="E776" s="88"/>
      <c r="G776" s="90"/>
    </row>
    <row r="777" ht="21.0" customHeight="1">
      <c r="E777" s="88"/>
      <c r="G777" s="90"/>
    </row>
    <row r="778" ht="21.0" customHeight="1">
      <c r="E778" s="88"/>
      <c r="G778" s="90"/>
    </row>
    <row r="779" ht="21.0" customHeight="1">
      <c r="E779" s="88"/>
      <c r="G779" s="90"/>
    </row>
    <row r="780" ht="21.0" customHeight="1">
      <c r="E780" s="88"/>
      <c r="G780" s="90"/>
    </row>
    <row r="781" ht="21.0" customHeight="1">
      <c r="E781" s="88"/>
      <c r="G781" s="90"/>
    </row>
    <row r="782" ht="21.0" customHeight="1">
      <c r="E782" s="88"/>
      <c r="G782" s="90"/>
    </row>
    <row r="783" ht="21.0" customHeight="1">
      <c r="E783" s="88"/>
      <c r="G783" s="90"/>
    </row>
    <row r="784" ht="21.0" customHeight="1">
      <c r="E784" s="88"/>
      <c r="G784" s="90"/>
    </row>
    <row r="785" ht="21.0" customHeight="1">
      <c r="E785" s="88"/>
      <c r="G785" s="90"/>
    </row>
    <row r="786" ht="21.0" customHeight="1">
      <c r="E786" s="88"/>
      <c r="G786" s="90"/>
    </row>
    <row r="787" ht="21.0" customHeight="1">
      <c r="E787" s="88"/>
      <c r="G787" s="90"/>
    </row>
    <row r="788" ht="21.0" customHeight="1">
      <c r="E788" s="88"/>
      <c r="G788" s="90"/>
    </row>
    <row r="789" ht="21.0" customHeight="1">
      <c r="E789" s="88"/>
      <c r="G789" s="90"/>
    </row>
    <row r="790" ht="21.0" customHeight="1">
      <c r="E790" s="88"/>
      <c r="G790" s="90"/>
    </row>
    <row r="791" ht="21.0" customHeight="1">
      <c r="E791" s="88"/>
      <c r="G791" s="90"/>
    </row>
    <row r="792" ht="21.0" customHeight="1">
      <c r="E792" s="88"/>
      <c r="G792" s="90"/>
    </row>
    <row r="793" ht="21.0" customHeight="1">
      <c r="E793" s="88"/>
      <c r="G793" s="90"/>
    </row>
    <row r="794" ht="21.0" customHeight="1">
      <c r="E794" s="88"/>
      <c r="G794" s="90"/>
    </row>
    <row r="795" ht="21.0" customHeight="1">
      <c r="E795" s="88"/>
      <c r="G795" s="90"/>
    </row>
    <row r="796" ht="21.0" customHeight="1">
      <c r="E796" s="88"/>
      <c r="G796" s="90"/>
    </row>
    <row r="797" ht="21.0" customHeight="1">
      <c r="E797" s="88"/>
      <c r="G797" s="90"/>
    </row>
    <row r="798" ht="21.0" customHeight="1">
      <c r="E798" s="88"/>
      <c r="G798" s="90"/>
    </row>
    <row r="799" ht="21.0" customHeight="1">
      <c r="E799" s="88"/>
      <c r="G799" s="90"/>
    </row>
    <row r="800" ht="21.0" customHeight="1">
      <c r="E800" s="88"/>
      <c r="G800" s="90"/>
    </row>
    <row r="801" ht="21.0" customHeight="1">
      <c r="E801" s="88"/>
      <c r="G801" s="90"/>
    </row>
    <row r="802" ht="21.0" customHeight="1">
      <c r="E802" s="88"/>
      <c r="G802" s="90"/>
    </row>
    <row r="803" ht="21.0" customHeight="1">
      <c r="E803" s="88"/>
      <c r="G803" s="90"/>
    </row>
    <row r="804" ht="21.0" customHeight="1">
      <c r="E804" s="88"/>
      <c r="G804" s="90"/>
    </row>
    <row r="805" ht="21.0" customHeight="1">
      <c r="E805" s="88"/>
      <c r="G805" s="90"/>
    </row>
    <row r="806" ht="21.0" customHeight="1">
      <c r="E806" s="88"/>
      <c r="G806" s="90"/>
    </row>
    <row r="807" ht="21.0" customHeight="1">
      <c r="E807" s="88"/>
      <c r="G807" s="90"/>
    </row>
    <row r="808" ht="21.0" customHeight="1">
      <c r="E808" s="88"/>
      <c r="G808" s="90"/>
    </row>
    <row r="809" ht="21.0" customHeight="1">
      <c r="E809" s="88"/>
      <c r="G809" s="90"/>
    </row>
    <row r="810" ht="21.0" customHeight="1">
      <c r="E810" s="88"/>
      <c r="G810" s="90"/>
    </row>
    <row r="811" ht="21.0" customHeight="1">
      <c r="E811" s="88"/>
      <c r="G811" s="90"/>
    </row>
    <row r="812" ht="21.0" customHeight="1">
      <c r="E812" s="88"/>
      <c r="G812" s="90"/>
    </row>
    <row r="813" ht="21.0" customHeight="1">
      <c r="E813" s="88"/>
      <c r="G813" s="90"/>
    </row>
    <row r="814" ht="21.0" customHeight="1">
      <c r="E814" s="88"/>
      <c r="G814" s="90"/>
    </row>
    <row r="815" ht="21.0" customHeight="1">
      <c r="E815" s="88"/>
      <c r="G815" s="90"/>
    </row>
    <row r="816" ht="21.0" customHeight="1">
      <c r="E816" s="88"/>
      <c r="G816" s="90"/>
    </row>
    <row r="817" ht="21.0" customHeight="1">
      <c r="E817" s="88"/>
      <c r="G817" s="90"/>
    </row>
    <row r="818" ht="21.0" customHeight="1">
      <c r="E818" s="88"/>
      <c r="G818" s="90"/>
    </row>
    <row r="819" ht="21.0" customHeight="1">
      <c r="E819" s="88"/>
      <c r="G819" s="90"/>
    </row>
    <row r="820" ht="21.0" customHeight="1">
      <c r="E820" s="88"/>
      <c r="G820" s="90"/>
    </row>
    <row r="821" ht="21.0" customHeight="1">
      <c r="E821" s="88"/>
      <c r="G821" s="90"/>
    </row>
    <row r="822" ht="21.0" customHeight="1">
      <c r="E822" s="88"/>
      <c r="G822" s="90"/>
    </row>
    <row r="823" ht="21.0" customHeight="1">
      <c r="E823" s="88"/>
      <c r="G823" s="90"/>
    </row>
    <row r="824" ht="21.0" customHeight="1">
      <c r="E824" s="88"/>
      <c r="G824" s="90"/>
    </row>
    <row r="825" ht="21.0" customHeight="1">
      <c r="E825" s="88"/>
      <c r="G825" s="90"/>
    </row>
    <row r="826" ht="21.0" customHeight="1">
      <c r="E826" s="88"/>
      <c r="G826" s="90"/>
    </row>
    <row r="827" ht="21.0" customHeight="1">
      <c r="E827" s="88"/>
      <c r="G827" s="90"/>
    </row>
    <row r="828" ht="21.0" customHeight="1">
      <c r="E828" s="88"/>
      <c r="G828" s="90"/>
    </row>
    <row r="829" ht="21.0" customHeight="1">
      <c r="E829" s="88"/>
      <c r="G829" s="90"/>
    </row>
    <row r="830" ht="21.0" customHeight="1">
      <c r="E830" s="88"/>
      <c r="G830" s="90"/>
    </row>
    <row r="831" ht="21.0" customHeight="1">
      <c r="E831" s="88"/>
      <c r="G831" s="90"/>
    </row>
    <row r="832" ht="21.0" customHeight="1">
      <c r="E832" s="88"/>
      <c r="G832" s="90"/>
    </row>
    <row r="833" ht="21.0" customHeight="1">
      <c r="E833" s="88"/>
      <c r="G833" s="90"/>
    </row>
    <row r="834" ht="21.0" customHeight="1">
      <c r="E834" s="88"/>
      <c r="G834" s="90"/>
    </row>
    <row r="835" ht="21.0" customHeight="1">
      <c r="E835" s="88"/>
      <c r="G835" s="90"/>
    </row>
    <row r="836" ht="21.0" customHeight="1">
      <c r="E836" s="88"/>
      <c r="G836" s="90"/>
    </row>
    <row r="837" ht="21.0" customHeight="1">
      <c r="E837" s="88"/>
      <c r="G837" s="90"/>
    </row>
    <row r="838" ht="21.0" customHeight="1">
      <c r="E838" s="88"/>
      <c r="G838" s="90"/>
    </row>
    <row r="839" ht="21.0" customHeight="1">
      <c r="E839" s="88"/>
      <c r="G839" s="90"/>
    </row>
    <row r="840" ht="21.0" customHeight="1">
      <c r="E840" s="88"/>
      <c r="G840" s="90"/>
    </row>
    <row r="841" ht="21.0" customHeight="1">
      <c r="E841" s="88"/>
      <c r="G841" s="90"/>
    </row>
    <row r="842" ht="21.0" customHeight="1">
      <c r="E842" s="88"/>
      <c r="G842" s="90"/>
    </row>
    <row r="843" ht="21.0" customHeight="1">
      <c r="E843" s="88"/>
      <c r="G843" s="90"/>
    </row>
    <row r="844" ht="21.0" customHeight="1">
      <c r="E844" s="88"/>
      <c r="G844" s="90"/>
    </row>
    <row r="845" ht="21.0" customHeight="1">
      <c r="E845" s="88"/>
      <c r="G845" s="90"/>
    </row>
    <row r="846" ht="21.0" customHeight="1">
      <c r="E846" s="88"/>
      <c r="G846" s="90"/>
    </row>
    <row r="847" ht="21.0" customHeight="1">
      <c r="E847" s="88"/>
      <c r="G847" s="90"/>
    </row>
    <row r="848" ht="21.0" customHeight="1">
      <c r="E848" s="88"/>
      <c r="G848" s="90"/>
    </row>
    <row r="849" ht="21.0" customHeight="1">
      <c r="E849" s="88"/>
      <c r="G849" s="90"/>
    </row>
    <row r="850" ht="21.0" customHeight="1">
      <c r="E850" s="88"/>
      <c r="G850" s="90"/>
    </row>
    <row r="851" ht="21.0" customHeight="1">
      <c r="E851" s="88"/>
      <c r="G851" s="90"/>
    </row>
    <row r="852" ht="21.0" customHeight="1">
      <c r="E852" s="88"/>
      <c r="G852" s="90"/>
    </row>
    <row r="853" ht="21.0" customHeight="1">
      <c r="E853" s="88"/>
      <c r="G853" s="90"/>
    </row>
    <row r="854" ht="21.0" customHeight="1">
      <c r="E854" s="88"/>
      <c r="G854" s="90"/>
    </row>
    <row r="855" ht="21.0" customHeight="1">
      <c r="E855" s="88"/>
      <c r="G855" s="90"/>
    </row>
    <row r="856" ht="21.0" customHeight="1">
      <c r="E856" s="88"/>
      <c r="G856" s="90"/>
    </row>
    <row r="857" ht="21.0" customHeight="1">
      <c r="E857" s="88"/>
      <c r="G857" s="90"/>
    </row>
    <row r="858" ht="21.0" customHeight="1">
      <c r="E858" s="88"/>
      <c r="G858" s="90"/>
    </row>
    <row r="859" ht="21.0" customHeight="1">
      <c r="E859" s="88"/>
      <c r="G859" s="90"/>
    </row>
    <row r="860" ht="21.0" customHeight="1">
      <c r="E860" s="88"/>
      <c r="G860" s="90"/>
    </row>
    <row r="861" ht="21.0" customHeight="1">
      <c r="E861" s="88"/>
      <c r="G861" s="90"/>
    </row>
    <row r="862" ht="21.0" customHeight="1">
      <c r="E862" s="88"/>
      <c r="G862" s="90"/>
    </row>
    <row r="863" ht="21.0" customHeight="1">
      <c r="E863" s="88"/>
      <c r="G863" s="90"/>
    </row>
    <row r="864" ht="21.0" customHeight="1">
      <c r="E864" s="88"/>
      <c r="G864" s="90"/>
    </row>
    <row r="865" ht="21.0" customHeight="1">
      <c r="E865" s="88"/>
      <c r="G865" s="90"/>
    </row>
    <row r="866" ht="21.0" customHeight="1">
      <c r="E866" s="88"/>
      <c r="G866" s="90"/>
    </row>
    <row r="867" ht="21.0" customHeight="1">
      <c r="E867" s="88"/>
      <c r="G867" s="90"/>
    </row>
    <row r="868" ht="21.0" customHeight="1">
      <c r="E868" s="88"/>
      <c r="G868" s="90"/>
    </row>
    <row r="869" ht="21.0" customHeight="1">
      <c r="E869" s="88"/>
      <c r="G869" s="90"/>
    </row>
    <row r="870" ht="21.0" customHeight="1">
      <c r="E870" s="88"/>
      <c r="G870" s="90"/>
    </row>
    <row r="871" ht="21.0" customHeight="1">
      <c r="E871" s="88"/>
      <c r="G871" s="90"/>
    </row>
    <row r="872" ht="21.0" customHeight="1">
      <c r="E872" s="88"/>
      <c r="G872" s="90"/>
    </row>
    <row r="873" ht="21.0" customHeight="1">
      <c r="E873" s="88"/>
      <c r="G873" s="90"/>
    </row>
    <row r="874" ht="21.0" customHeight="1">
      <c r="E874" s="88"/>
      <c r="G874" s="90"/>
    </row>
    <row r="875" ht="21.0" customHeight="1">
      <c r="E875" s="88"/>
      <c r="G875" s="90"/>
    </row>
    <row r="876" ht="21.0" customHeight="1">
      <c r="E876" s="88"/>
      <c r="G876" s="90"/>
    </row>
    <row r="877" ht="21.0" customHeight="1">
      <c r="E877" s="88"/>
      <c r="G877" s="90"/>
    </row>
    <row r="878" ht="21.0" customHeight="1">
      <c r="E878" s="88"/>
      <c r="G878" s="90"/>
    </row>
    <row r="879" ht="21.0" customHeight="1">
      <c r="E879" s="88"/>
      <c r="G879" s="90"/>
    </row>
    <row r="880" ht="21.0" customHeight="1">
      <c r="E880" s="88"/>
      <c r="G880" s="90"/>
    </row>
    <row r="881" ht="21.0" customHeight="1">
      <c r="E881" s="88"/>
      <c r="G881" s="90"/>
    </row>
    <row r="882" ht="21.0" customHeight="1">
      <c r="E882" s="88"/>
      <c r="G882" s="90"/>
    </row>
    <row r="883" ht="21.0" customHeight="1">
      <c r="E883" s="88"/>
      <c r="G883" s="90"/>
    </row>
    <row r="884" ht="21.0" customHeight="1">
      <c r="E884" s="88"/>
      <c r="G884" s="90"/>
    </row>
    <row r="885" ht="21.0" customHeight="1">
      <c r="E885" s="88"/>
      <c r="G885" s="90"/>
    </row>
    <row r="886" ht="21.0" customHeight="1">
      <c r="E886" s="88"/>
      <c r="G886" s="90"/>
    </row>
    <row r="887" ht="21.0" customHeight="1">
      <c r="E887" s="88"/>
      <c r="G887" s="90"/>
    </row>
    <row r="888" ht="21.0" customHeight="1">
      <c r="E888" s="88"/>
      <c r="G888" s="90"/>
    </row>
    <row r="889" ht="21.0" customHeight="1">
      <c r="E889" s="88"/>
      <c r="G889" s="90"/>
    </row>
    <row r="890" ht="21.0" customHeight="1">
      <c r="E890" s="88"/>
      <c r="G890" s="90"/>
    </row>
    <row r="891" ht="21.0" customHeight="1">
      <c r="E891" s="88"/>
      <c r="G891" s="90"/>
    </row>
    <row r="892" ht="21.0" customHeight="1">
      <c r="E892" s="88"/>
      <c r="G892" s="90"/>
    </row>
    <row r="893" ht="21.0" customHeight="1">
      <c r="E893" s="88"/>
      <c r="G893" s="90"/>
    </row>
    <row r="894" ht="21.0" customHeight="1">
      <c r="E894" s="88"/>
      <c r="G894" s="90"/>
    </row>
    <row r="895" ht="21.0" customHeight="1">
      <c r="E895" s="88"/>
      <c r="G895" s="90"/>
    </row>
    <row r="896" ht="21.0" customHeight="1">
      <c r="E896" s="88"/>
      <c r="G896" s="90"/>
    </row>
    <row r="897" ht="21.0" customHeight="1">
      <c r="E897" s="88"/>
      <c r="G897" s="90"/>
    </row>
    <row r="898" ht="21.0" customHeight="1">
      <c r="E898" s="88"/>
      <c r="G898" s="90"/>
    </row>
    <row r="899" ht="21.0" customHeight="1">
      <c r="E899" s="88"/>
      <c r="G899" s="90"/>
    </row>
    <row r="900" ht="21.0" customHeight="1">
      <c r="E900" s="88"/>
      <c r="G900" s="90"/>
    </row>
    <row r="901" ht="21.0" customHeight="1">
      <c r="E901" s="88"/>
      <c r="G901" s="90"/>
    </row>
    <row r="902" ht="21.0" customHeight="1">
      <c r="E902" s="88"/>
      <c r="G902" s="90"/>
    </row>
    <row r="903" ht="21.0" customHeight="1">
      <c r="E903" s="88"/>
      <c r="G903" s="90"/>
    </row>
    <row r="904" ht="21.0" customHeight="1">
      <c r="E904" s="88"/>
      <c r="G904" s="90"/>
    </row>
    <row r="905" ht="21.0" customHeight="1">
      <c r="E905" s="88"/>
      <c r="G905" s="90"/>
    </row>
    <row r="906" ht="21.0" customHeight="1">
      <c r="E906" s="88"/>
      <c r="G906" s="90"/>
    </row>
    <row r="907" ht="21.0" customHeight="1">
      <c r="E907" s="88"/>
      <c r="G907" s="90"/>
    </row>
    <row r="908" ht="21.0" customHeight="1">
      <c r="E908" s="88"/>
      <c r="G908" s="90"/>
    </row>
    <row r="909" ht="21.0" customHeight="1">
      <c r="E909" s="88"/>
      <c r="G909" s="90"/>
    </row>
    <row r="910" ht="21.0" customHeight="1">
      <c r="E910" s="88"/>
      <c r="G910" s="90"/>
    </row>
    <row r="911" ht="21.0" customHeight="1">
      <c r="E911" s="88"/>
      <c r="G911" s="90"/>
    </row>
    <row r="912" ht="21.0" customHeight="1">
      <c r="E912" s="88"/>
      <c r="G912" s="90"/>
    </row>
    <row r="913" ht="21.0" customHeight="1">
      <c r="E913" s="88"/>
      <c r="G913" s="90"/>
    </row>
    <row r="914" ht="21.0" customHeight="1">
      <c r="E914" s="88"/>
      <c r="G914" s="90"/>
    </row>
    <row r="915" ht="21.0" customHeight="1">
      <c r="E915" s="88"/>
      <c r="G915" s="90"/>
    </row>
    <row r="916" ht="21.0" customHeight="1">
      <c r="E916" s="88"/>
      <c r="G916" s="90"/>
    </row>
    <row r="917" ht="21.0" customHeight="1">
      <c r="E917" s="88"/>
      <c r="G917" s="90"/>
    </row>
    <row r="918" ht="21.0" customHeight="1">
      <c r="E918" s="88"/>
      <c r="G918" s="90"/>
    </row>
    <row r="919" ht="21.0" customHeight="1">
      <c r="E919" s="88"/>
      <c r="G919" s="90"/>
    </row>
    <row r="920" ht="21.0" customHeight="1">
      <c r="E920" s="88"/>
      <c r="G920" s="90"/>
    </row>
    <row r="921" ht="21.0" customHeight="1">
      <c r="E921" s="88"/>
      <c r="G921" s="90"/>
    </row>
    <row r="922" ht="21.0" customHeight="1">
      <c r="E922" s="88"/>
      <c r="G922" s="90"/>
    </row>
    <row r="923" ht="21.0" customHeight="1">
      <c r="E923" s="88"/>
      <c r="G923" s="90"/>
    </row>
    <row r="924" ht="21.0" customHeight="1">
      <c r="E924" s="88"/>
      <c r="G924" s="90"/>
    </row>
    <row r="925" ht="21.0" customHeight="1">
      <c r="E925" s="88"/>
      <c r="G925" s="90"/>
    </row>
    <row r="926" ht="21.0" customHeight="1">
      <c r="E926" s="88"/>
      <c r="G926" s="90"/>
    </row>
    <row r="927" ht="21.0" customHeight="1">
      <c r="E927" s="88"/>
      <c r="G927" s="90"/>
    </row>
    <row r="928" ht="21.0" customHeight="1">
      <c r="E928" s="88"/>
      <c r="G928" s="90"/>
    </row>
    <row r="929" ht="21.0" customHeight="1">
      <c r="E929" s="88"/>
      <c r="G929" s="90"/>
    </row>
    <row r="930" ht="21.0" customHeight="1">
      <c r="E930" s="88"/>
      <c r="G930" s="90"/>
    </row>
    <row r="931" ht="21.0" customHeight="1">
      <c r="E931" s="88"/>
      <c r="G931" s="90"/>
    </row>
    <row r="932" ht="21.0" customHeight="1">
      <c r="E932" s="88"/>
      <c r="G932" s="90"/>
    </row>
    <row r="933" ht="21.0" customHeight="1">
      <c r="E933" s="88"/>
      <c r="G933" s="90"/>
    </row>
    <row r="934" ht="21.0" customHeight="1">
      <c r="E934" s="88"/>
      <c r="G934" s="90"/>
    </row>
    <row r="935" ht="21.0" customHeight="1">
      <c r="E935" s="88"/>
      <c r="G935" s="90"/>
    </row>
    <row r="936" ht="21.0" customHeight="1">
      <c r="E936" s="88"/>
      <c r="G936" s="90"/>
    </row>
    <row r="937" ht="21.0" customHeight="1">
      <c r="E937" s="88"/>
      <c r="G937" s="90"/>
    </row>
    <row r="938" ht="21.0" customHeight="1">
      <c r="E938" s="88"/>
      <c r="G938" s="90"/>
    </row>
    <row r="939" ht="21.0" customHeight="1">
      <c r="E939" s="88"/>
      <c r="G939" s="90"/>
    </row>
    <row r="940" ht="21.0" customHeight="1">
      <c r="E940" s="88"/>
      <c r="G940" s="90"/>
    </row>
    <row r="941" ht="21.0" customHeight="1">
      <c r="E941" s="88"/>
      <c r="G941" s="90"/>
    </row>
    <row r="942" ht="21.0" customHeight="1">
      <c r="E942" s="88"/>
      <c r="G942" s="90"/>
    </row>
    <row r="943" ht="21.0" customHeight="1">
      <c r="E943" s="88"/>
      <c r="G943" s="90"/>
    </row>
    <row r="944" ht="21.0" customHeight="1">
      <c r="E944" s="88"/>
      <c r="G944" s="90"/>
    </row>
    <row r="945" ht="21.0" customHeight="1">
      <c r="E945" s="88"/>
      <c r="G945" s="90"/>
    </row>
    <row r="946" ht="21.0" customHeight="1">
      <c r="E946" s="88"/>
      <c r="G946" s="90"/>
    </row>
    <row r="947" ht="21.0" customHeight="1">
      <c r="E947" s="88"/>
      <c r="G947" s="90"/>
    </row>
    <row r="948" ht="21.0" customHeight="1">
      <c r="E948" s="88"/>
      <c r="G948" s="90"/>
    </row>
    <row r="949" ht="21.0" customHeight="1">
      <c r="E949" s="88"/>
      <c r="G949" s="90"/>
    </row>
    <row r="950" ht="21.0" customHeight="1">
      <c r="E950" s="88"/>
      <c r="G950" s="90"/>
    </row>
    <row r="951" ht="21.0" customHeight="1">
      <c r="E951" s="88"/>
      <c r="G951" s="90"/>
    </row>
    <row r="952" ht="21.0" customHeight="1">
      <c r="E952" s="88"/>
      <c r="G952" s="90"/>
    </row>
    <row r="953" ht="21.0" customHeight="1">
      <c r="E953" s="88"/>
      <c r="G953" s="90"/>
    </row>
    <row r="954" ht="21.0" customHeight="1">
      <c r="E954" s="88"/>
      <c r="G954" s="90"/>
    </row>
    <row r="955" ht="21.0" customHeight="1">
      <c r="E955" s="88"/>
      <c r="G955" s="90"/>
    </row>
    <row r="956" ht="21.0" customHeight="1">
      <c r="E956" s="88"/>
      <c r="G956" s="90"/>
    </row>
    <row r="957" ht="21.0" customHeight="1">
      <c r="E957" s="88"/>
      <c r="G957" s="90"/>
    </row>
    <row r="958" ht="21.0" customHeight="1">
      <c r="E958" s="88"/>
      <c r="G958" s="90"/>
    </row>
    <row r="959" ht="21.0" customHeight="1">
      <c r="E959" s="88"/>
      <c r="G959" s="90"/>
    </row>
    <row r="960" ht="21.0" customHeight="1">
      <c r="E960" s="88"/>
      <c r="G960" s="90"/>
    </row>
    <row r="961" ht="21.0" customHeight="1">
      <c r="E961" s="88"/>
      <c r="G961" s="90"/>
    </row>
    <row r="962" ht="21.0" customHeight="1">
      <c r="E962" s="88"/>
      <c r="G962" s="90"/>
    </row>
    <row r="963" ht="21.0" customHeight="1">
      <c r="E963" s="88"/>
      <c r="G963" s="90"/>
    </row>
    <row r="964" ht="21.0" customHeight="1">
      <c r="E964" s="88"/>
      <c r="G964" s="90"/>
    </row>
    <row r="965" ht="21.0" customHeight="1">
      <c r="E965" s="88"/>
      <c r="G965" s="90"/>
    </row>
    <row r="966" ht="21.0" customHeight="1">
      <c r="E966" s="88"/>
      <c r="G966" s="90"/>
    </row>
    <row r="967" ht="21.0" customHeight="1">
      <c r="E967" s="88"/>
      <c r="G967" s="90"/>
    </row>
    <row r="968" ht="21.0" customHeight="1">
      <c r="E968" s="88"/>
      <c r="G968" s="90"/>
    </row>
    <row r="969" ht="21.0" customHeight="1">
      <c r="E969" s="88"/>
      <c r="G969" s="90"/>
    </row>
    <row r="970" ht="21.0" customHeight="1">
      <c r="E970" s="88"/>
      <c r="G970" s="90"/>
    </row>
    <row r="971" ht="21.0" customHeight="1">
      <c r="E971" s="88"/>
      <c r="G971" s="90"/>
    </row>
    <row r="972" ht="21.0" customHeight="1">
      <c r="E972" s="88"/>
      <c r="G972" s="90"/>
    </row>
    <row r="973" ht="21.0" customHeight="1">
      <c r="E973" s="88"/>
      <c r="G973" s="90"/>
    </row>
    <row r="974" ht="21.0" customHeight="1">
      <c r="E974" s="88"/>
      <c r="G974" s="90"/>
    </row>
    <row r="975" ht="21.0" customHeight="1">
      <c r="E975" s="88"/>
      <c r="G975" s="90"/>
    </row>
    <row r="976" ht="21.0" customHeight="1">
      <c r="E976" s="88"/>
      <c r="G976" s="90"/>
    </row>
    <row r="977" ht="21.0" customHeight="1">
      <c r="E977" s="88"/>
      <c r="G977" s="90"/>
    </row>
    <row r="978" ht="21.0" customHeight="1">
      <c r="E978" s="88"/>
      <c r="G978" s="90"/>
    </row>
    <row r="979" ht="21.0" customHeight="1">
      <c r="E979" s="88"/>
      <c r="G979" s="90"/>
    </row>
    <row r="980" ht="21.0" customHeight="1">
      <c r="E980" s="88"/>
      <c r="G980" s="90"/>
    </row>
    <row r="981" ht="21.0" customHeight="1">
      <c r="E981" s="88"/>
      <c r="G981" s="90"/>
    </row>
    <row r="982" ht="21.0" customHeight="1">
      <c r="E982" s="88"/>
      <c r="G982" s="90"/>
    </row>
    <row r="983" ht="21.0" customHeight="1">
      <c r="E983" s="88"/>
      <c r="G983" s="90"/>
    </row>
    <row r="984" ht="21.0" customHeight="1">
      <c r="E984" s="88"/>
      <c r="G984" s="90"/>
    </row>
    <row r="985" ht="21.0" customHeight="1">
      <c r="E985" s="88"/>
      <c r="G985" s="90"/>
    </row>
    <row r="986" ht="21.0" customHeight="1">
      <c r="E986" s="88"/>
      <c r="G986" s="90"/>
    </row>
    <row r="987" ht="21.0" customHeight="1">
      <c r="E987" s="88"/>
      <c r="G987" s="90"/>
    </row>
    <row r="988" ht="21.0" customHeight="1">
      <c r="E988" s="88"/>
      <c r="G988" s="90"/>
    </row>
    <row r="989" ht="21.0" customHeight="1">
      <c r="E989" s="88"/>
      <c r="G989" s="90"/>
    </row>
    <row r="990" ht="21.0" customHeight="1">
      <c r="E990" s="88"/>
      <c r="G990" s="90"/>
    </row>
    <row r="991" ht="21.0" customHeight="1">
      <c r="E991" s="88"/>
      <c r="G991" s="90"/>
    </row>
    <row r="992" ht="21.0" customHeight="1">
      <c r="E992" s="88"/>
      <c r="G992" s="90"/>
    </row>
    <row r="993" ht="21.0" customHeight="1">
      <c r="E993" s="88"/>
      <c r="G993" s="90"/>
    </row>
    <row r="994" ht="21.0" customHeight="1">
      <c r="E994" s="88"/>
      <c r="G994" s="90"/>
    </row>
    <row r="995" ht="21.0" customHeight="1">
      <c r="E995" s="88"/>
      <c r="G995" s="90"/>
    </row>
    <row r="996" ht="21.0" customHeight="1">
      <c r="E996" s="88"/>
      <c r="G996" s="90"/>
    </row>
    <row r="997" ht="21.0" customHeight="1">
      <c r="E997" s="88"/>
      <c r="G997" s="90"/>
    </row>
    <row r="998" ht="21.0" customHeight="1">
      <c r="E998" s="88"/>
      <c r="G998" s="90"/>
    </row>
    <row r="999" ht="21.0" customHeight="1">
      <c r="E999" s="88"/>
      <c r="G999" s="90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2024-11-10T19:08:03Z</dcterms:created>
  <dc:creator>DIANA CAROLINA CANTILLO</dc:creator>
</cp:coreProperties>
</file>