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wilso\Documents\ING WILSON\ALCALDIA VILLANUEVA 2026\PROCESOS DE SELECCION\LICITACION PUBLICA\REHABILITACION CALLE 7\"/>
    </mc:Choice>
  </mc:AlternateContent>
  <xr:revisionPtr revIDLastSave="0" documentId="13_ncr:1_{F3D21670-A839-4AAF-8219-30736C8D949B}" xr6:coauthVersionLast="47" xr6:coauthVersionMax="47" xr10:uidLastSave="{00000000-0000-0000-0000-000000000000}"/>
  <bookViews>
    <workbookView xWindow="30195" yWindow="1395" windowWidth="21600" windowHeight="11235" xr2:uid="{00000000-000D-0000-FFFF-FFFF00000000}"/>
  </bookViews>
  <sheets>
    <sheet name="PRESUPUESTO GENERAL" sheetId="2" r:id="rId1"/>
    <sheet name="Hoja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_xlfn.BAHTTEXT" hidden="1">#NAME?</definedName>
    <definedName name="__123Graph_A" hidden="1">[3]AIU!$D$338:$D$357</definedName>
    <definedName name="__123Graph_Acaja" hidden="1">[3]EVA!$D$39:$AD$39</definedName>
    <definedName name="__123Graph_ACart_AnticAdic" hidden="1">[3]EVA!$F$95:$I$95</definedName>
    <definedName name="__123Graph_AFACTURAC" hidden="1">[3]Program!$B$120:$Y$120</definedName>
    <definedName name="__123Graph_AGraph2" hidden="1">[3]AIU!$D$338:$D$357</definedName>
    <definedName name="__123Graph_B" hidden="1">#REF!</definedName>
    <definedName name="__123Graph_Bcaja" hidden="1">[3]EVA!$D$56:$AD$56</definedName>
    <definedName name="__123Graph_BCart_AnticAdic" hidden="1">[3]EVA!$F$96:$I$96</definedName>
    <definedName name="__123Graph_Ccaja" hidden="1">[3]EVA!$D$58:$AD$58</definedName>
    <definedName name="__123Graph_CCart_AnticAdic" hidden="1">[3]EVA!$F$97:$I$97</definedName>
    <definedName name="__123Graph_Dcaja" hidden="1">[3]EVA!$D$61:$AD$61</definedName>
    <definedName name="__123Graph_DCart_AnticAdic" hidden="1">[3]EVA!$F$99:$I$99</definedName>
    <definedName name="__123Graph_ECart_AnticAdic" hidden="1">[3]EVA!$F$99:$I$99</definedName>
    <definedName name="__123Graph_LBL_ACart_AnticAdic" hidden="1">[3]EVA!$J$95:$K$95</definedName>
    <definedName name="__123Graph_LBL_Ccaja" hidden="1">[3]EVA!$D$58:$AD$58</definedName>
    <definedName name="__123Graph_LBL_DCart_AnticAdic" hidden="1">[3]EVA!$F$98:$I$98</definedName>
    <definedName name="__123Graph_X" hidden="1">[3]AIU!$C$338:$C$357</definedName>
    <definedName name="__123Graph_Xcaja" hidden="1">[3]EVA!$D$6:$AD$6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[4]INST!#REF!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[3]EVA!$F$104:$I$104</definedName>
    <definedName name="_2__123Graph_BCart_Utilidad" hidden="1">[3]EVA!$F$105:$I$105</definedName>
    <definedName name="_3__123Graph_CCart_Utilidad" hidden="1">[3]EVA!$F$106:$I$106</definedName>
    <definedName name="_4__123Graph_LBL_ACart_Utilidad" hidden="1">[3]EVA!$F$109:$I$109</definedName>
    <definedName name="_5__123Graph_LBL_BCart_Utilidad" hidden="1">[3]EVA!$F$110:$I$110</definedName>
    <definedName name="_6__123Graph_LBL_CCart_Utilidad" hidden="1">[3]EVA!$F$111:$I$111</definedName>
    <definedName name="_7__123Graph_XCart_Utilidad" hidden="1">[3]EVA!$F$103:$I$103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4" hidden="1">{"SUMINISTRO E INSTALACIÓN CANALETAS L=7.50"}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'[6]7422CW00'!#REF!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[7]inpermeabOTRO!#REF!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cAE°eE¹" hidden="1">#REF!</definedName>
    <definedName name="￠￥cAE¡ÆeEⓒo" hidden="1">#REF!</definedName>
    <definedName name="A.NO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2a" hidden="1">{"TAB1",#N/A,TRUE,"GENERAL";"TAB2",#N/A,TRUE,"GENERAL";"TAB3",#N/A,TRUE,"GENERAL";"TAB4",#N/A,TRUE,"GENERAL";"TAB5",#N/A,TRUE,"GENERAL"}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eroCaseta" hidden="1">#REF!</definedName>
    <definedName name="ACTAAJUSTE3" hidden="1">{"via1",#N/A,TRUE,"general";"via2",#N/A,TRUE,"general";"via3",#N/A,TRUE,"general"}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hidden="1">{"via1",#N/A,TRUE,"general";"via2",#N/A,TRUE,"general";"via3",#N/A,TRUE,"general"}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asgh" hidden="1">{#N/A,#N/A,FALSE,"CCTV"}</definedName>
    <definedName name="afdsfdg" hidden="1">{#N/A,#N/A,FALSE,"CCTV"}</definedName>
    <definedName name="afdsw" hidden="1">{"TAB1",#N/A,TRUE,"GENERAL";"TAB2",#N/A,TRUE,"GENERAL";"TAB3",#N/A,TRUE,"GENERAL";"TAB4",#N/A,TRUE,"GENERAL";"TAB5",#N/A,TRUE,"GENERAL"}</definedName>
    <definedName name="afffgff" hidden="1">{#N/A,#N/A,FALSE,"CCTV"}</definedName>
    <definedName name="agdsgg" hidden="1">{"via1",#N/A,TRUE,"general";"via2",#N/A,TRUE,"general";"via3",#N/A,TRUE,"general"}</definedName>
    <definedName name="aja" hidden="1">#REF!</definedName>
    <definedName name="ALE" hidden="1">#REF!</definedName>
    <definedName name="ambiental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'PRESUPUESTO GENERAL'!$A$1:$L$44</definedName>
    <definedName name="ARPASEVAN" hidden="1">{#N/A,#N/A,FALSE,"CCTV"}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E" hidden="1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XSDW" hidden="1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hia" hidden="1">{"'$OC'!$B$7:$O$53","'OC'!$A$14:$D$27","'OC'!$A$14:$D$27","'OC'!$A$14:$D$27"}</definedName>
    <definedName name="BAMB" hidden="1">{#N/A,#N/A,FALSE,"Hoja1";#N/A,#N/A,FALSE,"Hoja2"}</definedName>
    <definedName name="BBBB" hidden="1">{#N/A,#N/A,FALSE,"Hoja1";#N/A,#N/A,FALSE,"Hoja2"}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bfdhfdhdfgh" hidden="1">{#N/A,#N/A,FALSE,"CCTV"}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M" hidden="1">{#N/A,#N/A,FALSE,"CCTV"}</definedName>
    <definedName name="BOX__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ntObraDefinitiva" hidden="1">{"SUMINISTRO E INSTALACIÓN CANALETAS L=7.50"}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MI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A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AR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ARA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ARATIV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AS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mpras" hidden="1">{#N/A,#N/A,FALSE,"Hoja1";#N/A,#N/A,FALSE,"Hoja2"}</definedName>
    <definedName name="CON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NA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NB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NNJ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NSOLIDADO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osto2" hidden="1">#REF!</definedName>
    <definedName name="CSADER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" hidden="1">{#N/A,#N/A,FALSE,"CCTV"}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" hidden="1">{#N/A,#N/A,FALSE,"Hoja1";#N/A,#N/A,FALSE,"Hoja2"}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gjgj" hidden="1">{#N/A,#N/A,FALSE,"CCTV"}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rector" hidden="1">#REF!</definedName>
    <definedName name="djdytj" hidden="1">{"TAB1",#N/A,TRUE,"GENERAL";"TAB2",#N/A,TRUE,"GENERAL";"TAB3",#N/A,TRUE,"GENERAL";"TAB4",#N/A,TRUE,"GENERAL";"TAB5",#N/A,TRUE,"GENERAL"}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" hidden="1">{#N/A,#N/A,FALSE,"Portada";#N/A,#N/A,FALSE,"Cotizaciones";#N/A,#N/A,FALSE,"Of_Merc_Lin";#N/A,#N/A,FALSE,"Productos";#N/A,#N/A,FALSE,"Aprov_Prod";#N/A,#N/A,FALSE,"CV_PetrocAlg";#N/A,#N/A,FALSE,"CVD (2)"}</definedName>
    <definedName name="eeedfr" hidden="1">{"TAB1",#N/A,TRUE,"GENERAL";"TAB2",#N/A,TRUE,"GENERAL";"TAB3",#N/A,TRUE,"GENERAL";"TAB4",#N/A,TRUE,"GENERAL";"TAB5",#N/A,TRUE,"GENERAL"}</definedName>
    <definedName name="EEEE" hidden="1">{"'$OC'!$B$7:$O$53","'OC'!$A$14:$D$27","'OC'!$A$14:$D$27","'OC'!$A$14:$D$27"}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plotacion" hidden="1">{"'$OC'!$B$7:$O$53","'OC'!$A$14:$D$27","'OC'!$A$14:$D$27","'OC'!$A$14:$D$27"}</definedName>
    <definedName name="eyteyt" hidden="1">{#N/A,#N/A,FALSE,"CCTV"}</definedName>
    <definedName name="FAC" hidden="1">#REF!</definedName>
    <definedName name="FAL" hidden="1">{#N/A,#N/A,FALSE,"Hoja1";#N/A,#N/A,FALSE,"Hoja2"}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dfhdfhdgh" hidden="1">{#N/A,#N/A,FALSE,"CCTV"}</definedName>
    <definedName name="fdf" hidden="1">{"TAB1",#N/A,TRUE,"GENERAL";"TAB2",#N/A,TRUE,"GENERAL";"TAB3",#N/A,TRUE,"GENERAL";"TAB4",#N/A,TRUE,"GENERAL";"TAB5",#N/A,TRUE,"GENERAL"}</definedName>
    <definedName name="FDFDF" hidden="1">{#N/A,#N/A,FALSE,"CCTV"}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" hidden="1">{#N/A,#N/A,FALSE,"CCTV"}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{#N/A,#N/A,FALSE,"CCTV"}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gjfghfghgf" hidden="1">{#N/A,#N/A,FALSE,"CCTV"}</definedName>
    <definedName name="fhpltyunh" hidden="1">{"via1",#N/A,TRUE,"general";"via2",#N/A,TRUE,"general";"via3",#N/A,TRUE,"general"}</definedName>
    <definedName name="Fill" hidden="1">#REF!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TGG" hidden="1">{"'$OC'!$B$7:$O$53","'OC'!$A$14:$D$27","'OC'!$A$14:$D$27","'OC'!$A$14:$D$27"}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hidden="1">{#N/A,#N/A,FALSE,"CCTV"}</definedName>
    <definedName name="gfjgfhfg" hidden="1">{#N/A,#N/A,FALSE,"CCTV"}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ph_1" hidden="1">#REF!</definedName>
    <definedName name="Graph_2" hidden="1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a" hidden="1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dgfdg" hidden="1">{#N/A,#N/A,FALSE,"CCTV"}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hidden="1">{#N/A,#N/A,FALSE,"CCTV"}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gh" hidden="1">{#N/A,#N/A,FALSE,"CCTV"}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fhgh" hidden="1">{#N/A,#N/A,FALSE,"CCTV"}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{"'$OC'!$B$7:$O$53","'OC'!$A$14:$D$27","'OC'!$A$14:$D$27","'OC'!$A$14:$D$27"}</definedName>
    <definedName name="HTML_Description" hidden="1">""</definedName>
    <definedName name="HTML_Email" hidden="1">""</definedName>
    <definedName name="HTML_Header" hidden="1">"OC"</definedName>
    <definedName name="HTML_LastUpdate" hidden="1">"20/11/00"</definedName>
    <definedName name="HTML_LineAfter" hidden="1">FALSE</definedName>
    <definedName name="HTML_LineBefore" hidden="1">FALSE</definedName>
    <definedName name="HTML_Name" hidden="1">"CONSTRUCCIONES VICPAR Y CIA"</definedName>
    <definedName name="HTML_OBDlg2" hidden="1">TRUE</definedName>
    <definedName name="HTML_OBDlg4" hidden="1">TRUE</definedName>
    <definedName name="HTML_OS" hidden="1">0</definedName>
    <definedName name="HTML_PathFile" hidden="1">"C:\Actas\Acta 18\HTML.htm"</definedName>
    <definedName name="HTML_Title" hidden="1">"Acta18Nov"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hyu" hidden="1">{"'$OC'!$B$7:$O$53","'OC'!$A$14:$D$27","'OC'!$A$14:$D$27","'OC'!$A$14:$D$27"}</definedName>
    <definedName name="I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ouolkll" hidden="1">{#N/A,#N/A,FALSE,"CCTV"}</definedName>
    <definedName name="iktgvfmu" hidden="1">{"TAB1",#N/A,TRUE,"GENERAL";"TAB2",#N/A,TRUE,"GENERAL";"TAB3",#N/A,TRUE,"GENERAL";"TAB4",#N/A,TRUE,"GENERAL";"TAB5",#N/A,TRUE,"GENERAL"}</definedName>
    <definedName name="informe_agosto5_montecz" hidden="1">{#N/A,#N/A,FALSE,"Hoja1";#N/A,#N/A,FALSE,"Hoja2"}</definedName>
    <definedName name="INGENIERIA1" hidden="1">#REF!</definedName>
    <definedName name="INGENIERIA11" hidden="1">#REF!</definedName>
    <definedName name="INGRET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INVERSIONES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IOPÑ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NORM" hidden="1">"c1902"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39310.4362615741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DA" hidden="1">"c2381"</definedName>
    <definedName name="IQ_TR_ACQ_FILING_CURRENCY" hidden="1">"c3033"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DA" hidden="1">"c2334"</definedName>
    <definedName name="IQ_TR_TARGET_FILING_CURRENCY" hidden="1">"c3034"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hidden="1">{#N/A,#N/A,FALSE,"CCTV"}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OIP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IL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ghlgh" hidden="1">{#N/A,#N/A,FALSE,"CCTV"}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ulil" hidden="1">{#N/A,#N/A,FALSE,"CCTV"}</definedName>
    <definedName name="kjhkd" hidden="1">{"via1",#N/A,TRUE,"general";"via2",#N/A,TRUE,"general";"via3",#N/A,TRUE,"general"}</definedName>
    <definedName name="kjhlh" hidden="1">{#N/A,#N/A,FALSE,"CCTV"}</definedName>
    <definedName name="kjhljhk" hidden="1">{#N/A,#N/A,FALSE,"CCTV"}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ÑJ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EJ" hidden="1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FTINGJULIO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liliana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STADO3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lhlkjl" hidden="1">{#N/A,#N/A,FALSE,"CCTV"}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hidden="1">{"SUMINISTRO E INSTALACIÓN CANALETAS L=7.50"}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" hidden="1">{#N/A,#N/A,FALSE,"CCTV"}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res" hidden="1">{#N/A,#N/A,FALSE,"Portada";#N/A,#N/A,FALSE,"Cotizaciones";#N/A,#N/A,FALSE,"Of_Merc_Lin";#N/A,#N/A,FALSE,"Productos";#N/A,#N/A,FALSE,"Aprov_Prod";#N/A,#N/A,FALSE,"CV_PetrocAlg";#N/A,#N/A,FALSE,"CVD (2)"}</definedName>
    <definedName name="mres0" hidden="1">{#N/A,#N/A,FALSE,"Portada";#N/A,#N/A,FALSE,"Cotizaciones";#N/A,#N/A,FALSE,"Of_Merc_Lin";#N/A,#N/A,FALSE,"Productos";#N/A,#N/A,FALSE,"Aprov_Prod";#N/A,#N/A,FALSE,"CV_PetrocAlg";#N/A,#N/A,FALSE,"CVD (2)"}</definedName>
    <definedName name="MTL" hidden="1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NAME" hidden="1">{#N/A,#N/A,FALSE,"CCTV"}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kknk" hidden="1">{#N/A,#N/A,FALSE,"CCTV"}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xn" hidden="1">{"via1",#N/A,TRUE,"general";"via2",#N/A,TRUE,"general";"via3",#N/A,TRUE,"general"}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O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DH" hidden="1">#REF!</definedName>
    <definedName name="oililui" hidden="1">{#N/A,#N/A,FALSE,"CCTV"}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IUL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hidden="1">{"via1",#N/A,TRUE,"general";"via2",#N/A,TRUE,"general";"via3",#N/A,TRUE,"general"}</definedName>
    <definedName name="pap" hidden="1">#REF!</definedName>
    <definedName name="pendiente" hidden="1">#REF!</definedName>
    <definedName name="PESOS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" hidden="1">#REF!</definedName>
    <definedName name="PUL" hidden="1">{#N/A,#N/A,FALSE,"Hoja1";#N/A,#N/A,FALSE,"Hoja2"}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hidden="1">{"Salida Balances",#N/A,TRUE,"Balance";"Salida Detalle Balance",#N/A,TRUE,"Balance"}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" hidden="1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rewt" hidden="1">{#N/A,#N/A,FALSE,"CCTV"}</definedName>
    <definedName name="RE" hidden="1">{#N/A,#N/A,FALSE,"Hoja1";#N/A,#N/A,FALSE,"Hoja2"}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PALEO.SUBBASE.P.MOTORES" hidden="1">{"'$OC'!$B$7:$O$53","'OC'!$A$14:$D$27","'OC'!$A$14:$D$27","'OC'!$A$14:$D$27"}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05_01" hidden="1">{#N/A,#N/A,FALSE,"Portada";#N/A,#N/A,FALSE,"Cotizaciones";#N/A,#N/A,FALSE,"Of_Merc_Lin";#N/A,#N/A,FALSE,"Productos";#N/A,#N/A,FALSE,"Aprov_Prod";#N/A,#N/A,FALSE,"CV_PetrocAlg";#N/A,#N/A,FALSE,"CVD (2)"}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e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j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reeensss" hidden="1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SD" hidden="1">{"'$OC'!$B$7:$O$53","'OC'!$A$14:$D$27","'OC'!$A$14:$D$27","'OC'!$A$14:$D$27"}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 hidden="1">#REF!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tut" hidden="1">{"'$OC'!$B$7:$O$53","'OC'!$A$14:$D$27","'OC'!$A$14:$D$27","'OC'!$A$14:$D$27"}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SSSS" hidden="1">{#N/A,#N/A,FALSE,"Portada";#N/A,#N/A,FALSE,"Cotizaciones";#N/A,#N/A,FALSE,"Of_Merc_Lin";#N/A,#N/A,FALSE,"Productos";#N/A,#N/A,FALSE,"Aprov_Prod";#N/A,#N/A,FALSE,"CV_PetrocAlg";#N/A,#N/A,FALSE,"CVD (2)"}</definedName>
    <definedName name="VV" hidden="1">{#N/A,#N/A,FALSE,"Portada";#N/A,#N/A,FALSE,"Cotizaciones";#N/A,#N/A,FALSE,"Of_Merc_Lin";#N/A,#N/A,FALSE,"Productos";#N/A,#N/A,FALSE,"Aprov_Prod";#N/A,#N/A,FALSE,"CV_PetrocAlg";#N/A,#N/A,FALSE,"CVD (2)"}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E" hidden="1">{"'$OC'!$B$7:$O$53","'OC'!$A$14:$D$27","'OC'!$A$14:$D$27","'OC'!$A$14:$D$27"}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ITE" hidden="1">{#N/A,#N/A,FALSE,"CCTV"}</definedName>
    <definedName name="wrn.Balance._.consolidado." hidden="1">{"Salida Balances",#N/A,TRUE,"Balance";"Salida Detalle Balance",#N/A,TRUE,"Balance"}</definedName>
    <definedName name="wrn.BM." hidden="1">{#N/A,#N/A,FALSE,"CCTV"}</definedName>
    <definedName name="wrn.civil._.works." hidden="1">{#N/A,#N/A,TRUE,"1842CWN0"}</definedName>
    <definedName name="wrn.Datos._.sociales." hidden="1">{"Cuentas de Resultados",#N/A,FALSE,"PyG_social";"Detalle cuenta resultados",#N/A,FALSE,"PyG_social";"Detalle balance",#N/A,FALSE,"PyG_social";"Detalle hoja de tesorería",#N/A,FALSE,"PyG_social"}</definedName>
    <definedName name="wrn.Detalle._.ajustes." hidden="1">{"ajustes",#N/A,FALSE,"PyG_Cons."}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julio24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NARE97." hidden="1">{#N/A,#N/A,FALSE,"T1N97";#N/A,#N/A,FALSE,"T2N97";#N/A,#N/A,FALSE,"T3N97(2)";#N/A,#N/A,FALSE,"T3AN97";#N/A,#N/A,FALSE,"T4N97(2)";#N/A,#N/A,FALSE,"T5N97";#N/A,#N/A,FALSE,"T6N967";#N/A,#N/A,FALSE,"T13N97";#N/A,#N/A,FALSE,"T7N97";#N/A,#N/A,FALSE,"T13AN97";#N/A,#N/A,FALSE,"T13N97G";#N/A,#N/A,FALSE,"T13BN97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hidden="1">{#N/A,#N/A,TRUE,"T1"}</definedName>
    <definedName name="wrn.PMC._.MARZO._.97." hidden="1">{#N/A,#N/A,FALSE,"Portada";#N/A,#N/A,FALSE,"Cotizaciones";#N/A,#N/A,FALSE,"Of_Merc_Lin";#N/A,#N/A,FALSE,"Productos";#N/A,#N/A,FALSE,"Aprov_Prod";#N/A,#N/A,FALSE,"CV_PetrocAlg";#N/A,#N/A,FALSE,"CVD (2)"}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procurement." hidden="1">{#N/A,#N/A,FALSE,"sumi ";#N/A,#N/A,FALSE,"RESUMEN"}</definedName>
    <definedName name="wrn.PROGRAMA." hidden="1">{#N/A,#N/A,FALSE,"PORTADA";#N/A,#N/A,FALSE,"BRENTPC";#N/A,#N/A,FALSE,"REP1C";#N/A,#N/A,FALSE,"REP2";#N/A,#N/A,FALSE,"REP3";#N/A,#N/A,FALSE,"REAZP";#N/A,#N/A,FALSE,"CRUPC";#N/A,#N/A,FALSE,"ASESAP";#N/A,#N/A,FALSE,"SPOTP"}</definedName>
    <definedName name="wrn.REALIADAD.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s7" hidden="1">{#N/A,#N/A,FALSE,"Hoja1";#N/A,#N/A,FALSE,"Hoja2"}</definedName>
    <definedName name="wrn.Resumen." hidden="1">{#N/A,#N/A,FALSE,"Hoja1";#N/A,#N/A,FALSE,"Hoja2"}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DCOMPARACIONVENTAS." hidden="1">{"TDCOMPARAVENTAS",#N/A,FALSE,"Hoja1"}</definedName>
    <definedName name="wrn.TECA97." hidden="1">{#N/A,#N/A,FALSE,"T1C97";#N/A,#N/A,FALSE,"T2C97";#N/A,#N/A,FALSE,"T3AC97";#N/A,#N/A,FALSE,"T4C97";#N/A,#N/A,FALSE,"T5C97";#N/A,#N/A,FALSE,"T6C97";#N/A,#N/A,FALSE,"T3C97";#N/A,#N/A,FALSE,"T7C97";#N/A,#N/A,FALSE,"T8C97";#N/A,#N/A,FALSE,"T9C97";#N/A,#N/A,FALSE,"T13C97"}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EW" hidden="1">{"'$OC'!$B$7:$O$53","'OC'!$A$14:$D$27","'OC'!$A$14:$D$27","'OC'!$A$14:$D$27"}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hidden="1">{"via1",#N/A,TRUE,"general";"via2",#N/A,TRUE,"general";"via3",#N/A,TRUE,"general"}</definedName>
    <definedName name="WWW" hidden="1">{#N/A,#N/A,FALSE,"Hoja1";#N/A,#N/A,FALSE,"Hoja2"}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hidden="1">{"SUMINISTRO E INSTALACIÓN CANALETAS L=7.50"}</definedName>
    <definedName name="xxfg" hidden="1">{"via1",#N/A,TRUE,"general";"via2",#N/A,TRUE,"general";"via3",#N/A,TRUE,"general"}</definedName>
    <definedName name="xxx" hidden="1">{#N/A,#N/A,FALSE,"PORTADA";#N/A,#N/A,FALSE,"BRENTPC";#N/A,#N/A,FALSE,"REP1C";#N/A,#N/A,FALSE,"REP2";#N/A,#N/A,FALSE,"REP3";#N/A,#N/A,FALSE,"REAZP";#N/A,#N/A,FALSE,"CRUPC";#N/A,#N/A,FALSE,"ASESAP";#N/A,#N/A,FALSE,"SPOTP"}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dtytyt" hidden="1">{#N/A,#N/A,FALSE,"CCTV"}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1F15347C_EA70_491F_A73D_DE5CDEF7875A_.wvu.PrintTitle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" hidden="1">{"'$OC'!$B$7:$O$53","'OC'!$A$14:$D$27","'OC'!$A$14:$D$27","'OC'!$A$14:$D$27"}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K12" i="2" s="1"/>
  <c r="J12" i="2"/>
  <c r="I13" i="2"/>
  <c r="J13" i="2"/>
  <c r="I14" i="2"/>
  <c r="J14" i="2"/>
  <c r="I15" i="2"/>
  <c r="J15" i="2"/>
  <c r="I16" i="2"/>
  <c r="J16" i="2"/>
  <c r="I17" i="2"/>
  <c r="J17" i="2"/>
  <c r="K17" i="2" s="1"/>
  <c r="I18" i="2"/>
  <c r="J18" i="2"/>
  <c r="J19" i="2"/>
  <c r="K19" i="2"/>
  <c r="K30" i="2"/>
  <c r="K57" i="2"/>
  <c r="K14" i="2" l="1"/>
  <c r="K16" i="2"/>
  <c r="K15" i="2"/>
  <c r="K18" i="2"/>
  <c r="K13" i="2"/>
  <c r="K20" i="2"/>
  <c r="K21" i="2" s="1"/>
  <c r="K23" i="2" s="1"/>
  <c r="K24" i="2" s="1"/>
  <c r="K48" i="2" l="1"/>
</calcChain>
</file>

<file path=xl/sharedStrings.xml><?xml version="1.0" encoding="utf-8"?>
<sst xmlns="http://schemas.openxmlformats.org/spreadsheetml/2006/main" count="72" uniqueCount="66">
  <si>
    <t>Falta</t>
  </si>
  <si>
    <t>Mipymes</t>
  </si>
  <si>
    <t>Secretaría de Infraestructura</t>
  </si>
  <si>
    <t>Profesional de apoyo C.P.S.P. N°101 DE 2026</t>
  </si>
  <si>
    <t>WILSON ALEXANDER PIRAGAUTA MONTAÑA</t>
  </si>
  <si>
    <t xml:space="preserve">Elaboró:  </t>
  </si>
  <si>
    <t>Secretario de despacho</t>
  </si>
  <si>
    <t>Profesional de apoyo C.P.S.P. N°106 DE 2026</t>
  </si>
  <si>
    <t xml:space="preserve"> CAMILO ALBERTO REINA URREGO</t>
  </si>
  <si>
    <t>Revisó:</t>
  </si>
  <si>
    <t>JULIAN OCTAVIO ACOSTA PEÑUELA</t>
  </si>
  <si>
    <t>A.I.U.=</t>
  </si>
  <si>
    <t>TOTAL A.I.U</t>
  </si>
  <si>
    <t>U=</t>
  </si>
  <si>
    <t>UTILIDAD</t>
  </si>
  <si>
    <t>I=</t>
  </si>
  <si>
    <t>IMPREVISTO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</si>
  <si>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</si>
  <si>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A=</t>
  </si>
  <si>
    <t>ADMINISTRACION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</si>
  <si>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 Cuando la fracción decimal del peso sea  igual o superior a 5 se aproximara por exceso al número entero siguiente del peso y cuando la fracción decimal del peso sea inferior a 5 se aproximará por defecto al número entero del peso. </t>
    </r>
  </si>
  <si>
    <t>PORCENTAJE</t>
  </si>
  <si>
    <t>DESCRIPCION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</si>
  <si>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</si>
  <si>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VALOR TOTAL</t>
  </si>
  <si>
    <t>SUBTOTAL OBRAS (INCLUYE IVA)</t>
  </si>
  <si>
    <t xml:space="preserve">SUBTOTAL OBRAS </t>
  </si>
  <si>
    <t>Subtotal</t>
  </si>
  <si>
    <t>m²</t>
  </si>
  <si>
    <t>Marcas viales con pintura acrilica para demarcacion (simbolos y letreros)</t>
  </si>
  <si>
    <t>1,1,8</t>
  </si>
  <si>
    <t>und</t>
  </si>
  <si>
    <t>Tacha reflectiva</t>
  </si>
  <si>
    <t>1,1,7</t>
  </si>
  <si>
    <t>m3-km</t>
  </si>
  <si>
    <t>Transporte de material petreo</t>
  </si>
  <si>
    <t>1,1,6</t>
  </si>
  <si>
    <t>m</t>
  </si>
  <si>
    <t>Lineas de demarcacion de ancho 12 cm con pintura acrílica, incluye micro esferas (INV. 700.1)</t>
  </si>
  <si>
    <t>1,1,5</t>
  </si>
  <si>
    <t>m³</t>
  </si>
  <si>
    <t>Mezcla Asfaltica  MDC-2 o 19</t>
  </si>
  <si>
    <t>1,1,4</t>
  </si>
  <si>
    <t>Imprimación con emulsión asfaltica</t>
  </si>
  <si>
    <t>1,1,3</t>
  </si>
  <si>
    <t>km</t>
  </si>
  <si>
    <t>Conformacion subrasante mejorada (Incluye: escarificar, perfilar, conformar, riego y compactacion)</t>
  </si>
  <si>
    <t>1,1,2</t>
  </si>
  <si>
    <t>Fresado de pavimento asfaltico e= 5 cm</t>
  </si>
  <si>
    <t>1,1,1</t>
  </si>
  <si>
    <t>1,1</t>
  </si>
  <si>
    <t>REHABILITACIÓN DE VÍA</t>
  </si>
  <si>
    <t>1</t>
  </si>
  <si>
    <t>PARTICULAR</t>
  </si>
  <si>
    <t>GENERAL</t>
  </si>
  <si>
    <t xml:space="preserve">VALOR TOTAL                                </t>
  </si>
  <si>
    <t>VALOR UNITARIO</t>
  </si>
  <si>
    <t>CANTIDAD</t>
  </si>
  <si>
    <t>UND.</t>
  </si>
  <si>
    <t xml:space="preserve">ESPECIFICACIONES </t>
  </si>
  <si>
    <t>ITEM DE PAGO</t>
  </si>
  <si>
    <t>Nº</t>
  </si>
  <si>
    <t>PRESUPUESTO OFICIAL 1</t>
  </si>
  <si>
    <t>FORMULARIO 1</t>
  </si>
  <si>
    <t>CALLE 7 ENTRE CARRERA 7 Y CALLE 14</t>
  </si>
  <si>
    <t>"REHABILITACIÓN DE LA MALLA VIAL URBANA MEDIANTE LA RECUPERACION DE LA CARPETA ASFÁLTICA DE LA CALLE 7 ENTRE CARRERAS 7 Y 14 (CALZADA DERECHA) EN EL MUNICIPIO DE VILLANUEVA, CASANARE.”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</si>
</sst>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\ #,##0.00"/>
    <numFmt numFmtId="166" formatCode="0#.00\ \L\t"/>
    <numFmt numFmtId="167" formatCode="_-[$$-240A]\ * #,##0.00_ ;_-[$$-240A]\ * \-#,##0.00\ ;_-[$$-240A]\ * &quot;-&quot;??_ ;_-@_ "/>
    <numFmt numFmtId="168" formatCode="_-[$$-240A]\ * #,##0.00_-;\-[$$-240A]\ * #,##0.00_-;_-[$$-240A]\ * &quot;-&quot;??_-;_-@_-"/>
    <numFmt numFmtId="169" formatCode="0.0%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-[$$-240A]* #,##0.00_-;\-[$$-240A]* #,##0.00_-;_-[$$-240A]* &quot;-&quot;??_-;_-@_-"/>
    <numFmt numFmtId="173" formatCode="&quot;$&quot;\ #,##0.00_);\(&quot;$&quot;\ #,##0.00\)"/>
    <numFmt numFmtId="174" formatCode="#,##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rgb="FF000000"/>
      <name val="Calibri"/>
      <family val="2"/>
      <charset val="204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5" fillId="0" borderId="0"/>
    <xf numFmtId="0" fontId="1" fillId="0" borderId="0"/>
    <xf numFmtId="0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5" fillId="0" borderId="0" applyFont="0" applyFill="0" applyBorder="0" applyAlignment="0" applyProtection="0"/>
  </cellStyleXfs>
  <cellXfs count="143">
    <xf numFmtId="0" fontId="0" fillId="0" borderId="0" xfId="0"/>
    <xf numFmtId="165" fontId="2" fillId="0" borderId="1" xfId="3" applyNumberFormat="1" applyFont="1" applyBorder="1" applyAlignment="1">
      <alignment horizontal="right" vertical="center"/>
    </xf>
    <xf numFmtId="167" fontId="2" fillId="0" borderId="1" xfId="4" applyNumberFormat="1" applyFont="1" applyFill="1" applyBorder="1" applyAlignment="1">
      <alignment horizontal="center" vertical="center"/>
    </xf>
    <xf numFmtId="0" fontId="4" fillId="0" borderId="2" xfId="5" applyFont="1" applyBorder="1"/>
    <xf numFmtId="0" fontId="4" fillId="0" borderId="3" xfId="5" applyFont="1" applyBorder="1"/>
    <xf numFmtId="0" fontId="4" fillId="0" borderId="3" xfId="5" applyFont="1" applyBorder="1" applyAlignment="1">
      <alignment horizontal="center"/>
    </xf>
    <xf numFmtId="0" fontId="4" fillId="0" borderId="4" xfId="5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2" borderId="8" xfId="6" applyFont="1" applyFill="1" applyBorder="1" applyAlignment="1">
      <alignment horizontal="left" wrapText="1"/>
    </xf>
    <xf numFmtId="0" fontId="6" fillId="2" borderId="8" xfId="6" applyFont="1" applyFill="1" applyBorder="1" applyAlignment="1">
      <alignment vertical="center" wrapText="1"/>
    </xf>
    <xf numFmtId="0" fontId="6" fillId="2" borderId="8" xfId="6" applyFont="1" applyFill="1" applyBorder="1" applyAlignment="1">
      <alignment vertical="top"/>
    </xf>
    <xf numFmtId="0" fontId="6" fillId="2" borderId="9" xfId="6" applyFont="1" applyFill="1" applyBorder="1" applyAlignment="1">
      <alignment vertical="center" wrapText="1"/>
    </xf>
    <xf numFmtId="0" fontId="4" fillId="0" borderId="10" xfId="5" applyFont="1" applyBorder="1"/>
    <xf numFmtId="0" fontId="0" fillId="0" borderId="11" xfId="0" applyBorder="1"/>
    <xf numFmtId="0" fontId="6" fillId="2" borderId="0" xfId="6" applyFont="1" applyFill="1" applyAlignment="1">
      <alignment horizontal="left" wrapText="1"/>
    </xf>
    <xf numFmtId="0" fontId="6" fillId="2" borderId="0" xfId="6" applyFont="1" applyFill="1" applyAlignment="1">
      <alignment vertical="center" wrapText="1"/>
    </xf>
    <xf numFmtId="0" fontId="6" fillId="2" borderId="0" xfId="6" applyFont="1" applyFill="1" applyAlignment="1">
      <alignment vertical="center"/>
    </xf>
    <xf numFmtId="0" fontId="0" fillId="2" borderId="5" xfId="0" applyFill="1" applyBorder="1"/>
    <xf numFmtId="0" fontId="7" fillId="2" borderId="0" xfId="6" applyFont="1" applyFill="1" applyAlignment="1">
      <alignment horizontal="left" wrapText="1"/>
    </xf>
    <xf numFmtId="0" fontId="6" fillId="2" borderId="0" xfId="6" applyFont="1" applyFill="1" applyAlignment="1">
      <alignment wrapText="1"/>
    </xf>
    <xf numFmtId="0" fontId="7" fillId="2" borderId="0" xfId="6" applyFont="1" applyFill="1"/>
    <xf numFmtId="0" fontId="6" fillId="2" borderId="5" xfId="6" applyFont="1" applyFill="1" applyBorder="1" applyAlignment="1">
      <alignment wrapText="1"/>
    </xf>
    <xf numFmtId="0" fontId="0" fillId="2" borderId="11" xfId="0" applyFill="1" applyBorder="1"/>
    <xf numFmtId="0" fontId="8" fillId="2" borderId="0" xfId="0" applyFont="1" applyFill="1" applyAlignment="1">
      <alignment vertical="top"/>
    </xf>
    <xf numFmtId="0" fontId="4" fillId="2" borderId="0" xfId="7" applyFont="1" applyFill="1" applyAlignment="1">
      <alignment vertical="center" wrapText="1"/>
    </xf>
    <xf numFmtId="0" fontId="6" fillId="2" borderId="12" xfId="6" applyFont="1" applyFill="1" applyBorder="1" applyAlignment="1">
      <alignment vertical="center" wrapText="1"/>
    </xf>
    <xf numFmtId="0" fontId="6" fillId="2" borderId="12" xfId="6" applyFont="1" applyFill="1" applyBorder="1" applyAlignment="1">
      <alignment vertical="top"/>
    </xf>
    <xf numFmtId="0" fontId="6" fillId="2" borderId="5" xfId="6" applyFont="1" applyFill="1" applyBorder="1" applyAlignment="1">
      <alignment vertical="center" wrapText="1"/>
    </xf>
    <xf numFmtId="0" fontId="6" fillId="2" borderId="0" xfId="6" applyFont="1" applyFill="1" applyAlignment="1">
      <alignment vertical="top"/>
    </xf>
    <xf numFmtId="0" fontId="8" fillId="2" borderId="0" xfId="0" applyFont="1" applyFill="1"/>
    <xf numFmtId="0" fontId="9" fillId="2" borderId="0" xfId="0" applyFont="1" applyFill="1"/>
    <xf numFmtId="0" fontId="4" fillId="0" borderId="6" xfId="5" applyFont="1" applyBorder="1"/>
    <xf numFmtId="0" fontId="4" fillId="2" borderId="11" xfId="7" applyFont="1" applyFill="1" applyBorder="1" applyAlignment="1">
      <alignment vertical="center" wrapText="1"/>
    </xf>
    <xf numFmtId="0" fontId="4" fillId="2" borderId="12" xfId="7" applyFont="1" applyFill="1" applyBorder="1" applyAlignment="1">
      <alignment vertical="center" wrapText="1"/>
    </xf>
    <xf numFmtId="0" fontId="4" fillId="2" borderId="12" xfId="7" applyFont="1" applyFill="1" applyBorder="1" applyAlignment="1">
      <alignment horizontal="center" vertical="center" wrapText="1"/>
    </xf>
    <xf numFmtId="0" fontId="2" fillId="2" borderId="5" xfId="7" applyFont="1" applyFill="1" applyBorder="1" applyAlignment="1">
      <alignment vertical="center" wrapText="1"/>
    </xf>
    <xf numFmtId="0" fontId="4" fillId="2" borderId="0" xfId="7" applyFont="1" applyFill="1" applyAlignment="1">
      <alignment horizontal="center" vertical="center" wrapText="1"/>
    </xf>
    <xf numFmtId="168" fontId="0" fillId="0" borderId="0" xfId="0" applyNumberFormat="1"/>
    <xf numFmtId="0" fontId="4" fillId="2" borderId="13" xfId="7" applyFont="1" applyFill="1" applyBorder="1" applyAlignment="1">
      <alignment horizontal="center" vertical="center" wrapText="1"/>
    </xf>
    <xf numFmtId="0" fontId="4" fillId="2" borderId="14" xfId="7" applyFont="1" applyFill="1" applyBorder="1" applyAlignment="1">
      <alignment horizontal="center" vertical="center" wrapText="1"/>
    </xf>
    <xf numFmtId="0" fontId="4" fillId="2" borderId="14" xfId="7" applyFont="1" applyFill="1" applyBorder="1" applyAlignment="1">
      <alignment vertical="center" wrapText="1"/>
    </xf>
    <xf numFmtId="0" fontId="2" fillId="2" borderId="15" xfId="7" applyFont="1" applyFill="1" applyBorder="1" applyAlignment="1">
      <alignment vertical="center" wrapText="1"/>
    </xf>
    <xf numFmtId="44" fontId="0" fillId="0" borderId="0" xfId="0" applyNumberFormat="1"/>
    <xf numFmtId="44" fontId="0" fillId="0" borderId="0" xfId="2" applyFont="1"/>
    <xf numFmtId="169" fontId="4" fillId="0" borderId="16" xfId="8" applyNumberFormat="1" applyFont="1" applyFill="1" applyBorder="1" applyAlignment="1">
      <alignment horizontal="center" vertical="center"/>
    </xf>
    <xf numFmtId="167" fontId="2" fillId="0" borderId="17" xfId="4" applyNumberFormat="1" applyFont="1" applyFill="1" applyBorder="1" applyAlignment="1">
      <alignment horizontal="center" vertical="center"/>
    </xf>
    <xf numFmtId="0" fontId="0" fillId="0" borderId="10" xfId="0" applyBorder="1"/>
    <xf numFmtId="169" fontId="4" fillId="0" borderId="19" xfId="8" applyNumberFormat="1" applyFont="1" applyFill="1" applyBorder="1" applyAlignment="1">
      <alignment horizontal="center" vertical="center"/>
    </xf>
    <xf numFmtId="167" fontId="2" fillId="2" borderId="24" xfId="4" applyNumberFormat="1" applyFont="1" applyFill="1" applyBorder="1" applyAlignment="1">
      <alignment horizontal="center" vertical="center"/>
    </xf>
    <xf numFmtId="171" fontId="2" fillId="0" borderId="16" xfId="10" applyNumberFormat="1" applyFont="1" applyBorder="1" applyAlignment="1">
      <alignment vertical="center"/>
    </xf>
    <xf numFmtId="0" fontId="4" fillId="2" borderId="8" xfId="11" applyFont="1" applyFill="1" applyBorder="1" applyAlignment="1">
      <alignment horizontal="center"/>
    </xf>
    <xf numFmtId="0" fontId="4" fillId="2" borderId="9" xfId="11" applyFont="1" applyFill="1" applyBorder="1"/>
    <xf numFmtId="171" fontId="4" fillId="0" borderId="19" xfId="10" applyNumberFormat="1" applyFont="1" applyBorder="1" applyAlignment="1">
      <alignment vertical="center"/>
    </xf>
    <xf numFmtId="0" fontId="4" fillId="2" borderId="0" xfId="12" applyFont="1" applyFill="1" applyAlignment="1">
      <alignment horizontal="center" vertical="center"/>
    </xf>
    <xf numFmtId="0" fontId="4" fillId="2" borderId="5" xfId="11" applyFont="1" applyFill="1" applyBorder="1"/>
    <xf numFmtId="165" fontId="0" fillId="0" borderId="0" xfId="0" applyNumberFormat="1"/>
    <xf numFmtId="172" fontId="0" fillId="0" borderId="0" xfId="0" applyNumberFormat="1"/>
    <xf numFmtId="165" fontId="2" fillId="3" borderId="32" xfId="12" applyNumberFormat="1" applyFont="1" applyFill="1" applyBorder="1" applyAlignment="1">
      <alignment vertical="center"/>
    </xf>
    <xf numFmtId="165" fontId="2" fillId="0" borderId="36" xfId="3" applyNumberFormat="1" applyFont="1" applyBorder="1" applyAlignment="1">
      <alignment horizontal="right" vertical="center"/>
    </xf>
    <xf numFmtId="173" fontId="4" fillId="0" borderId="38" xfId="14" applyNumberFormat="1" applyFont="1" applyFill="1" applyBorder="1" applyAlignment="1">
      <alignment horizontal="right" vertical="center" wrapText="1"/>
    </xf>
    <xf numFmtId="173" fontId="4" fillId="0" borderId="1" xfId="14" applyNumberFormat="1" applyFont="1" applyFill="1" applyBorder="1" applyAlignment="1">
      <alignment horizontal="right" vertical="center" wrapText="1"/>
    </xf>
    <xf numFmtId="4" fontId="4" fillId="0" borderId="1" xfId="3" applyNumberFormat="1" applyFont="1" applyFill="1" applyBorder="1" applyAlignment="1">
      <alignment horizontal="center" vertical="center" wrapText="1"/>
    </xf>
    <xf numFmtId="4" fontId="4" fillId="0" borderId="1" xfId="3" applyNumberFormat="1" applyFont="1" applyFill="1" applyBorder="1" applyAlignment="1">
      <alignment horizontal="left" vertical="center" wrapText="1"/>
    </xf>
    <xf numFmtId="0" fontId="4" fillId="0" borderId="1" xfId="12" applyFont="1" applyBorder="1" applyAlignment="1">
      <alignment horizontal="center" vertical="center"/>
    </xf>
    <xf numFmtId="49" fontId="4" fillId="0" borderId="23" xfId="12" applyNumberFormat="1" applyFont="1" applyBorder="1" applyAlignment="1">
      <alignment horizontal="center" vertical="center"/>
    </xf>
    <xf numFmtId="174" fontId="4" fillId="0" borderId="1" xfId="3" applyNumberFormat="1" applyFont="1" applyFill="1" applyBorder="1" applyAlignment="1">
      <alignment horizontal="center" vertical="center" wrapText="1"/>
    </xf>
    <xf numFmtId="49" fontId="2" fillId="4" borderId="15" xfId="12" applyNumberFormat="1" applyFont="1" applyFill="1" applyBorder="1" applyAlignment="1">
      <alignment horizontal="center" vertical="center"/>
    </xf>
    <xf numFmtId="43" fontId="0" fillId="0" borderId="0" xfId="1" applyFont="1"/>
    <xf numFmtId="49" fontId="2" fillId="3" borderId="15" xfId="12" applyNumberFormat="1" applyFont="1" applyFill="1" applyBorder="1" applyAlignment="1">
      <alignment horizontal="center" vertical="center"/>
    </xf>
    <xf numFmtId="0" fontId="2" fillId="0" borderId="17" xfId="12" applyFont="1" applyBorder="1" applyAlignment="1">
      <alignment horizontal="center" vertical="center" wrapText="1"/>
    </xf>
    <xf numFmtId="0" fontId="2" fillId="3" borderId="32" xfId="12" applyFont="1" applyFill="1" applyBorder="1" applyAlignment="1">
      <alignment horizontal="left" vertical="center"/>
    </xf>
    <xf numFmtId="0" fontId="2" fillId="3" borderId="34" xfId="12" applyFont="1" applyFill="1" applyBorder="1" applyAlignment="1">
      <alignment horizontal="left" vertical="center"/>
    </xf>
    <xf numFmtId="0" fontId="2" fillId="3" borderId="35" xfId="12" applyFont="1" applyFill="1" applyBorder="1" applyAlignment="1">
      <alignment horizontal="left" vertical="center"/>
    </xf>
    <xf numFmtId="0" fontId="2" fillId="2" borderId="11" xfId="7" applyFont="1" applyFill="1" applyBorder="1"/>
    <xf numFmtId="0" fontId="2" fillId="2" borderId="0" xfId="7" applyFont="1" applyFill="1"/>
    <xf numFmtId="0" fontId="2" fillId="2" borderId="5" xfId="7" applyFont="1" applyFill="1" applyBorder="1"/>
    <xf numFmtId="0" fontId="4" fillId="2" borderId="14" xfId="5" applyFont="1" applyFill="1" applyBorder="1" applyAlignment="1">
      <alignment vertical="top" wrapText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2" fillId="3" borderId="35" xfId="12" applyFont="1" applyFill="1" applyBorder="1" applyAlignment="1">
      <alignment vertical="center"/>
    </xf>
    <xf numFmtId="0" fontId="2" fillId="3" borderId="34" xfId="12" applyFont="1" applyFill="1" applyBorder="1" applyAlignment="1">
      <alignment vertical="center"/>
    </xf>
    <xf numFmtId="0" fontId="2" fillId="3" borderId="32" xfId="12" applyFont="1" applyFill="1" applyBorder="1" applyAlignment="1">
      <alignment vertical="center"/>
    </xf>
    <xf numFmtId="0" fontId="10" fillId="2" borderId="35" xfId="7" applyFont="1" applyFill="1" applyBorder="1" applyAlignment="1">
      <alignment horizontal="center" vertical="center" wrapText="1"/>
    </xf>
    <xf numFmtId="0" fontId="10" fillId="2" borderId="34" xfId="7" applyFont="1" applyFill="1" applyBorder="1" applyAlignment="1">
      <alignment horizontal="center" vertical="center" wrapText="1"/>
    </xf>
    <xf numFmtId="0" fontId="10" fillId="2" borderId="32" xfId="7" applyFont="1" applyFill="1" applyBorder="1" applyAlignment="1">
      <alignment horizontal="center" vertical="center" wrapText="1"/>
    </xf>
    <xf numFmtId="0" fontId="4" fillId="2" borderId="15" xfId="5" applyFont="1" applyFill="1" applyBorder="1" applyAlignment="1">
      <alignment horizontal="center" vertical="center" wrapText="1"/>
    </xf>
    <xf numFmtId="0" fontId="4" fillId="2" borderId="14" xfId="5" applyFont="1" applyFill="1" applyBorder="1" applyAlignment="1">
      <alignment horizontal="center" vertical="center" wrapText="1"/>
    </xf>
    <xf numFmtId="0" fontId="4" fillId="2" borderId="5" xfId="5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0" fontId="4" fillId="2" borderId="13" xfId="5" applyFont="1" applyFill="1" applyBorder="1" applyAlignment="1">
      <alignment horizontal="center" vertical="center" wrapText="1"/>
    </xf>
    <xf numFmtId="0" fontId="4" fillId="2" borderId="11" xfId="5" applyFont="1" applyFill="1" applyBorder="1" applyAlignment="1">
      <alignment horizontal="center" vertical="center" wrapText="1"/>
    </xf>
    <xf numFmtId="0" fontId="2" fillId="2" borderId="0" xfId="5" applyFont="1" applyFill="1" applyAlignment="1">
      <alignment horizontal="center" vertical="center" wrapText="1"/>
    </xf>
    <xf numFmtId="0" fontId="2" fillId="2" borderId="0" xfId="7" applyFont="1" applyFill="1" applyAlignment="1">
      <alignment horizontal="center"/>
    </xf>
    <xf numFmtId="0" fontId="4" fillId="0" borderId="37" xfId="12" applyFont="1" applyBorder="1" applyAlignment="1">
      <alignment horizontal="left" vertical="center"/>
    </xf>
    <xf numFmtId="0" fontId="4" fillId="0" borderId="30" xfId="12" applyFont="1" applyBorder="1" applyAlignment="1">
      <alignment horizontal="left" vertical="center"/>
    </xf>
    <xf numFmtId="0" fontId="4" fillId="0" borderId="29" xfId="12" applyFont="1" applyBorder="1" applyAlignment="1">
      <alignment horizontal="left" vertical="center"/>
    </xf>
    <xf numFmtId="0" fontId="2" fillId="4" borderId="39" xfId="12" applyFont="1" applyFill="1" applyBorder="1" applyAlignment="1">
      <alignment horizontal="left" vertical="center"/>
    </xf>
    <xf numFmtId="0" fontId="2" fillId="4" borderId="27" xfId="12" applyFont="1" applyFill="1" applyBorder="1" applyAlignment="1">
      <alignment horizontal="left" vertical="center"/>
    </xf>
    <xf numFmtId="0" fontId="2" fillId="4" borderId="26" xfId="12" applyFont="1" applyFill="1" applyBorder="1" applyAlignment="1">
      <alignment horizontal="left" vertical="center"/>
    </xf>
    <xf numFmtId="0" fontId="2" fillId="2" borderId="41" xfId="12" applyFont="1" applyFill="1" applyBorder="1" applyAlignment="1">
      <alignment horizontal="center" vertical="center" wrapText="1"/>
    </xf>
    <xf numFmtId="0" fontId="2" fillId="2" borderId="17" xfId="12" applyFont="1" applyFill="1" applyBorder="1" applyAlignment="1">
      <alignment horizontal="center" vertical="center" wrapText="1"/>
    </xf>
    <xf numFmtId="4" fontId="2" fillId="2" borderId="41" xfId="12" applyNumberFormat="1" applyFont="1" applyFill="1" applyBorder="1" applyAlignment="1">
      <alignment horizontal="center" vertical="center" wrapText="1"/>
    </xf>
    <xf numFmtId="4" fontId="2" fillId="2" borderId="17" xfId="12" applyNumberFormat="1" applyFont="1" applyFill="1" applyBorder="1" applyAlignment="1">
      <alignment horizontal="center" vertical="center" wrapText="1"/>
    </xf>
    <xf numFmtId="4" fontId="2" fillId="2" borderId="40" xfId="12" applyNumberFormat="1" applyFont="1" applyFill="1" applyBorder="1" applyAlignment="1">
      <alignment horizontal="center" vertical="center" wrapText="1"/>
    </xf>
    <xf numFmtId="4" fontId="2" fillId="2" borderId="16" xfId="12" applyNumberFormat="1" applyFont="1" applyFill="1" applyBorder="1" applyAlignment="1">
      <alignment horizontal="center" vertical="center" wrapText="1"/>
    </xf>
    <xf numFmtId="0" fontId="2" fillId="2" borderId="43" xfId="12" applyFont="1" applyFill="1" applyBorder="1" applyAlignment="1">
      <alignment horizontal="center" vertical="center" wrapText="1"/>
    </xf>
    <xf numFmtId="0" fontId="2" fillId="2" borderId="18" xfId="12" applyFont="1" applyFill="1" applyBorder="1" applyAlignment="1">
      <alignment horizontal="center" vertical="center" wrapText="1"/>
    </xf>
    <xf numFmtId="0" fontId="2" fillId="0" borderId="41" xfId="12" applyFont="1" applyBorder="1" applyAlignment="1">
      <alignment horizontal="center" vertical="center" wrapText="1"/>
    </xf>
    <xf numFmtId="0" fontId="2" fillId="2" borderId="42" xfId="12" applyFont="1" applyFill="1" applyBorder="1" applyAlignment="1">
      <alignment horizontal="center" vertical="center" wrapText="1"/>
    </xf>
    <xf numFmtId="0" fontId="2" fillId="2" borderId="29" xfId="12" applyFont="1" applyFill="1" applyBorder="1" applyAlignment="1">
      <alignment horizontal="center" vertical="center" wrapText="1"/>
    </xf>
    <xf numFmtId="0" fontId="2" fillId="0" borderId="31" xfId="11" applyFont="1" applyBorder="1" applyAlignment="1">
      <alignment horizontal="right" vertical="center" wrapText="1"/>
    </xf>
    <xf numFmtId="0" fontId="2" fillId="0" borderId="30" xfId="11" applyFont="1" applyBorder="1" applyAlignment="1">
      <alignment horizontal="right" vertical="center" wrapText="1"/>
    </xf>
    <xf numFmtId="0" fontId="2" fillId="0" borderId="29" xfId="11" applyFont="1" applyBorder="1" applyAlignment="1">
      <alignment horizontal="right" vertical="center" wrapText="1"/>
    </xf>
    <xf numFmtId="0" fontId="2" fillId="0" borderId="28" xfId="9" applyFont="1" applyBorder="1" applyAlignment="1">
      <alignment horizontal="center" vertical="center"/>
    </xf>
    <xf numFmtId="0" fontId="2" fillId="0" borderId="27" xfId="9" applyFont="1" applyBorder="1" applyAlignment="1">
      <alignment horizontal="center" vertical="center"/>
    </xf>
    <xf numFmtId="0" fontId="2" fillId="0" borderId="26" xfId="9" applyFont="1" applyBorder="1" applyAlignment="1">
      <alignment horizontal="center" vertical="center"/>
    </xf>
    <xf numFmtId="0" fontId="2" fillId="3" borderId="35" xfId="12" applyFont="1" applyFill="1" applyBorder="1" applyAlignment="1">
      <alignment horizontal="right" vertical="center"/>
    </xf>
    <xf numFmtId="0" fontId="2" fillId="3" borderId="34" xfId="12" applyFont="1" applyFill="1" applyBorder="1" applyAlignment="1">
      <alignment horizontal="right" vertical="center"/>
    </xf>
    <xf numFmtId="0" fontId="2" fillId="3" borderId="33" xfId="12" applyFont="1" applyFill="1" applyBorder="1" applyAlignment="1">
      <alignment horizontal="right" vertical="center"/>
    </xf>
    <xf numFmtId="0" fontId="2" fillId="0" borderId="22" xfId="7" applyFont="1" applyBorder="1" applyAlignment="1">
      <alignment vertical="top" wrapText="1"/>
    </xf>
    <xf numFmtId="0" fontId="4" fillId="0" borderId="21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3" fontId="2" fillId="0" borderId="1" xfId="7" applyNumberFormat="1" applyFont="1" applyBorder="1" applyAlignment="1">
      <alignment horizontal="center" vertical="center" wrapText="1"/>
    </xf>
    <xf numFmtId="3" fontId="2" fillId="0" borderId="1" xfId="7" applyNumberFormat="1" applyFont="1" applyBorder="1" applyAlignment="1">
      <alignment horizontal="center" vertical="center"/>
    </xf>
    <xf numFmtId="49" fontId="2" fillId="0" borderId="15" xfId="13" applyNumberFormat="1" applyFont="1" applyBorder="1" applyAlignment="1">
      <alignment horizontal="center" vertical="center"/>
    </xf>
    <xf numFmtId="49" fontId="2" fillId="0" borderId="14" xfId="13" applyNumberFormat="1" applyFont="1" applyBorder="1" applyAlignment="1">
      <alignment horizontal="center" vertical="center"/>
    </xf>
    <xf numFmtId="49" fontId="2" fillId="0" borderId="13" xfId="13" applyNumberFormat="1" applyFont="1" applyBorder="1" applyAlignment="1">
      <alignment horizontal="center" vertical="center"/>
    </xf>
    <xf numFmtId="0" fontId="2" fillId="0" borderId="1" xfId="11" applyFont="1" applyBorder="1" applyAlignment="1">
      <alignment horizontal="right" vertical="center" wrapText="1"/>
    </xf>
    <xf numFmtId="0" fontId="4" fillId="0" borderId="18" xfId="7" applyFont="1" applyBorder="1" applyAlignment="1">
      <alignment vertical="center" wrapText="1"/>
    </xf>
    <xf numFmtId="0" fontId="4" fillId="0" borderId="17" xfId="7" applyFont="1" applyBorder="1" applyAlignment="1">
      <alignment vertical="center" wrapText="1"/>
    </xf>
    <xf numFmtId="3" fontId="2" fillId="0" borderId="17" xfId="7" applyNumberFormat="1" applyFont="1" applyBorder="1" applyAlignment="1">
      <alignment horizontal="center" vertical="center"/>
    </xf>
    <xf numFmtId="0" fontId="4" fillId="2" borderId="23" xfId="7" applyFont="1" applyFill="1" applyBorder="1" applyAlignment="1">
      <alignment vertical="center" wrapText="1"/>
    </xf>
    <xf numFmtId="0" fontId="4" fillId="2" borderId="1" xfId="7" applyFont="1" applyFill="1" applyBorder="1" applyAlignment="1">
      <alignment vertical="center" wrapText="1"/>
    </xf>
    <xf numFmtId="3" fontId="2" fillId="2" borderId="25" xfId="7" applyNumberFormat="1" applyFont="1" applyFill="1" applyBorder="1" applyAlignment="1">
      <alignment horizontal="center" vertical="center" wrapText="1"/>
    </xf>
    <xf numFmtId="0" fontId="4" fillId="0" borderId="23" xfId="7" applyFont="1" applyBorder="1" applyAlignment="1">
      <alignment horizontal="justify" vertical="justify" wrapText="1"/>
    </xf>
    <xf numFmtId="0" fontId="4" fillId="0" borderId="1" xfId="7" applyFont="1" applyBorder="1" applyAlignment="1">
      <alignment horizontal="justify" vertical="justify" wrapText="1"/>
    </xf>
    <xf numFmtId="0" fontId="4" fillId="0" borderId="22" xfId="7" applyFont="1" applyBorder="1" applyAlignment="1">
      <alignment vertical="top" wrapText="1"/>
    </xf>
    <xf numFmtId="0" fontId="2" fillId="0" borderId="1" xfId="7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/>
    </xf>
  </cellXfs>
  <cellStyles count="15">
    <cellStyle name="Millares" xfId="1" builtinId="3"/>
    <cellStyle name="Millares 2 2" xfId="3" xr:uid="{0F5FB7A3-089E-4DAA-888B-F8E9303EF466}"/>
    <cellStyle name="Millares_FORMULARIO 4 - M-OFERENTE PPTA ECONOMICA" xfId="4" xr:uid="{3AF93CE8-725A-4E50-AE2E-26F87BA1878F}"/>
    <cellStyle name="Moneda" xfId="2" builtinId="4"/>
    <cellStyle name="Moneda 2 2" xfId="14" xr:uid="{81FC32A8-4D84-4D74-BB24-97B4EB5B17AA}"/>
    <cellStyle name="Moneda 2 2 2 2 2" xfId="10" xr:uid="{9333C568-DBB9-4566-AAEB-5B22157EC4B6}"/>
    <cellStyle name="Normal" xfId="0" builtinId="0"/>
    <cellStyle name="Normal 11 3" xfId="6" xr:uid="{025088FA-C809-4391-8A3D-AB9E797D861A}"/>
    <cellStyle name="Normal 2 10 3" xfId="12" xr:uid="{5BBFBF94-8E93-4CDC-A01B-C8FC827386D6}"/>
    <cellStyle name="Normal 2 2" xfId="9" xr:uid="{FF484427-70F9-491B-B543-6D4F9B0784F5}"/>
    <cellStyle name="Normal 3" xfId="5" xr:uid="{4F6E0BC7-8762-40E1-B424-8D894A441E67}"/>
    <cellStyle name="Normal 3 11" xfId="7" xr:uid="{9FF29AE1-E303-46F0-AE6E-CC632315C027}"/>
    <cellStyle name="Normal 3 2 2" xfId="11" xr:uid="{467324B2-2F47-4A48-BDAE-0C1FEDCD4DD2}"/>
    <cellStyle name="Normal_PTO OFICIAL PREPLIEGO (CORREGIDO) 2" xfId="13" xr:uid="{5138336A-C76A-46FA-AA51-692CA8052BE4}"/>
    <cellStyle name="Porcentaje 2" xfId="8" xr:uid="{BA83DDBF-6178-479D-8CC0-5BC4F18597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450003</xdr:colOff>
      <xdr:row>1</xdr:row>
      <xdr:rowOff>118110</xdr:rowOff>
    </xdr:from>
    <xdr:ext cx="1063887" cy="1102940"/>
    <xdr:pic>
      <xdr:nvPicPr>
        <xdr:cNvPr id="2" name="Imagen 1">
          <a:extLst>
            <a:ext uri="{FF2B5EF4-FFF2-40B4-BE49-F238E27FC236}">
              <a16:creationId xmlns:a16="http://schemas.microsoft.com/office/drawing/2014/main" id="{F6C0C55A-306F-432E-8EF7-DA35F06C05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248" y="300990"/>
          <a:ext cx="1063887" cy="110294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con-servido\esarcon%20sas\C\G\Area%20Proyectos\A\AiuBPMarco98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edgarc\contratos\NorOriental\Cantobraimper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ilso\Documents\ING%20WILSON\ALCALDIA%20VILLANUEVA%202026\PROCESOS%20DE%20SELECCION\LICITACION%20PUBLICA\REHABILITACION%20CALLE%207\PRESUPUESTO%202026%20REHABILITACIO&#769;N%20CALLE%207%20V4.xlsx" TargetMode="External"/><Relationship Id="rId1" Type="http://schemas.openxmlformats.org/officeDocument/2006/relationships/externalLinkPath" Target="PRESUPUESTO%202026%20REHABILITACIO&#769;N%20CALLE%207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URVA &quot;S&quot;"/>
      <sheetName val="port"/>
      <sheetName val="Inicio"/>
      <sheetName val="OT-AC-reembolsa-"/>
      <sheetName val="Hoja2"/>
      <sheetName val="lodos"/>
      <sheetName val="barreras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  <sheetName val="PESOS"/>
      <sheetName val="Cantobraimper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materiales"/>
      <sheetName val="equipos"/>
      <sheetName val="mano de obra"/>
      <sheetName val="0"/>
      <sheetName val="AIU 2026"/>
      <sheetName val="1.1.1 APU "/>
      <sheetName val="1.1.2 APU"/>
      <sheetName val="1.1.3 APU"/>
      <sheetName val="1.1.4 APU"/>
      <sheetName val="1.1.5 APU  "/>
      <sheetName val="1.1.6 APU"/>
      <sheetName val="1.1.7 APU"/>
      <sheetName val="1.1.8 APU"/>
      <sheetName val="1,1,1"/>
      <sheetName val="1,1,2"/>
      <sheetName val="1,1,3"/>
      <sheetName val="1,1,4"/>
      <sheetName val="1,1,5"/>
      <sheetName val="1,1,6"/>
      <sheetName val="1,1,7"/>
      <sheetName val="1,1,8"/>
    </sheetNames>
    <sheetDataSet>
      <sheetData sheetId="0"/>
      <sheetData sheetId="1"/>
      <sheetData sheetId="2"/>
      <sheetData sheetId="3"/>
      <sheetData sheetId="4"/>
      <sheetData sheetId="5">
        <row r="64">
          <cell r="O64">
            <v>4816</v>
          </cell>
        </row>
      </sheetData>
      <sheetData sheetId="6">
        <row r="64">
          <cell r="O64">
            <v>7257092</v>
          </cell>
        </row>
      </sheetData>
      <sheetData sheetId="7">
        <row r="64">
          <cell r="O64">
            <v>5908</v>
          </cell>
        </row>
      </sheetData>
      <sheetData sheetId="8">
        <row r="64">
          <cell r="O64">
            <v>1719231</v>
          </cell>
        </row>
      </sheetData>
      <sheetData sheetId="9">
        <row r="64">
          <cell r="O64">
            <v>5883</v>
          </cell>
        </row>
      </sheetData>
      <sheetData sheetId="10">
        <row r="64">
          <cell r="O64">
            <v>2618</v>
          </cell>
        </row>
      </sheetData>
      <sheetData sheetId="11">
        <row r="64">
          <cell r="O64">
            <v>18775</v>
          </cell>
        </row>
      </sheetData>
      <sheetData sheetId="12">
        <row r="64">
          <cell r="O64">
            <v>52688</v>
          </cell>
        </row>
      </sheetData>
      <sheetData sheetId="13">
        <row r="37">
          <cell r="K37">
            <v>4886</v>
          </cell>
        </row>
      </sheetData>
      <sheetData sheetId="14">
        <row r="37">
          <cell r="K37">
            <v>0.69799999999999995</v>
          </cell>
        </row>
      </sheetData>
      <sheetData sheetId="15">
        <row r="36">
          <cell r="K36">
            <v>4886</v>
          </cell>
        </row>
      </sheetData>
      <sheetData sheetId="16">
        <row r="35">
          <cell r="K35">
            <v>244.3</v>
          </cell>
        </row>
      </sheetData>
      <sheetData sheetId="17">
        <row r="36">
          <cell r="K36">
            <v>1947</v>
          </cell>
        </row>
      </sheetData>
      <sheetData sheetId="18">
        <row r="50">
          <cell r="L50">
            <v>4038.28</v>
          </cell>
        </row>
      </sheetData>
      <sheetData sheetId="19">
        <row r="36">
          <cell r="K36">
            <v>264</v>
          </cell>
        </row>
      </sheetData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62CF-A589-4B5C-B526-3E41879299CF}">
  <sheetPr>
    <tabColor theme="2"/>
    <pageSetUpPr fitToPage="1"/>
  </sheetPr>
  <dimension ref="A1:N57"/>
  <sheetViews>
    <sheetView tabSelected="1" view="pageBreakPreview" topLeftCell="C4" zoomScale="115" zoomScaleNormal="85" zoomScaleSheetLayoutView="115" workbookViewId="0">
      <selection activeCell="G13" sqref="G13"/>
    </sheetView>
  </sheetViews>
  <sheetFormatPr baseColWidth="10" defaultRowHeight="14.4" x14ac:dyDescent="0.3"/>
  <cols>
    <col min="1" max="1" width="2.6640625" customWidth="1"/>
    <col min="2" max="2" width="4.44140625" customWidth="1"/>
    <col min="3" max="3" width="11.5546875" customWidth="1"/>
    <col min="4" max="4" width="10.33203125" customWidth="1"/>
    <col min="5" max="5" width="12.6640625" customWidth="1"/>
    <col min="6" max="6" width="14.44140625" customWidth="1"/>
    <col min="7" max="7" width="59.5546875" customWidth="1"/>
    <col min="9" max="9" width="15.6640625" customWidth="1"/>
    <col min="10" max="10" width="21.5546875" customWidth="1"/>
    <col min="11" max="11" width="21.6640625" customWidth="1"/>
    <col min="12" max="12" width="3.6640625" customWidth="1"/>
    <col min="13" max="13" width="23.33203125" customWidth="1"/>
    <col min="14" max="14" width="19.33203125" bestFit="1" customWidth="1"/>
    <col min="18" max="18" width="14.6640625" customWidth="1"/>
  </cols>
  <sheetData>
    <row r="1" spans="1:14" ht="17.25" customHeight="1" thickTop="1" thickBot="1" x14ac:dyDescent="0.35">
      <c r="A1" s="7"/>
      <c r="B1" s="82"/>
      <c r="C1" s="81"/>
      <c r="D1" s="81"/>
      <c r="E1" s="81"/>
      <c r="F1" s="81"/>
      <c r="G1" s="81"/>
      <c r="H1" s="81"/>
      <c r="I1" s="81"/>
      <c r="J1" s="81"/>
      <c r="K1" s="81"/>
      <c r="L1" s="80"/>
    </row>
    <row r="2" spans="1:14" ht="30" customHeight="1" x14ac:dyDescent="0.3">
      <c r="A2" s="7"/>
      <c r="B2" s="49"/>
      <c r="C2" s="89"/>
      <c r="D2" s="90"/>
      <c r="E2" s="79"/>
      <c r="F2" s="79"/>
      <c r="G2" s="79"/>
      <c r="H2" s="79"/>
      <c r="I2" s="79"/>
      <c r="J2" s="79"/>
      <c r="K2" s="93"/>
      <c r="L2" s="8"/>
    </row>
    <row r="3" spans="1:14" ht="28.35" customHeight="1" x14ac:dyDescent="0.3">
      <c r="A3" s="7"/>
      <c r="B3" s="49"/>
      <c r="C3" s="91"/>
      <c r="D3" s="92"/>
      <c r="E3" s="95" t="s">
        <v>63</v>
      </c>
      <c r="F3" s="95"/>
      <c r="G3" s="95"/>
      <c r="H3" s="95"/>
      <c r="I3" s="95"/>
      <c r="J3" s="95"/>
      <c r="K3" s="94"/>
      <c r="L3" s="8"/>
    </row>
    <row r="4" spans="1:14" ht="30" customHeight="1" x14ac:dyDescent="0.3">
      <c r="A4" s="7"/>
      <c r="B4" s="49"/>
      <c r="C4" s="91"/>
      <c r="D4" s="92"/>
      <c r="E4" s="95" t="s">
        <v>62</v>
      </c>
      <c r="F4" s="95"/>
      <c r="G4" s="95"/>
      <c r="H4" s="95"/>
      <c r="I4" s="95"/>
      <c r="J4" s="95"/>
      <c r="K4" s="94"/>
      <c r="L4" s="8"/>
    </row>
    <row r="5" spans="1:14" ht="15.75" customHeight="1" thickBot="1" x14ac:dyDescent="0.35">
      <c r="A5" s="7"/>
      <c r="B5" s="49"/>
      <c r="C5" s="78"/>
      <c r="D5" s="77"/>
      <c r="E5" s="77"/>
      <c r="F5" s="77"/>
      <c r="G5" s="96"/>
      <c r="H5" s="96"/>
      <c r="I5" s="96"/>
      <c r="J5" s="96"/>
      <c r="K5" s="76"/>
      <c r="L5" s="8"/>
    </row>
    <row r="6" spans="1:14" ht="48.6" customHeight="1" thickBot="1" x14ac:dyDescent="0.35">
      <c r="A6" s="7"/>
      <c r="B6" s="49"/>
      <c r="C6" s="86" t="s">
        <v>65</v>
      </c>
      <c r="D6" s="87"/>
      <c r="E6" s="87"/>
      <c r="F6" s="87"/>
      <c r="G6" s="87"/>
      <c r="H6" s="87"/>
      <c r="I6" s="87"/>
      <c r="J6" s="87"/>
      <c r="K6" s="88"/>
      <c r="L6" s="8"/>
    </row>
    <row r="7" spans="1:14" ht="16.5" customHeight="1" thickBot="1" x14ac:dyDescent="0.35">
      <c r="A7" s="7"/>
      <c r="B7" s="49"/>
      <c r="C7" s="75"/>
      <c r="D7" s="74"/>
      <c r="E7" s="74"/>
      <c r="F7" s="74"/>
      <c r="G7" s="74"/>
      <c r="H7" s="74"/>
      <c r="I7" s="74"/>
      <c r="J7" s="74"/>
      <c r="K7" s="73"/>
      <c r="L7" s="8"/>
    </row>
    <row r="8" spans="1:14" ht="15.75" customHeight="1" x14ac:dyDescent="0.3">
      <c r="A8" s="7"/>
      <c r="B8" s="49"/>
      <c r="C8" s="109" t="s">
        <v>61</v>
      </c>
      <c r="D8" s="103" t="s">
        <v>60</v>
      </c>
      <c r="E8" s="111" t="s">
        <v>59</v>
      </c>
      <c r="F8" s="111"/>
      <c r="G8" s="112" t="s">
        <v>22</v>
      </c>
      <c r="H8" s="103" t="s">
        <v>58</v>
      </c>
      <c r="I8" s="103" t="s">
        <v>57</v>
      </c>
      <c r="J8" s="105" t="s">
        <v>56</v>
      </c>
      <c r="K8" s="107" t="s">
        <v>55</v>
      </c>
      <c r="L8" s="8"/>
      <c r="N8" s="59"/>
    </row>
    <row r="9" spans="1:14" ht="16.5" customHeight="1" thickBot="1" x14ac:dyDescent="0.35">
      <c r="A9" s="7"/>
      <c r="B9" s="49"/>
      <c r="C9" s="110"/>
      <c r="D9" s="104"/>
      <c r="E9" s="72" t="s">
        <v>54</v>
      </c>
      <c r="F9" s="72" t="s">
        <v>53</v>
      </c>
      <c r="G9" s="113"/>
      <c r="H9" s="104"/>
      <c r="I9" s="104"/>
      <c r="J9" s="106"/>
      <c r="K9" s="108"/>
      <c r="L9" s="8"/>
      <c r="N9" s="40"/>
    </row>
    <row r="10" spans="1:14" ht="16.5" customHeight="1" thickBot="1" x14ac:dyDescent="0.35">
      <c r="A10" s="7"/>
      <c r="B10" s="49"/>
      <c r="C10" s="71" t="s">
        <v>52</v>
      </c>
      <c r="D10" s="83" t="s">
        <v>51</v>
      </c>
      <c r="E10" s="84"/>
      <c r="F10" s="84"/>
      <c r="G10" s="84"/>
      <c r="H10" s="84"/>
      <c r="I10" s="84"/>
      <c r="J10" s="84"/>
      <c r="K10" s="85"/>
      <c r="L10" s="8"/>
      <c r="M10" s="70"/>
      <c r="N10" s="40"/>
    </row>
    <row r="11" spans="1:14" ht="15.6" x14ac:dyDescent="0.3">
      <c r="A11" s="7"/>
      <c r="B11" s="49"/>
      <c r="C11" s="69" t="s">
        <v>50</v>
      </c>
      <c r="D11" s="100" t="s">
        <v>64</v>
      </c>
      <c r="E11" s="101"/>
      <c r="F11" s="101"/>
      <c r="G11" s="101"/>
      <c r="H11" s="101"/>
      <c r="I11" s="101"/>
      <c r="J11" s="101"/>
      <c r="K11" s="102"/>
      <c r="L11" s="8"/>
      <c r="M11" s="58"/>
    </row>
    <row r="12" spans="1:14" ht="15.6" x14ac:dyDescent="0.3">
      <c r="A12" s="7"/>
      <c r="B12" s="49"/>
      <c r="C12" s="67" t="s">
        <v>49</v>
      </c>
      <c r="D12" s="66"/>
      <c r="E12" s="66"/>
      <c r="F12" s="66"/>
      <c r="G12" s="65" t="s">
        <v>48</v>
      </c>
      <c r="H12" s="64" t="s">
        <v>28</v>
      </c>
      <c r="I12" s="64">
        <f>+'[8]1,1,1'!K37</f>
        <v>4886</v>
      </c>
      <c r="J12" s="63">
        <f>+'[8]1.1.1 APU '!O64</f>
        <v>4816</v>
      </c>
      <c r="K12" s="62">
        <f t="shared" ref="K12:K19" si="0">ROUND(I12*J12,0)</f>
        <v>23530976</v>
      </c>
      <c r="L12" s="8"/>
    </row>
    <row r="13" spans="1:14" ht="31.2" x14ac:dyDescent="0.3">
      <c r="A13" s="7"/>
      <c r="B13" s="49"/>
      <c r="C13" s="67" t="s">
        <v>47</v>
      </c>
      <c r="D13" s="66"/>
      <c r="E13" s="66"/>
      <c r="F13" s="66"/>
      <c r="G13" s="65" t="s">
        <v>46</v>
      </c>
      <c r="H13" s="64" t="s">
        <v>45</v>
      </c>
      <c r="I13" s="68">
        <f>+'[8]1,1,2'!K37</f>
        <v>0.69799999999999995</v>
      </c>
      <c r="J13" s="63">
        <f>'[8]1.1.2 APU'!$O$64</f>
        <v>7257092</v>
      </c>
      <c r="K13" s="62">
        <f t="shared" si="0"/>
        <v>5065450</v>
      </c>
      <c r="L13" s="8"/>
    </row>
    <row r="14" spans="1:14" ht="15.6" x14ac:dyDescent="0.3">
      <c r="A14" s="7"/>
      <c r="B14" s="49"/>
      <c r="C14" s="67" t="s">
        <v>44</v>
      </c>
      <c r="D14" s="66"/>
      <c r="E14" s="66"/>
      <c r="F14" s="66"/>
      <c r="G14" s="65" t="s">
        <v>43</v>
      </c>
      <c r="H14" s="64" t="s">
        <v>28</v>
      </c>
      <c r="I14" s="64">
        <f>+'[8]1,1,3'!K36</f>
        <v>4886</v>
      </c>
      <c r="J14" s="63">
        <f>'[8]1.1.3 APU'!$O$64</f>
        <v>5908</v>
      </c>
      <c r="K14" s="62">
        <f t="shared" si="0"/>
        <v>28866488</v>
      </c>
      <c r="L14" s="8"/>
    </row>
    <row r="15" spans="1:14" ht="15.6" x14ac:dyDescent="0.3">
      <c r="A15" s="7"/>
      <c r="B15" s="49"/>
      <c r="C15" s="67" t="s">
        <v>42</v>
      </c>
      <c r="D15" s="66"/>
      <c r="E15" s="66"/>
      <c r="F15" s="66"/>
      <c r="G15" s="65" t="s">
        <v>41</v>
      </c>
      <c r="H15" s="64" t="s">
        <v>40</v>
      </c>
      <c r="I15" s="64">
        <f>+'[8]1,1,4'!K35</f>
        <v>244.3</v>
      </c>
      <c r="J15" s="63">
        <f>+'[8]1.1.4 APU'!O64</f>
        <v>1719231</v>
      </c>
      <c r="K15" s="62">
        <f t="shared" si="0"/>
        <v>420008133</v>
      </c>
      <c r="L15" s="8"/>
      <c r="M15" s="45"/>
    </row>
    <row r="16" spans="1:14" ht="31.2" x14ac:dyDescent="0.3">
      <c r="A16" s="7"/>
      <c r="B16" s="49"/>
      <c r="C16" s="67" t="s">
        <v>39</v>
      </c>
      <c r="D16" s="66"/>
      <c r="E16" s="66"/>
      <c r="F16" s="66"/>
      <c r="G16" s="65" t="s">
        <v>38</v>
      </c>
      <c r="H16" s="64" t="s">
        <v>37</v>
      </c>
      <c r="I16" s="64">
        <f>'[8]1,1,5'!$K$36</f>
        <v>1947</v>
      </c>
      <c r="J16" s="63">
        <f>'[8]1.1.5 APU  '!$O$64</f>
        <v>5883</v>
      </c>
      <c r="K16" s="62">
        <f t="shared" si="0"/>
        <v>11454201</v>
      </c>
      <c r="L16" s="8"/>
    </row>
    <row r="17" spans="1:14" ht="19.350000000000001" customHeight="1" x14ac:dyDescent="0.3">
      <c r="A17" s="7"/>
      <c r="B17" s="49"/>
      <c r="C17" s="67" t="s">
        <v>36</v>
      </c>
      <c r="D17" s="66"/>
      <c r="E17" s="66"/>
      <c r="F17" s="66"/>
      <c r="G17" s="65" t="s">
        <v>35</v>
      </c>
      <c r="H17" s="64" t="s">
        <v>34</v>
      </c>
      <c r="I17" s="64">
        <f>'[8]1,1,6'!L50</f>
        <v>4038.28</v>
      </c>
      <c r="J17" s="63">
        <f>'[8]1.1.6 APU'!$O$64</f>
        <v>2618</v>
      </c>
      <c r="K17" s="62">
        <f t="shared" si="0"/>
        <v>10572217</v>
      </c>
      <c r="L17" s="8"/>
    </row>
    <row r="18" spans="1:14" ht="19.350000000000001" customHeight="1" x14ac:dyDescent="0.3">
      <c r="A18" s="7"/>
      <c r="B18" s="49"/>
      <c r="C18" s="67" t="s">
        <v>33</v>
      </c>
      <c r="D18" s="66"/>
      <c r="E18" s="66"/>
      <c r="F18" s="66"/>
      <c r="G18" s="65" t="s">
        <v>32</v>
      </c>
      <c r="H18" s="64" t="s">
        <v>31</v>
      </c>
      <c r="I18" s="64">
        <f>'[8]1,1,7'!$K$36</f>
        <v>264</v>
      </c>
      <c r="J18" s="63">
        <f>'[8]1.1.7 APU'!$O$64</f>
        <v>18775</v>
      </c>
      <c r="K18" s="62">
        <f t="shared" si="0"/>
        <v>4956600</v>
      </c>
      <c r="L18" s="8"/>
    </row>
    <row r="19" spans="1:14" ht="31.2" x14ac:dyDescent="0.3">
      <c r="A19" s="7"/>
      <c r="B19" s="49"/>
      <c r="C19" s="67" t="s">
        <v>30</v>
      </c>
      <c r="D19" s="66"/>
      <c r="E19" s="66"/>
      <c r="F19" s="66"/>
      <c r="G19" s="65" t="s">
        <v>29</v>
      </c>
      <c r="H19" s="64" t="s">
        <v>28</v>
      </c>
      <c r="I19" s="64">
        <v>86.8</v>
      </c>
      <c r="J19" s="63">
        <f>+'[8]1.1.8 APU'!O64</f>
        <v>52688</v>
      </c>
      <c r="K19" s="62">
        <f t="shared" si="0"/>
        <v>4573318</v>
      </c>
      <c r="L19" s="8"/>
    </row>
    <row r="20" spans="1:14" ht="16.5" customHeight="1" thickBot="1" x14ac:dyDescent="0.35">
      <c r="A20" s="7"/>
      <c r="B20" s="49"/>
      <c r="C20" s="97" t="s">
        <v>27</v>
      </c>
      <c r="D20" s="98"/>
      <c r="E20" s="98"/>
      <c r="F20" s="98"/>
      <c r="G20" s="98"/>
      <c r="H20" s="98"/>
      <c r="I20" s="98"/>
      <c r="J20" s="99"/>
      <c r="K20" s="61">
        <f>SUM(K12:K19)</f>
        <v>509027383</v>
      </c>
      <c r="L20" s="8"/>
    </row>
    <row r="21" spans="1:14" ht="16.5" customHeight="1" thickBot="1" x14ac:dyDescent="0.35">
      <c r="A21" s="7"/>
      <c r="B21" s="49"/>
      <c r="C21" s="120" t="s">
        <v>26</v>
      </c>
      <c r="D21" s="121"/>
      <c r="E21" s="121"/>
      <c r="F21" s="121"/>
      <c r="G21" s="121"/>
      <c r="H21" s="121"/>
      <c r="I21" s="121"/>
      <c r="J21" s="122"/>
      <c r="K21" s="60">
        <f>K20</f>
        <v>509027383</v>
      </c>
      <c r="L21" s="8"/>
      <c r="N21" s="58"/>
    </row>
    <row r="22" spans="1:14" ht="16.5" customHeight="1" x14ac:dyDescent="0.3">
      <c r="A22" s="7"/>
      <c r="B22" s="49"/>
      <c r="C22" s="128"/>
      <c r="D22" s="129"/>
      <c r="E22" s="129"/>
      <c r="F22" s="129"/>
      <c r="G22" s="129"/>
      <c r="H22" s="129"/>
      <c r="I22" s="129"/>
      <c r="J22" s="129"/>
      <c r="K22" s="130"/>
      <c r="L22" s="8"/>
    </row>
    <row r="23" spans="1:14" ht="15.75" customHeight="1" x14ac:dyDescent="0.3">
      <c r="A23" s="7"/>
      <c r="B23" s="49"/>
      <c r="C23" s="57"/>
      <c r="D23" s="56"/>
      <c r="E23" s="56"/>
      <c r="F23" s="56"/>
      <c r="G23" s="131" t="s">
        <v>25</v>
      </c>
      <c r="H23" s="131"/>
      <c r="I23" s="131"/>
      <c r="J23" s="131"/>
      <c r="K23" s="55">
        <f>K21</f>
        <v>509027383</v>
      </c>
      <c r="L23" s="8"/>
    </row>
    <row r="24" spans="1:14" ht="15.75" customHeight="1" thickBot="1" x14ac:dyDescent="0.35">
      <c r="A24" s="7"/>
      <c r="B24" s="49"/>
      <c r="C24" s="54"/>
      <c r="D24" s="53"/>
      <c r="E24" s="53"/>
      <c r="F24" s="53"/>
      <c r="G24" s="114" t="s">
        <v>24</v>
      </c>
      <c r="H24" s="115"/>
      <c r="I24" s="115"/>
      <c r="J24" s="116"/>
      <c r="K24" s="52">
        <f>K23</f>
        <v>509027383</v>
      </c>
      <c r="L24" s="8"/>
      <c r="M24" s="40"/>
    </row>
    <row r="25" spans="1:14" ht="15.6" x14ac:dyDescent="0.3">
      <c r="A25" s="7"/>
      <c r="B25" s="49"/>
      <c r="C25" s="117"/>
      <c r="D25" s="118"/>
      <c r="E25" s="118"/>
      <c r="F25" s="118"/>
      <c r="G25" s="118"/>
      <c r="H25" s="118"/>
      <c r="I25" s="118"/>
      <c r="J25" s="118"/>
      <c r="K25" s="119"/>
      <c r="L25" s="8"/>
    </row>
    <row r="26" spans="1:14" ht="19.5" customHeight="1" x14ac:dyDescent="0.3">
      <c r="A26" s="7"/>
      <c r="B26" s="49"/>
      <c r="C26" s="135" t="s">
        <v>23</v>
      </c>
      <c r="D26" s="136"/>
      <c r="E26" s="136"/>
      <c r="F26" s="136"/>
      <c r="G26" s="136"/>
      <c r="H26" s="137" t="s">
        <v>22</v>
      </c>
      <c r="I26" s="137"/>
      <c r="J26" s="137"/>
      <c r="K26" s="51" t="s">
        <v>21</v>
      </c>
      <c r="L26" s="8"/>
    </row>
    <row r="27" spans="1:14" ht="36.6" customHeight="1" x14ac:dyDescent="0.3">
      <c r="A27" s="7"/>
      <c r="B27" s="49"/>
      <c r="C27" s="138" t="s">
        <v>20</v>
      </c>
      <c r="D27" s="139"/>
      <c r="E27" s="139"/>
      <c r="F27" s="139"/>
      <c r="G27" s="139"/>
      <c r="H27" s="127" t="s">
        <v>19</v>
      </c>
      <c r="I27" s="127"/>
      <c r="J27" s="2" t="s">
        <v>18</v>
      </c>
      <c r="K27" s="50">
        <v>0.25</v>
      </c>
      <c r="L27" s="8"/>
      <c r="N27" s="46"/>
    </row>
    <row r="28" spans="1:14" ht="15.75" customHeight="1" x14ac:dyDescent="0.3">
      <c r="A28" s="7"/>
      <c r="B28" s="49"/>
      <c r="C28" s="140" t="s">
        <v>17</v>
      </c>
      <c r="D28" s="124"/>
      <c r="E28" s="124"/>
      <c r="F28" s="124"/>
      <c r="G28" s="125"/>
      <c r="H28" s="141" t="s">
        <v>16</v>
      </c>
      <c r="I28" s="142"/>
      <c r="J28" s="2" t="s">
        <v>15</v>
      </c>
      <c r="K28" s="50">
        <v>0.02</v>
      </c>
      <c r="L28" s="8"/>
    </row>
    <row r="29" spans="1:14" ht="15.75" customHeight="1" x14ac:dyDescent="0.3">
      <c r="A29" s="7"/>
      <c r="B29" s="49"/>
      <c r="C29" s="123"/>
      <c r="D29" s="124"/>
      <c r="E29" s="124"/>
      <c r="F29" s="124"/>
      <c r="G29" s="125"/>
      <c r="H29" s="126" t="s">
        <v>14</v>
      </c>
      <c r="I29" s="127"/>
      <c r="J29" s="2" t="s">
        <v>13</v>
      </c>
      <c r="K29" s="50">
        <v>0.05</v>
      </c>
      <c r="L29" s="8"/>
      <c r="N29" s="46"/>
    </row>
    <row r="30" spans="1:14" ht="15.75" customHeight="1" thickBot="1" x14ac:dyDescent="0.35">
      <c r="A30" s="7"/>
      <c r="B30" s="49"/>
      <c r="C30" s="132"/>
      <c r="D30" s="133"/>
      <c r="E30" s="133"/>
      <c r="F30" s="133"/>
      <c r="G30" s="133"/>
      <c r="H30" s="134" t="s">
        <v>12</v>
      </c>
      <c r="I30" s="134"/>
      <c r="J30" s="48" t="s">
        <v>11</v>
      </c>
      <c r="K30" s="47">
        <f>SUM(K27:K29)</f>
        <v>0.32</v>
      </c>
      <c r="L30" s="8"/>
      <c r="N30" s="45"/>
    </row>
    <row r="31" spans="1:14" ht="15.6" x14ac:dyDescent="0.3">
      <c r="A31" s="7"/>
      <c r="B31" s="15"/>
      <c r="C31" s="44"/>
      <c r="D31" s="43"/>
      <c r="E31" s="43"/>
      <c r="F31" s="43"/>
      <c r="G31" s="43"/>
      <c r="H31" s="42"/>
      <c r="I31" s="42"/>
      <c r="J31" s="42"/>
      <c r="K31" s="41"/>
      <c r="L31" s="34"/>
      <c r="N31" s="40"/>
    </row>
    <row r="32" spans="1:14" ht="16.5" customHeight="1" x14ac:dyDescent="0.3">
      <c r="A32" s="7"/>
      <c r="B32" s="15"/>
      <c r="C32" s="38"/>
      <c r="D32" s="27"/>
      <c r="E32" s="27"/>
      <c r="F32" s="27"/>
      <c r="G32" s="27"/>
      <c r="H32" s="27"/>
      <c r="I32" s="39"/>
      <c r="J32" s="27"/>
      <c r="K32" s="35"/>
      <c r="L32" s="34"/>
    </row>
    <row r="33" spans="1:12" ht="16.5" customHeight="1" x14ac:dyDescent="0.3">
      <c r="A33" s="7"/>
      <c r="B33" s="15"/>
      <c r="C33" s="38"/>
      <c r="D33" s="27"/>
      <c r="E33" s="27"/>
      <c r="F33" s="27"/>
      <c r="G33" s="27"/>
      <c r="H33" s="27"/>
      <c r="I33" s="39"/>
      <c r="J33" s="27"/>
      <c r="K33" s="35"/>
      <c r="L33" s="34"/>
    </row>
    <row r="34" spans="1:12" ht="16.5" customHeight="1" x14ac:dyDescent="0.3">
      <c r="A34" s="7"/>
      <c r="B34" s="15"/>
      <c r="C34" s="38"/>
      <c r="D34" s="27"/>
      <c r="E34" s="27"/>
      <c r="F34" s="27"/>
      <c r="G34" s="27"/>
      <c r="H34" s="27"/>
      <c r="I34" s="39"/>
      <c r="J34" s="27"/>
      <c r="K34" s="35"/>
      <c r="L34" s="34"/>
    </row>
    <row r="35" spans="1:12" ht="16.5" customHeight="1" x14ac:dyDescent="0.3">
      <c r="A35" s="7"/>
      <c r="B35" s="15"/>
      <c r="C35" s="38"/>
      <c r="D35" s="36"/>
      <c r="E35" s="36"/>
      <c r="F35" s="36"/>
      <c r="G35" s="27"/>
      <c r="H35" s="27"/>
      <c r="I35" s="37"/>
      <c r="J35" s="36"/>
      <c r="K35" s="35"/>
      <c r="L35" s="34"/>
    </row>
    <row r="36" spans="1:12" ht="15.75" customHeight="1" x14ac:dyDescent="0.3">
      <c r="A36" s="7"/>
      <c r="B36" s="15"/>
      <c r="C36" s="24" t="s">
        <v>5</v>
      </c>
      <c r="D36" s="23" t="s">
        <v>10</v>
      </c>
      <c r="E36" s="22"/>
      <c r="F36" s="22"/>
      <c r="G36" s="21"/>
      <c r="H36" s="22" t="s">
        <v>9</v>
      </c>
      <c r="I36" s="33" t="s">
        <v>8</v>
      </c>
      <c r="J36" s="32"/>
      <c r="K36" s="25"/>
      <c r="L36" s="8"/>
    </row>
    <row r="37" spans="1:12" ht="15.75" customHeight="1" x14ac:dyDescent="0.3">
      <c r="A37" s="7"/>
      <c r="B37" s="15"/>
      <c r="C37" s="20"/>
      <c r="D37" s="19" t="s">
        <v>7</v>
      </c>
      <c r="E37" s="18"/>
      <c r="F37" s="18"/>
      <c r="G37" s="17"/>
      <c r="H37" s="27"/>
      <c r="I37" s="32" t="s">
        <v>6</v>
      </c>
      <c r="J37" s="32"/>
      <c r="K37" s="25"/>
      <c r="L37" s="8"/>
    </row>
    <row r="38" spans="1:12" ht="15.6" x14ac:dyDescent="0.3">
      <c r="A38" s="7"/>
      <c r="B38" s="15"/>
      <c r="C38" s="30"/>
      <c r="D38" s="31" t="s">
        <v>2</v>
      </c>
      <c r="E38" s="18"/>
      <c r="F38" s="18"/>
      <c r="G38" s="17"/>
      <c r="H38" s="27"/>
      <c r="I38" s="26" t="s">
        <v>2</v>
      </c>
      <c r="J38" s="26"/>
      <c r="K38" s="25"/>
      <c r="L38" s="8"/>
    </row>
    <row r="39" spans="1:12" ht="66" customHeight="1" x14ac:dyDescent="0.3">
      <c r="A39" s="7"/>
      <c r="B39" s="15"/>
      <c r="C39" s="30"/>
      <c r="D39" s="29"/>
      <c r="E39" s="28"/>
      <c r="F39" s="28"/>
      <c r="G39" s="17"/>
      <c r="H39" s="27"/>
      <c r="I39" s="26"/>
      <c r="J39" s="26"/>
      <c r="K39" s="25"/>
      <c r="L39" s="8"/>
    </row>
    <row r="40" spans="1:12" ht="15.75" customHeight="1" x14ac:dyDescent="0.3">
      <c r="A40" s="7"/>
      <c r="B40" s="15"/>
      <c r="C40" s="24" t="s">
        <v>5</v>
      </c>
      <c r="D40" s="23" t="s">
        <v>4</v>
      </c>
      <c r="E40" s="22"/>
      <c r="F40" s="22"/>
      <c r="G40" s="21"/>
      <c r="K40" s="16"/>
      <c r="L40" s="8"/>
    </row>
    <row r="41" spans="1:12" ht="15.75" customHeight="1" x14ac:dyDescent="0.3">
      <c r="A41" s="7"/>
      <c r="B41" s="15"/>
      <c r="C41" s="20"/>
      <c r="D41" s="19" t="s">
        <v>3</v>
      </c>
      <c r="E41" s="18"/>
      <c r="F41" s="18"/>
      <c r="G41" s="17"/>
      <c r="K41" s="16"/>
      <c r="L41" s="8"/>
    </row>
    <row r="42" spans="1:12" ht="16.2" thickBot="1" x14ac:dyDescent="0.35">
      <c r="A42" s="7"/>
      <c r="B42" s="15"/>
      <c r="C42" s="14"/>
      <c r="D42" s="13" t="s">
        <v>2</v>
      </c>
      <c r="E42" s="12"/>
      <c r="F42" s="12"/>
      <c r="G42" s="11"/>
      <c r="H42" s="10"/>
      <c r="I42" s="10"/>
      <c r="J42" s="10"/>
      <c r="K42" s="9"/>
      <c r="L42" s="8"/>
    </row>
    <row r="43" spans="1:12" ht="16.2" thickBot="1" x14ac:dyDescent="0.35">
      <c r="A43" s="7"/>
      <c r="B43" s="6"/>
      <c r="C43" s="4"/>
      <c r="D43" s="4"/>
      <c r="E43" s="4"/>
      <c r="F43" s="4"/>
      <c r="G43" s="4"/>
      <c r="H43" s="4"/>
      <c r="I43" s="5"/>
      <c r="J43" s="4"/>
      <c r="K43" s="4"/>
      <c r="L43" s="3"/>
    </row>
    <row r="44" spans="1:12" ht="15" thickTop="1" x14ac:dyDescent="0.3"/>
    <row r="47" spans="1:12" ht="15.6" x14ac:dyDescent="0.3">
      <c r="J47" s="2" t="s">
        <v>1</v>
      </c>
      <c r="K47" s="1">
        <v>511000000</v>
      </c>
    </row>
    <row r="48" spans="1:12" ht="15.6" x14ac:dyDescent="0.3">
      <c r="J48" s="2" t="s">
        <v>0</v>
      </c>
      <c r="K48" s="1">
        <f>+K47-K24</f>
        <v>1972617</v>
      </c>
    </row>
    <row r="56" spans="11:11" x14ac:dyDescent="0.3">
      <c r="K56">
        <v>1302448</v>
      </c>
    </row>
    <row r="57" spans="11:11" x14ac:dyDescent="0.3">
      <c r="K57">
        <f>+K56*1.32</f>
        <v>1719231.36</v>
      </c>
    </row>
  </sheetData>
  <mergeCells count="32">
    <mergeCell ref="C30:G30"/>
    <mergeCell ref="H30:I30"/>
    <mergeCell ref="C26:G26"/>
    <mergeCell ref="H26:J26"/>
    <mergeCell ref="C27:G27"/>
    <mergeCell ref="H27:I27"/>
    <mergeCell ref="C28:G28"/>
    <mergeCell ref="H28:I28"/>
    <mergeCell ref="G24:J24"/>
    <mergeCell ref="C25:K25"/>
    <mergeCell ref="C21:J21"/>
    <mergeCell ref="C29:G29"/>
    <mergeCell ref="H29:I29"/>
    <mergeCell ref="C22:K22"/>
    <mergeCell ref="G23:J23"/>
    <mergeCell ref="C20:J20"/>
    <mergeCell ref="D11:K11"/>
    <mergeCell ref="I8:I9"/>
    <mergeCell ref="J8:J9"/>
    <mergeCell ref="K8:K9"/>
    <mergeCell ref="C8:C9"/>
    <mergeCell ref="D8:D9"/>
    <mergeCell ref="E8:F8"/>
    <mergeCell ref="G8:G9"/>
    <mergeCell ref="H8:H9"/>
    <mergeCell ref="D10:K10"/>
    <mergeCell ref="C6:K6"/>
    <mergeCell ref="C2:D4"/>
    <mergeCell ref="K2:K4"/>
    <mergeCell ref="E3:J3"/>
    <mergeCell ref="E4:J4"/>
    <mergeCell ref="G5:J5"/>
  </mergeCells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GENERAL</vt:lpstr>
      <vt:lpstr>Hoja1</vt:lpstr>
      <vt:lpstr>'PRESUPUESTO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Piragauta</dc:creator>
  <cp:lastModifiedBy>Wilson Piragauta</cp:lastModifiedBy>
  <dcterms:created xsi:type="dcterms:W3CDTF">2015-06-05T18:19:34Z</dcterms:created>
  <dcterms:modified xsi:type="dcterms:W3CDTF">2026-08-18T16:00:59Z</dcterms:modified>
</cp:coreProperties>
</file>