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4.1 CLUB MILITAR\2. LICITACION PUBLICA\1. LP -CM- 106 CUBIERTAS LAS TRES SEDES FINAL\ESTRUCTURACION\PRESUPUESTO OFICIAL\"/>
    </mc:Choice>
  </mc:AlternateContent>
  <xr:revisionPtr revIDLastSave="0" documentId="13_ncr:1_{19F7D53F-7397-480C-8B3F-F2C81885810D}" xr6:coauthVersionLast="47" xr6:coauthVersionMax="47" xr10:uidLastSave="{00000000-0000-0000-0000-000000000000}"/>
  <bookViews>
    <workbookView xWindow="-108" yWindow="-108" windowWidth="23256" windowHeight="13896"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(Entidad)'!$I$7:$I$45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(Entidad)'!$B$1:$L$62</definedName>
    <definedName name="_xlnm.Print_Area" localSheetId="1">'PROPUESTA ECONOMICA(Proponente)'!$B$2:$L$71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1" i="265" l="1"/>
  <c r="K48" i="265"/>
  <c r="K60" i="265"/>
  <c r="K47" i="269"/>
  <c r="K46" i="269"/>
  <c r="K45" i="269"/>
  <c r="K44" i="269"/>
  <c r="K43" i="269"/>
  <c r="K42" i="269"/>
  <c r="K48" i="269" s="1"/>
  <c r="K39" i="269"/>
  <c r="K38" i="269"/>
  <c r="K40" i="269" s="1"/>
  <c r="K35" i="269"/>
  <c r="K34" i="269"/>
  <c r="K33" i="269"/>
  <c r="K36" i="269" s="1"/>
  <c r="K30" i="269"/>
  <c r="K29" i="269"/>
  <c r="K28" i="269"/>
  <c r="K27" i="269"/>
  <c r="K26" i="269"/>
  <c r="K25" i="269"/>
  <c r="K24" i="269"/>
  <c r="K31" i="269" s="1"/>
  <c r="K21" i="269"/>
  <c r="K20" i="269"/>
  <c r="K19" i="269"/>
  <c r="K18" i="269"/>
  <c r="K22" i="269" s="1"/>
  <c r="K15" i="269"/>
  <c r="K14" i="269"/>
  <c r="K16" i="269" s="1"/>
  <c r="K39" i="265"/>
  <c r="K40" i="265"/>
  <c r="K41" i="265"/>
  <c r="K42" i="265"/>
  <c r="K43" i="265"/>
  <c r="K38" i="265"/>
  <c r="K44" i="265" s="1"/>
  <c r="K35" i="265"/>
  <c r="K34" i="265"/>
  <c r="K36" i="265" s="1"/>
  <c r="K31" i="265"/>
  <c r="K30" i="265"/>
  <c r="K29" i="265"/>
  <c r="K32" i="265" s="1"/>
  <c r="K26" i="265"/>
  <c r="K25" i="265"/>
  <c r="K24" i="265"/>
  <c r="K23" i="265"/>
  <c r="K22" i="265"/>
  <c r="K21" i="265"/>
  <c r="K20" i="265"/>
  <c r="K15" i="265"/>
  <c r="K16" i="265"/>
  <c r="K17" i="265"/>
  <c r="K14" i="265"/>
  <c r="K11" i="265"/>
  <c r="K10" i="265"/>
  <c r="K12" i="265" s="1"/>
  <c r="K49" i="269" l="1"/>
  <c r="K51" i="269" s="1"/>
  <c r="K55" i="269"/>
  <c r="K54" i="269"/>
  <c r="K53" i="269"/>
  <c r="K52" i="269"/>
  <c r="K18" i="265"/>
  <c r="K27" i="265"/>
  <c r="K45" i="265" l="1"/>
  <c r="K47" i="265" s="1"/>
  <c r="K50" i="265"/>
  <c r="K56" i="269"/>
  <c r="K57" i="269" s="1"/>
  <c r="K49" i="265" l="1"/>
  <c r="K52" i="265"/>
  <c r="K53" i="265" s="1"/>
</calcChain>
</file>

<file path=xl/sharedStrings.xml><?xml version="1.0" encoding="utf-8"?>
<sst xmlns="http://schemas.openxmlformats.org/spreadsheetml/2006/main" count="281" uniqueCount="140">
  <si>
    <t xml:space="preserve">Formulario 1 - Propuesta económica  -  Licitación de obra pública de infraestructura social </t>
  </si>
  <si>
    <t xml:space="preserve">version 2 del 21 de agosto de 2025 </t>
  </si>
  <si>
    <r>
      <t>[La Entidad puede utilizar este Formulario de detalle del</t>
    </r>
    <r>
      <rPr>
        <b/>
        <u/>
        <sz val="11"/>
        <rFont val="Calibri"/>
        <family val="2"/>
        <scheme val="minor"/>
      </rPr>
      <t xml:space="preserve"> Presupuesto Oficial</t>
    </r>
    <r>
      <rPr>
        <sz val="11"/>
        <rFont val="Calibri"/>
        <family val="2"/>
        <scheme val="minor"/>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</si>
  <si>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</si>
  <si>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</si>
  <si>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</si>
  <si>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</si>
  <si>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</si>
  <si>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</si>
  <si>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</si>
  <si>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</si>
  <si>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</si>
  <si>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</si>
  <si>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</si>
  <si>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PRELIMINARES </t>
  </si>
  <si>
    <t>Localización y replanteo de terrazas  , cubiertas , domos incluye  plataformas.</t>
  </si>
  <si>
    <t>M2</t>
  </si>
  <si>
    <t>Adecuación, alistamiento , desmonte y retiro de canales o sistemas de drenaje , bajantes , imperfecciones de la placa , soportes o accesorios sujetos a las placas ya no funcionales , incluye trasiego del material sobrante hasta el punto de acopio asignado por la supervisión y todas las actividades complementarias para garantizar la superficie e iniciar labores de impermeabilización .</t>
  </si>
  <si>
    <t>Subtotal</t>
  </si>
  <si>
    <t>ESTRUCTURA METÁLICA DE SOPORTE</t>
  </si>
  <si>
    <t>2.1</t>
  </si>
  <si>
    <t>Suministro e instalación de perfil estructural tubular rectangular 80 x 40 x 2.5 mm para correas de soporte del policarbonato (separación c/1.20 m) y estructura perimetral; incluye tratamiento anticorrosivo, pintura retardante al fuego color a definir por la supervisión, soldadura, cortes, anclajes ,  empaquetadura , elementos de fijación  y todas las actividades complementarias para la adecuada instalación de la sobre cubierta</t>
  </si>
  <si>
    <t>ML</t>
  </si>
  <si>
    <t>2.2</t>
  </si>
  <si>
    <t xml:space="preserve">Suministro e instalación de tubería estructural circular metálica de 4" CAL. 2.5 mm para columnas ; incluye tratamiento anticorrosivo, pintura, soldadura, soportes de anclaje , anclaje a placa y todas las actividades complementarias para el adecuado terminado. </t>
  </si>
  <si>
    <t>2.3</t>
  </si>
  <si>
    <t xml:space="preserve">Suministro e instalación de perfil estructural tubular rectangular 80 x 40    X 1.2 mm para correas de soporte de teja separación c/1.50 m ; incluye tratamiento anticorrosivo, pintura retardante al fuego color a definir por la supervisión, soldadura, cortes, anclajes,  elementos de fijación  y todas las actividades complementarias para la adecuada instalación de la sobre cubierta.  </t>
  </si>
  <si>
    <t>2.4</t>
  </si>
  <si>
    <t>suministro e instalación de    Persianas para Proyecto de Pared Cortina de Fachada en aluminio , para instalar sobre los laterales de la sobre cubierta altura promedio entre 1.10 mts y 1.50 mts    incluye fijación, soportes y todas las actividades complementarias para su correcto funcionamiento.</t>
  </si>
  <si>
    <t xml:space="preserve">CUBIERTAS </t>
  </si>
  <si>
    <t>3.1</t>
  </si>
  <si>
    <t>Suministro e instalación de lámina de policarbonato alveolar de 8 mm  con protección UV doble cara; incluye perfiles de cierre (perfil H y perfil U en aluminio), tornillería con arandela de neopreno, sellado de alvéolos con cinta de aluminio en borde superior y cinta porosa en borde inferior, silicona neutra en juntas, cortes y todas las actividades para su correcto montaje.</t>
  </si>
  <si>
    <t xml:space="preserve">M2 </t>
  </si>
  <si>
    <t>3.2</t>
  </si>
  <si>
    <t>Suministro e instalación de caballete o cumbrera en perfil de aluminio o policarbonato acorde al sistema instalado; incluye sellante de silicona neutra y fijaciones</t>
  </si>
  <si>
    <t>3.3</t>
  </si>
  <si>
    <t xml:space="preserve">Suministro e instalación de teja  termoacústica UPVC color blanco incluye soportes de fijación , anclajes , amarres  , caballetes en caso de ser necesario y todas las actividades complementarias para si funcionamiento. </t>
  </si>
  <si>
    <t>3.4</t>
  </si>
  <si>
    <t xml:space="preserve">Suministro e instalación de canal en pvc 16 x 14  incluye traslapes , fijación , soportes ,anclajes , bajantes y todas las actividades necesarias para su correcto funcionamiento.  </t>
  </si>
  <si>
    <t xml:space="preserve">suministro e instalación de mortero impermeabilizado para nivelación de placas incluye todas las actividades como adecuación de desagües,  acabados y todas las actividades complementarias. </t>
  </si>
  <si>
    <t xml:space="preserve">Suministro e instalación de placas cuadradas en concreto reforzado para placas flotantes tipo fibrit incluye todas las actividades necesarias para su instalación , adecuaciones , apoyos  , anclajes y todas las actividades necesarias para su instalación y correcto funcionamiento. </t>
  </si>
  <si>
    <t>Suministro e instalación de flanche perimetral y de limahoyas en lámina galvanizada calibre 24 con sello de poliuretano tipo Sikaflex en encuentros entre cubierta y muros existentes; incluye cortes, traslapes mínimos de 10 cm y todas las actividades complementarias</t>
  </si>
  <si>
    <t>SISTEMA DE DRENAJE PLUVIAL</t>
  </si>
  <si>
    <t>Suministro e instalación de canal en lámina galvanizada calibre 22 D=1.00 m para recolección de aguas lluvias; incluye elementos de sujeción, tornillería y pendiente mínima del 1% hacia bajantes</t>
  </si>
  <si>
    <t xml:space="preserve">Suministro e instalación de bajantes en tubería PVC de 3" con conexión a red de desagüe existente o andenes que dirijan las aguas a un sistema de drenaje ; incluye codos, uniones, abrazaderas de fijación , sellos , anclajes y todas las actividades necesarias para su correcto funcionamiento. </t>
  </si>
  <si>
    <t xml:space="preserve">Suministro e instalación de bajantes en tubería PVC de 4" con conexión a red de desagüe existente o andenes que dirijan las aguas a un sistema de drenaje ; incluye codos, uniones, abrazaderas de fijación , sellos , anclajes y todas las actividades necesarias para su correcto funcionamiento. </t>
  </si>
  <si>
    <t>IMPERMEABILIZACIÓN Y SELLADOS</t>
  </si>
  <si>
    <t>Impermeabilización perimetral de encuentros entre cubierta y muros con sello de poliuretano bicomponente tipo Sikaflex-11FC o similar; incluye preparación de superficie, imprimación y acabado</t>
  </si>
  <si>
    <t>Aplicación de silicona neutra en juntas entre paneles, bordes perimetrales y tornillos de fijación del policarbonato; incluye limpieza y preparación de superficies</t>
  </si>
  <si>
    <t>ACABADOS Y COMPLEMENTARIOS</t>
  </si>
  <si>
    <t>Reparación y resane de muros o superficies afectadas durante la instalación; incluye empaste, estuco y pintura para exteriores tipo Koraza o similar, a dos manos</t>
  </si>
  <si>
    <t>Escarificación, desbaste mecánico y alistamiento de superficie de concretoprevia al sistema de impermeabilización.</t>
  </si>
  <si>
    <t xml:space="preserve">Suministro e instalación de Membrana impermeabilizante elastomérica de poliuretano alifático o aromático incluye todas las actividades complementarias para su aplicación y correcto funcionamiento. </t>
  </si>
  <si>
    <t>Suministro e instalación de Membrana prefabricada modificada con polímeros
APP o SBS de 4 mm, incluye todas las actividades complementarias para su
aplicación y correcto funcionamiento.</t>
  </si>
  <si>
    <t>Suministro e aplicación impermeabilización con poliuria incluye sellado desagues , todas las actividades complementarias para su aplicación y correcto funcionamiento.</t>
  </si>
  <si>
    <t>Disposición final de escombros y material sobrante de obra; incluye certificación de escombrera autorizada</t>
  </si>
  <si>
    <t>M3</t>
  </si>
  <si>
    <t xml:space="preserve">SUBTOTAL OBRAS </t>
  </si>
  <si>
    <t>SUBTOTAL OBRAS - COSTOS DIRECTOS</t>
  </si>
  <si>
    <t>ADMINISTRACIÓN</t>
  </si>
  <si>
    <t xml:space="preserve">IMPREVISTO
</t>
  </si>
  <si>
    <t xml:space="preserve">UTILIDAD
</t>
  </si>
  <si>
    <t>IVA</t>
  </si>
  <si>
    <t>TOTAL COSTOS INDIRECTOS</t>
  </si>
  <si>
    <t>VALOR TOTAL</t>
  </si>
  <si>
    <t>DESCRIPCION</t>
  </si>
  <si>
    <t>PORCENTAJE</t>
  </si>
  <si>
    <t xml:space="preserve">A= </t>
  </si>
  <si>
    <t>I=</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</si>
  <si>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</si>
  <si>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</si>
  <si>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</si>
  <si>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</si>
  <si>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</si>
  <si>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</si>
  <si>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</si>
  <si>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</si>
  <si>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</si>
  <si>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</si>
  <si>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</si>
  <si>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</si>
  <si>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</si>
  <si>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</si>
  <si>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</si>
  <si>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</si>
  <si>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</si>
  <si>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</si>
  <si>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</si>
  <si>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</si>
  <si>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</si>
  <si>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</si>
  <si>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</si>
  <si>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</si>
  <si>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</si>
  <si>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</si>
  <si>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</si>
  <si>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</si>
  <si>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</si>
  <si>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</si>
  <si>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</si>
  <si>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</si>
  <si>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</si>
  <si>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</si>
  <si>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</si>
  <si>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</si>
  <si>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</si>
  <si>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</si>
  <si>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</si>
  <si>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</si>
  <si>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</si>
  <si>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</si>
  <si>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</si>
  <si>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</si>
  <si>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</si>
  <si>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</si>
  <si>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</si>
  <si>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</si>
  <si>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</si>
  <si>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</si>
  <si>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</si>
  <si>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</si>
  <si>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</si>
  <si>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</si>
  <si>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</si>
  <si>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</si>
  <si>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</si>
  <si>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</si>
  <si>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</si>
  <si>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</si>
  <si>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</si>
  <si>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</si>
  <si>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</si>
  <si>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</si>
  <si>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</si>
  <si>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r>
      <rPr>
        <b/>
        <sz val="11"/>
        <rFont val="Calibri"/>
        <family val="2"/>
        <scheme val="minor"/>
      </rPr>
      <t>NOTA 1</t>
    </r>
    <r>
      <rPr>
        <sz val="11"/>
        <rFont val="Calibri"/>
        <family val="2"/>
        <scheme val="minor"/>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</si>
  <si>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Calibri"/>
        <family val="2"/>
        <scheme val="minor"/>
      </rPr>
      <t>NOTA 2:</t>
    </r>
    <r>
      <rPr>
        <sz val="11"/>
        <rFont val="Calibri"/>
        <family val="2"/>
        <scheme val="minor"/>
      </rPr>
      <t xml:space="preserve"> El A.I.U y su discriminación deben estar en porcentaje (%). </t>
    </r>
  </si>
  <si>
    <r>
      <rPr>
        <b/>
        <sz val="11"/>
        <rFont val="Calibri"/>
        <family val="2"/>
        <scheme val="minor"/>
      </rPr>
      <t>NOTA 2</t>
    </r>
    <r>
      <rPr>
        <sz val="11"/>
        <rFont val="Calibri"/>
        <family val="2"/>
        <scheme val="minor"/>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</si>
  <si>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</si>
  <si>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Calibri"/>
        <family val="2"/>
        <scheme val="minor"/>
      </rPr>
      <t>NOTA 3:</t>
    </r>
    <r>
      <rPr>
        <sz val="11"/>
        <rFont val="Calibri"/>
        <family val="2"/>
        <scheme val="minor"/>
      </rPr>
      <t xml:space="preserve"> El A.I.U y su discriminación deben estar en porcentaje (%). </t>
    </r>
  </si>
  <si>
    <t>FIRMA DEL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</si>
</sst>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b/>
      <sz val="11"/>
      <name val="Verdana"/>
      <family val="2"/>
    </font>
    <font>
      <sz val="11"/>
      <color rgb="FFFF0000"/>
      <name val="Arial"/>
      <family val="2"/>
    </font>
    <font>
      <b/>
      <u/>
      <sz val="11"/>
      <color rgb="FFFF0000"/>
      <name val="Arial"/>
      <family val="2"/>
    </font>
    <font>
      <sz val="10"/>
      <name val="Arial"/>
      <family val="2"/>
    </font>
    <font>
      <sz val="12"/>
      <name val="Calibri"/>
      <family val="2"/>
      <scheme val="minor"/>
    </font>
    <font>
      <sz val="8"/>
      <name val="Calibri"/>
      <family val="2"/>
      <scheme val="minor"/>
    </font>
    <font>
      <sz val="9"/>
      <name val="Calibri"/>
      <family val="2"/>
      <scheme val="minor"/>
    </font>
    <font>
      <b/>
      <sz val="11"/>
      <name val="Calibri"/>
      <family val="2"/>
      <scheme val="minor"/>
    </font>
    <font>
      <sz val="11"/>
      <name val="Calibri"/>
      <family val="2"/>
      <scheme val="minor"/>
    </font>
    <font>
      <b/>
      <sz val="8"/>
      <name val="Calibri"/>
      <family val="2"/>
      <scheme val="minor"/>
    </font>
    <font>
      <b/>
      <u/>
      <sz val="11"/>
      <name val="Calibri"/>
      <family val="2"/>
      <scheme val="minor"/>
    </font>
    <font>
      <sz val="8"/>
      <color theme="1"/>
      <name val="Calibri"/>
      <family val="2"/>
      <scheme val="minor"/>
    </font>
    <font>
      <sz val="9"/>
      <color theme="1"/>
      <name val="Calibri"/>
      <family val="2"/>
      <scheme val="minor"/>
    </font>
    <font>
      <sz val="10"/>
      <name val="Calibri"/>
      <family val="2"/>
      <scheme val="minor"/>
    </font>
    <font>
      <b/>
      <sz val="11"/>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s>
  <borders count="14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medium">
        <color indexed="64"/>
      </top>
      <bottom style="medium">
        <color rgb="FF000000"/>
      </bottom>
      <diagonal/>
    </border>
    <border>
      <left style="medium">
        <color rgb="FF000000"/>
      </left>
      <right/>
      <top style="thin">
        <color indexed="64"/>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style="thin">
        <color indexed="64"/>
      </right>
      <top style="medium">
        <color indexed="64"/>
      </top>
      <bottom style="thin">
        <color indexed="64"/>
      </bottom>
      <diagonal/>
    </border>
    <border>
      <left style="thin">
        <color indexed="64"/>
      </left>
      <right style="medium">
        <color rgb="FF000000"/>
      </right>
      <top style="medium">
        <color indexed="64"/>
      </top>
      <bottom style="thin">
        <color indexed="64"/>
      </bottom>
      <diagonal/>
    </border>
    <border>
      <left style="medium">
        <color rgb="FF000000"/>
      </left>
      <right style="thin">
        <color indexed="64"/>
      </right>
      <top style="thin">
        <color indexed="64"/>
      </top>
      <bottom style="medium">
        <color indexed="64"/>
      </bottom>
      <diagonal/>
    </border>
    <border>
      <left style="thin">
        <color indexed="64"/>
      </left>
      <right style="medium">
        <color rgb="FF000000"/>
      </right>
      <top style="thin">
        <color indexed="64"/>
      </top>
      <bottom style="medium">
        <color indexed="64"/>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style="thin">
        <color indexed="64"/>
      </right>
      <top/>
      <bottom style="thin">
        <color indexed="64"/>
      </bottom>
      <diagonal/>
    </border>
    <border>
      <left style="thin">
        <color indexed="64"/>
      </left>
      <right style="medium">
        <color rgb="FF000000"/>
      </right>
      <top/>
      <bottom style="thin">
        <color indexed="64"/>
      </bottom>
      <diagonal/>
    </border>
    <border>
      <left style="thin">
        <color indexed="64"/>
      </left>
      <right style="medium">
        <color rgb="FF000000"/>
      </right>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thin">
        <color indexed="64"/>
      </right>
      <top/>
      <bottom/>
      <diagonal/>
    </border>
    <border>
      <left style="thin">
        <color indexed="64"/>
      </left>
      <right style="medium">
        <color rgb="FF000000"/>
      </right>
      <top/>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right style="thin">
        <color indexed="64"/>
      </right>
      <top style="medium">
        <color indexed="64"/>
      </top>
      <bottom style="medium">
        <color rgb="FF000000"/>
      </bottom>
      <diagonal/>
    </border>
    <border>
      <left style="dotted">
        <color indexed="64"/>
      </left>
      <right style="dotted">
        <color indexed="64"/>
      </right>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indexed="64"/>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indexed="64"/>
      </left>
      <right style="thin">
        <color indexed="64"/>
      </right>
      <top style="thin">
        <color indexed="64"/>
      </top>
      <bottom style="thin">
        <color indexed="64"/>
      </bottom>
      <diagonal/>
    </border>
  </borders>
  <cellStyleXfs count="25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8">
      <alignment horizontal="right"/>
    </xf>
    <xf numFmtId="187" fontId="7" fillId="0" borderId="48">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8">
      <alignment horizontal="right"/>
    </xf>
    <xf numFmtId="3" fontId="34" fillId="0" borderId="0" applyFont="0" applyFill="0" applyBorder="0" applyAlignment="0" applyProtection="0"/>
    <xf numFmtId="190" fontId="5" fillId="0" borderId="0">
      <protection locked="0"/>
    </xf>
    <xf numFmtId="191" fontId="34"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1" fontId="39"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1">
      <protection locked="0"/>
    </xf>
    <xf numFmtId="0" fontId="45" fillId="0" borderId="0"/>
    <xf numFmtId="0" fontId="46" fillId="0" borderId="0" applyNumberFormat="0" applyFill="0" applyBorder="0" applyAlignment="0" applyProtection="0">
      <alignment vertical="top"/>
      <protection locked="0"/>
    </xf>
    <xf numFmtId="43" fontId="60" fillId="0" borderId="0" applyFont="0" applyFill="0" applyBorder="0" applyAlignment="0" applyProtection="0"/>
    <xf numFmtId="9" fontId="60" fillId="0" borderId="0" applyFont="0" applyFill="0" applyBorder="0" applyAlignment="0" applyProtection="0"/>
  </cellStyleXfs>
  <cellXfs count="477">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7" xfId="89" applyFont="1" applyBorder="1"/>
    <xf numFmtId="0" fontId="33" fillId="0" borderId="38" xfId="89" applyFont="1" applyBorder="1"/>
    <xf numFmtId="0" fontId="33" fillId="0" borderId="35" xfId="89" applyFont="1" applyBorder="1"/>
    <xf numFmtId="0" fontId="33" fillId="0" borderId="36" xfId="89" applyFont="1" applyBorder="1"/>
    <xf numFmtId="0" fontId="31" fillId="0" borderId="0" xfId="0" applyFont="1"/>
    <xf numFmtId="0" fontId="33" fillId="25" borderId="0" xfId="89" applyFont="1" applyFill="1"/>
    <xf numFmtId="0" fontId="30" fillId="25" borderId="0" xfId="89" applyFont="1" applyFill="1"/>
    <xf numFmtId="0" fontId="33" fillId="25" borderId="36" xfId="89" applyFont="1" applyFill="1" applyBorder="1"/>
    <xf numFmtId="0" fontId="31" fillId="0" borderId="37" xfId="0" applyFont="1" applyBorder="1"/>
    <xf numFmtId="0" fontId="31" fillId="0" borderId="78" xfId="0" applyFont="1" applyBorder="1"/>
    <xf numFmtId="0" fontId="31" fillId="0" borderId="35" xfId="0" applyFont="1" applyBorder="1"/>
    <xf numFmtId="0" fontId="31" fillId="0" borderId="36" xfId="0" applyFont="1" applyBorder="1"/>
    <xf numFmtId="0" fontId="33" fillId="0" borderId="36" xfId="0" applyFont="1" applyBorder="1" applyAlignment="1">
      <alignment horizontal="center" wrapText="1"/>
    </xf>
    <xf numFmtId="0" fontId="44" fillId="0" borderId="36" xfId="253" applyFont="1" applyBorder="1" applyAlignment="1">
      <alignment horizontal="center" vertical="center"/>
    </xf>
    <xf numFmtId="0" fontId="44" fillId="0" borderId="36" xfId="0" applyFont="1" applyBorder="1" applyAlignment="1">
      <alignment horizontal="center" vertical="center"/>
    </xf>
    <xf numFmtId="0" fontId="44" fillId="0" borderId="36" xfId="0" applyFont="1" applyBorder="1" applyAlignment="1">
      <alignment vertical="center"/>
    </xf>
    <xf numFmtId="1" fontId="44" fillId="0" borderId="36" xfId="0" applyNumberFormat="1" applyFont="1" applyBorder="1" applyAlignment="1">
      <alignment horizontal="center" vertical="center"/>
    </xf>
    <xf numFmtId="0" fontId="44" fillId="0" borderId="36" xfId="0" applyFont="1" applyBorder="1" applyAlignment="1">
      <alignment horizontal="center"/>
    </xf>
    <xf numFmtId="0" fontId="43" fillId="0" borderId="36" xfId="0" applyFont="1" applyBorder="1" applyAlignment="1" applyProtection="1">
      <alignment horizontal="center"/>
      <protection locked="0"/>
    </xf>
    <xf numFmtId="0" fontId="43" fillId="0" borderId="36" xfId="0" applyFont="1" applyBorder="1" applyAlignment="1">
      <alignment horizontal="center" vertical="center"/>
    </xf>
    <xf numFmtId="4" fontId="31" fillId="0" borderId="36" xfId="0" applyNumberFormat="1" applyFont="1" applyBorder="1" applyAlignment="1">
      <alignment horizontal="center" vertical="center"/>
    </xf>
    <xf numFmtId="0" fontId="43" fillId="0" borderId="36" xfId="0" applyFont="1" applyBorder="1" applyAlignment="1">
      <alignment horizontal="left" vertical="center"/>
    </xf>
    <xf numFmtId="0" fontId="43" fillId="0" borderId="36" xfId="0" applyFont="1" applyBorder="1" applyAlignment="1">
      <alignment horizontal="center"/>
    </xf>
    <xf numFmtId="173" fontId="31" fillId="0" borderId="36" xfId="34" applyFont="1" applyFill="1" applyBorder="1"/>
    <xf numFmtId="173" fontId="31" fillId="0" borderId="36" xfId="0" applyNumberFormat="1" applyFont="1" applyBorder="1"/>
    <xf numFmtId="0" fontId="43" fillId="0" borderId="36" xfId="0" applyFont="1" applyBorder="1" applyAlignment="1">
      <alignment horizontal="center" wrapText="1"/>
    </xf>
    <xf numFmtId="173" fontId="31" fillId="0" borderId="36" xfId="34" applyFont="1" applyFill="1" applyBorder="1" applyAlignment="1">
      <alignment horizontal="center" wrapText="1"/>
    </xf>
    <xf numFmtId="166" fontId="31" fillId="0" borderId="36" xfId="0" applyNumberFormat="1" applyFont="1" applyBorder="1"/>
    <xf numFmtId="43" fontId="31" fillId="0" borderId="36" xfId="34" applyNumberFormat="1" applyFont="1" applyFill="1" applyBorder="1"/>
    <xf numFmtId="43" fontId="31" fillId="0" borderId="36" xfId="0" applyNumberFormat="1" applyFont="1" applyBorder="1"/>
    <xf numFmtId="0" fontId="32" fillId="0" borderId="36" xfId="0" applyFont="1" applyBorder="1"/>
    <xf numFmtId="0" fontId="31" fillId="0" borderId="36" xfId="0" applyFont="1" applyBorder="1" applyAlignment="1">
      <alignment horizontal="center"/>
    </xf>
    <xf numFmtId="0" fontId="42" fillId="0" borderId="36" xfId="0" applyFont="1" applyBorder="1" applyAlignment="1">
      <alignment wrapText="1"/>
    </xf>
    <xf numFmtId="0" fontId="33" fillId="0" borderId="36" xfId="0" applyFont="1" applyBorder="1" applyAlignment="1">
      <alignment horizontal="right"/>
    </xf>
    <xf numFmtId="0" fontId="31" fillId="0" borderId="79" xfId="0" applyFont="1" applyBorder="1"/>
    <xf numFmtId="0" fontId="31" fillId="0" borderId="80" xfId="0" applyFont="1" applyBorder="1"/>
    <xf numFmtId="0" fontId="31" fillId="0" borderId="81" xfId="0" applyFont="1" applyBorder="1"/>
    <xf numFmtId="0" fontId="49" fillId="0" borderId="0" xfId="0" applyFont="1"/>
    <xf numFmtId="0" fontId="49" fillId="0" borderId="60" xfId="0" applyFont="1" applyBorder="1" applyAlignment="1">
      <alignment horizontal="center"/>
    </xf>
    <xf numFmtId="0" fontId="51" fillId="0" borderId="52" xfId="0" applyFont="1" applyBorder="1" applyAlignment="1">
      <alignment horizontal="center"/>
    </xf>
    <xf numFmtId="0" fontId="49" fillId="0" borderId="52" xfId="0" applyFont="1" applyBorder="1" applyAlignment="1">
      <alignment vertical="center"/>
    </xf>
    <xf numFmtId="0" fontId="49" fillId="0" borderId="71" xfId="0" applyFont="1" applyBorder="1" applyAlignment="1">
      <alignment vertical="center"/>
    </xf>
    <xf numFmtId="0" fontId="49" fillId="0" borderId="57" xfId="0" applyFont="1" applyBorder="1" applyAlignment="1">
      <alignment horizontal="center"/>
    </xf>
    <xf numFmtId="0" fontId="49" fillId="0" borderId="56" xfId="0" applyFont="1" applyBorder="1" applyAlignment="1">
      <alignment horizontal="right" vertical="center"/>
    </xf>
    <xf numFmtId="0" fontId="49" fillId="0" borderId="29" xfId="0" applyFont="1" applyBorder="1" applyAlignment="1">
      <alignment horizontal="center" vertical="center"/>
    </xf>
    <xf numFmtId="0" fontId="49" fillId="0" borderId="34"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0" xfId="0" applyFont="1" applyBorder="1" applyAlignment="1">
      <alignment horizontal="left"/>
    </xf>
    <xf numFmtId="0" fontId="49" fillId="0" borderId="53" xfId="0" applyFont="1" applyBorder="1" applyAlignment="1">
      <alignment horizontal="center"/>
    </xf>
    <xf numFmtId="0" fontId="49" fillId="0" borderId="69" xfId="0" applyFont="1" applyBorder="1" applyAlignment="1">
      <alignment horizontal="center"/>
    </xf>
    <xf numFmtId="0" fontId="49" fillId="0" borderId="67" xfId="0" applyFont="1" applyBorder="1"/>
    <xf numFmtId="0" fontId="49" fillId="0" borderId="57" xfId="0" applyFont="1" applyBorder="1"/>
    <xf numFmtId="0" fontId="49" fillId="0" borderId="56" xfId="0" applyFont="1" applyBorder="1"/>
    <xf numFmtId="0" fontId="49" fillId="0" borderId="55" xfId="0" applyFont="1" applyBorder="1"/>
    <xf numFmtId="0" fontId="49" fillId="0" borderId="11" xfId="0" applyFont="1" applyBorder="1"/>
    <xf numFmtId="0" fontId="49" fillId="0" borderId="12" xfId="0" applyFont="1" applyBorder="1"/>
    <xf numFmtId="0" fontId="51" fillId="24" borderId="68" xfId="0" applyFont="1" applyFill="1" applyBorder="1" applyAlignment="1">
      <alignment horizontal="center" vertical="center"/>
    </xf>
    <xf numFmtId="0" fontId="49" fillId="24" borderId="66" xfId="0" applyFont="1" applyFill="1" applyBorder="1" applyAlignment="1">
      <alignment horizontal="center" vertical="center"/>
    </xf>
    <xf numFmtId="4" fontId="49" fillId="24" borderId="66"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4" xfId="0" applyFont="1" applyFill="1" applyBorder="1" applyAlignment="1">
      <alignment horizontal="center"/>
    </xf>
    <xf numFmtId="173" fontId="49" fillId="0" borderId="18" xfId="34" applyFont="1" applyBorder="1"/>
    <xf numFmtId="173" fontId="49" fillId="0" borderId="30" xfId="34" applyFont="1" applyBorder="1"/>
    <xf numFmtId="0" fontId="49" fillId="0" borderId="60" xfId="0" applyFont="1" applyBorder="1"/>
    <xf numFmtId="0" fontId="49" fillId="0" borderId="52" xfId="0" applyFont="1" applyBorder="1"/>
    <xf numFmtId="0" fontId="49" fillId="0" borderId="62" xfId="0" applyFont="1" applyBorder="1"/>
    <xf numFmtId="0" fontId="49" fillId="0" borderId="63" xfId="0" applyFont="1" applyBorder="1"/>
    <xf numFmtId="173" fontId="49" fillId="0" borderId="61" xfId="34" applyFont="1" applyBorder="1"/>
    <xf numFmtId="173" fontId="49" fillId="0" borderId="58" xfId="0" applyNumberFormat="1" applyFont="1" applyBorder="1"/>
    <xf numFmtId="2" fontId="49" fillId="0" borderId="18" xfId="0" applyNumberFormat="1" applyFont="1" applyBorder="1"/>
    <xf numFmtId="0" fontId="49" fillId="0" borderId="20" xfId="0" applyFont="1" applyBorder="1"/>
    <xf numFmtId="173" fontId="49" fillId="0" borderId="41" xfId="34" applyFont="1" applyBorder="1"/>
    <xf numFmtId="173" fontId="49" fillId="0" borderId="58"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1" xfId="0" applyFont="1" applyBorder="1"/>
    <xf numFmtId="0" fontId="49" fillId="0" borderId="14" xfId="0" applyFont="1" applyBorder="1"/>
    <xf numFmtId="173" fontId="49" fillId="0" borderId="39"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4"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6" xfId="34" applyFont="1" applyBorder="1" applyAlignment="1">
      <alignment horizontal="center" wrapText="1"/>
    </xf>
    <xf numFmtId="166" fontId="49" fillId="24" borderId="58"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58" xfId="0" applyNumberFormat="1" applyFont="1" applyBorder="1"/>
    <xf numFmtId="43" fontId="49" fillId="24" borderId="58" xfId="0" applyNumberFormat="1" applyFont="1" applyFill="1" applyBorder="1"/>
    <xf numFmtId="0" fontId="49" fillId="0" borderId="53"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54"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8" fillId="0" borderId="83" xfId="0" applyFont="1" applyBorder="1" applyAlignment="1">
      <alignment horizontal="left" vertical="center"/>
    </xf>
    <xf numFmtId="0" fontId="7" fillId="0" borderId="83" xfId="0" applyFont="1" applyBorder="1" applyAlignment="1">
      <alignment horizontal="left" vertical="center"/>
    </xf>
    <xf numFmtId="0" fontId="54" fillId="0" borderId="82" xfId="0" applyFont="1" applyBorder="1" applyAlignment="1">
      <alignment horizontal="left" vertical="center"/>
    </xf>
    <xf numFmtId="0" fontId="55" fillId="0" borderId="82" xfId="0" applyFont="1" applyBorder="1" applyAlignment="1">
      <alignment horizontal="left" vertical="center"/>
    </xf>
    <xf numFmtId="0" fontId="33" fillId="25" borderId="84" xfId="89" applyFont="1" applyFill="1" applyBorder="1"/>
    <xf numFmtId="0" fontId="33" fillId="0" borderId="84" xfId="89" applyFont="1" applyBorder="1"/>
    <xf numFmtId="0" fontId="33" fillId="0" borderId="78" xfId="89" applyFont="1" applyBorder="1"/>
    <xf numFmtId="0" fontId="33" fillId="0" borderId="78" xfId="89" applyFont="1" applyBorder="1" applyAlignment="1">
      <alignment horizontal="center"/>
    </xf>
    <xf numFmtId="0" fontId="31" fillId="0" borderId="38" xfId="0" applyFont="1" applyBorder="1"/>
    <xf numFmtId="0" fontId="7" fillId="0" borderId="82" xfId="0" applyFont="1" applyBorder="1" applyAlignment="1">
      <alignment horizontal="left" vertical="center"/>
    </xf>
    <xf numFmtId="0" fontId="49" fillId="0" borderId="22" xfId="0" applyFont="1" applyBorder="1"/>
    <xf numFmtId="0" fontId="49" fillId="0" borderId="27" xfId="0" applyFont="1" applyBorder="1"/>
    <xf numFmtId="0" fontId="49" fillId="0" borderId="31" xfId="0" applyFont="1" applyBorder="1"/>
    <xf numFmtId="0" fontId="61" fillId="0" borderId="0" xfId="89" applyFont="1"/>
    <xf numFmtId="0" fontId="61" fillId="0" borderId="35" xfId="89" applyFont="1" applyBorder="1"/>
    <xf numFmtId="0" fontId="64" fillId="0" borderId="0" xfId="130" applyFont="1" applyAlignment="1">
      <alignment horizontal="center" vertical="top"/>
    </xf>
    <xf numFmtId="0" fontId="61" fillId="0" borderId="36" xfId="89" applyFont="1" applyBorder="1"/>
    <xf numFmtId="0" fontId="65" fillId="0" borderId="0" xfId="89" applyFont="1"/>
    <xf numFmtId="0" fontId="61" fillId="25" borderId="0" xfId="89" applyFont="1" applyFill="1"/>
    <xf numFmtId="0" fontId="61" fillId="25" borderId="36" xfId="89" applyFont="1" applyFill="1" applyBorder="1"/>
    <xf numFmtId="0" fontId="65" fillId="25" borderId="0" xfId="89" applyFont="1" applyFill="1"/>
    <xf numFmtId="0" fontId="64" fillId="0" borderId="20" xfId="126" applyFont="1" applyBorder="1" applyAlignment="1">
      <alignment horizontal="center" vertical="center" wrapText="1"/>
    </xf>
    <xf numFmtId="0" fontId="64" fillId="24" borderId="56" xfId="73" applyFont="1" applyFill="1" applyBorder="1" applyAlignment="1">
      <alignment vertical="center"/>
    </xf>
    <xf numFmtId="0" fontId="64" fillId="25" borderId="18" xfId="73" applyFont="1" applyFill="1" applyBorder="1" applyAlignment="1">
      <alignment vertical="center"/>
    </xf>
    <xf numFmtId="0" fontId="65" fillId="0" borderId="25" xfId="74" applyFont="1" applyBorder="1" applyAlignment="1">
      <alignment horizontal="center" vertical="center"/>
    </xf>
    <xf numFmtId="0" fontId="68" fillId="0" borderId="18" xfId="0" applyFont="1" applyBorder="1" applyAlignment="1">
      <alignment vertical="center" wrapText="1"/>
    </xf>
    <xf numFmtId="0" fontId="69" fillId="0" borderId="18" xfId="0" applyFont="1" applyBorder="1" applyAlignment="1">
      <alignment horizontal="center" vertical="center"/>
    </xf>
    <xf numFmtId="1" fontId="64" fillId="25" borderId="18" xfId="73" applyNumberFormat="1" applyFont="1" applyFill="1" applyBorder="1" applyAlignment="1">
      <alignment horizontal="center" vertical="center"/>
    </xf>
    <xf numFmtId="43" fontId="65" fillId="25" borderId="18" xfId="255" applyFont="1" applyFill="1" applyBorder="1" applyAlignment="1">
      <alignment vertical="center"/>
    </xf>
    <xf numFmtId="3" fontId="65" fillId="0" borderId="25" xfId="39" applyNumberFormat="1" applyFont="1" applyBorder="1" applyAlignment="1">
      <alignment horizontal="center" vertical="center" wrapText="1"/>
    </xf>
    <xf numFmtId="43" fontId="65" fillId="0" borderId="25" xfId="255" applyFont="1" applyBorder="1" applyAlignment="1">
      <alignment horizontal="right" vertical="center" wrapText="1"/>
    </xf>
    <xf numFmtId="0" fontId="65" fillId="0" borderId="14" xfId="74" applyFont="1" applyBorder="1" applyAlignment="1">
      <alignment horizontal="center" vertical="center"/>
    </xf>
    <xf numFmtId="0" fontId="65" fillId="0" borderId="14" xfId="74" applyFont="1" applyBorder="1" applyAlignment="1">
      <alignment horizontal="left" vertical="center" wrapText="1"/>
    </xf>
    <xf numFmtId="4" fontId="65" fillId="0" borderId="18" xfId="39" applyNumberFormat="1" applyFont="1" applyBorder="1" applyAlignment="1">
      <alignment horizontal="center" vertical="center" wrapText="1"/>
    </xf>
    <xf numFmtId="167" fontId="65" fillId="0" borderId="24" xfId="62" applyNumberFormat="1" applyFont="1" applyBorder="1" applyAlignment="1">
      <alignment horizontal="right" vertical="center" wrapText="1"/>
    </xf>
    <xf numFmtId="0" fontId="64" fillId="24" borderId="42" xfId="73" applyFont="1" applyFill="1" applyBorder="1" applyAlignment="1">
      <alignment vertical="center"/>
    </xf>
    <xf numFmtId="0" fontId="65" fillId="0" borderId="18" xfId="74" applyFont="1" applyBorder="1" applyAlignment="1">
      <alignment horizontal="center" vertical="center"/>
    </xf>
    <xf numFmtId="3" fontId="65" fillId="0" borderId="18" xfId="39" applyNumberFormat="1" applyFont="1" applyBorder="1" applyAlignment="1">
      <alignment horizontal="center" vertical="center" wrapText="1"/>
    </xf>
    <xf numFmtId="167" fontId="65" fillId="0" borderId="18" xfId="62" applyNumberFormat="1" applyFont="1" applyBorder="1" applyAlignment="1">
      <alignment horizontal="right" vertical="center" wrapText="1"/>
    </xf>
    <xf numFmtId="0" fontId="65" fillId="0" borderId="18" xfId="135" applyFont="1" applyBorder="1" applyAlignment="1">
      <alignment horizontal="center" vertical="center"/>
    </xf>
    <xf numFmtId="4" fontId="65" fillId="0" borderId="18" xfId="39" applyNumberFormat="1" applyFont="1" applyBorder="1" applyAlignment="1">
      <alignment vertical="center" wrapText="1"/>
    </xf>
    <xf numFmtId="0" fontId="65" fillId="0" borderId="18" xfId="73" applyFont="1" applyBorder="1" applyAlignment="1">
      <alignment horizontal="center" vertical="center"/>
    </xf>
    <xf numFmtId="0" fontId="65" fillId="0" borderId="18" xfId="126" applyFont="1" applyBorder="1" applyAlignment="1">
      <alignment horizontal="center" vertical="center"/>
    </xf>
    <xf numFmtId="167" fontId="65" fillId="0" borderId="18" xfId="62" quotePrefix="1" applyNumberFormat="1" applyFont="1" applyBorder="1" applyAlignment="1">
      <alignment horizontal="right" vertical="center" wrapText="1"/>
    </xf>
    <xf numFmtId="167" fontId="65" fillId="0" borderId="44" xfId="62" applyNumberFormat="1" applyFont="1" applyBorder="1" applyAlignment="1">
      <alignment horizontal="right" vertical="center" wrapText="1"/>
    </xf>
    <xf numFmtId="0" fontId="68" fillId="0" borderId="18" xfId="0" applyFont="1" applyBorder="1" applyAlignment="1">
      <alignment horizontal="center" vertical="center"/>
    </xf>
    <xf numFmtId="2" fontId="65" fillId="0" borderId="14" xfId="73" applyNumberFormat="1" applyFont="1" applyBorder="1" applyAlignment="1">
      <alignment horizontal="center" vertical="center"/>
    </xf>
    <xf numFmtId="0" fontId="65" fillId="0" borderId="14" xfId="73" applyFont="1" applyBorder="1" applyAlignment="1">
      <alignment horizontal="left" vertical="center"/>
    </xf>
    <xf numFmtId="0" fontId="65" fillId="0" borderId="14" xfId="73" applyFont="1" applyBorder="1" applyAlignment="1">
      <alignment horizontal="center" vertical="center"/>
    </xf>
    <xf numFmtId="0" fontId="65" fillId="0" borderId="18" xfId="73" applyFont="1" applyBorder="1" applyAlignment="1">
      <alignment horizontal="left" vertical="center" wrapText="1"/>
    </xf>
    <xf numFmtId="0" fontId="65" fillId="0" borderId="14" xfId="73" applyFont="1" applyBorder="1" applyAlignment="1">
      <alignment horizontal="left" vertical="center" wrapText="1"/>
    </xf>
    <xf numFmtId="0" fontId="61" fillId="0" borderId="0" xfId="90" applyFont="1"/>
    <xf numFmtId="0" fontId="61" fillId="0" borderId="35" xfId="90" applyFont="1" applyBorder="1"/>
    <xf numFmtId="0" fontId="61" fillId="0" borderId="36" xfId="90" applyFont="1" applyBorder="1"/>
    <xf numFmtId="0" fontId="62" fillId="0" borderId="0" xfId="90" applyFont="1"/>
    <xf numFmtId="49" fontId="64" fillId="0" borderId="0" xfId="131" applyNumberFormat="1" applyFont="1" applyAlignment="1">
      <alignment horizontal="right" vertical="center"/>
    </xf>
    <xf numFmtId="185" fontId="64" fillId="0" borderId="0" xfId="131" applyNumberFormat="1" applyFont="1" applyAlignment="1">
      <alignment vertical="center"/>
    </xf>
    <xf numFmtId="0" fontId="65" fillId="0" borderId="0" xfId="128" applyFont="1"/>
    <xf numFmtId="0" fontId="65" fillId="0" borderId="0" xfId="128" applyFont="1" applyAlignment="1">
      <alignment horizontal="center"/>
    </xf>
    <xf numFmtId="0" fontId="65" fillId="0" borderId="0" xfId="128" applyFont="1" applyAlignment="1">
      <alignment horizontal="center" vertical="center" wrapText="1"/>
    </xf>
    <xf numFmtId="2" fontId="65" fillId="0" borderId="0" xfId="128" applyNumberFormat="1" applyFont="1"/>
    <xf numFmtId="180" fontId="65" fillId="0" borderId="0" xfId="129" applyNumberFormat="1" applyFont="1"/>
    <xf numFmtId="39" fontId="64" fillId="0" borderId="0" xfId="129" applyNumberFormat="1" applyFont="1" applyAlignment="1">
      <alignment vertical="center"/>
    </xf>
    <xf numFmtId="181" fontId="61" fillId="0" borderId="36" xfId="90" applyNumberFormat="1" applyFont="1" applyBorder="1"/>
    <xf numFmtId="183" fontId="61" fillId="0" borderId="36" xfId="90" applyNumberFormat="1" applyFont="1" applyBorder="1"/>
    <xf numFmtId="185" fontId="64" fillId="26" borderId="18" xfId="60" applyNumberFormat="1" applyFont="1" applyFill="1" applyBorder="1" applyAlignment="1">
      <alignment horizontal="center" vertical="center"/>
    </xf>
    <xf numFmtId="0" fontId="70" fillId="0" borderId="0" xfId="90" applyFont="1"/>
    <xf numFmtId="0" fontId="65" fillId="0" borderId="52" xfId="0" applyFont="1" applyBorder="1" applyAlignment="1">
      <alignment vertical="center" wrapText="1"/>
    </xf>
    <xf numFmtId="0" fontId="65" fillId="0" borderId="62" xfId="0" applyFont="1" applyBorder="1" applyAlignment="1">
      <alignment vertical="center" wrapText="1"/>
    </xf>
    <xf numFmtId="0" fontId="65" fillId="0" borderId="44" xfId="0" applyFont="1" applyBorder="1" applyAlignment="1">
      <alignment vertical="center" wrapText="1"/>
    </xf>
    <xf numFmtId="0" fontId="61" fillId="0" borderId="79" xfId="90" applyFont="1" applyBorder="1"/>
    <xf numFmtId="0" fontId="61" fillId="0" borderId="80" xfId="89" applyFont="1" applyBorder="1"/>
    <xf numFmtId="0" fontId="61" fillId="0" borderId="80" xfId="89" applyFont="1" applyBorder="1" applyAlignment="1">
      <alignment horizontal="center"/>
    </xf>
    <xf numFmtId="184" fontId="61" fillId="0" borderId="80" xfId="34" applyNumberFormat="1" applyFont="1" applyBorder="1"/>
    <xf numFmtId="0" fontId="61" fillId="0" borderId="81" xfId="89" applyFont="1" applyBorder="1"/>
    <xf numFmtId="0" fontId="61" fillId="0" borderId="0" xfId="89" applyFont="1" applyAlignment="1">
      <alignment horizontal="center"/>
    </xf>
    <xf numFmtId="0" fontId="65" fillId="0" borderId="0" xfId="89" applyFont="1" applyAlignment="1">
      <alignment horizontal="center"/>
    </xf>
    <xf numFmtId="186" fontId="64" fillId="24" borderId="93" xfId="73" applyNumberFormat="1" applyFont="1" applyFill="1" applyBorder="1" applyAlignment="1">
      <alignment vertical="center"/>
    </xf>
    <xf numFmtId="0" fontId="64" fillId="24" borderId="104" xfId="73" applyFont="1" applyFill="1" applyBorder="1" applyAlignment="1">
      <alignment vertical="center"/>
    </xf>
    <xf numFmtId="0" fontId="64" fillId="24" borderId="105" xfId="73" applyFont="1" applyFill="1" applyBorder="1" applyAlignment="1">
      <alignment vertical="center"/>
    </xf>
    <xf numFmtId="0" fontId="65" fillId="0" borderId="106" xfId="73" applyFont="1" applyBorder="1" applyAlignment="1">
      <alignment horizontal="center" vertical="center"/>
    </xf>
    <xf numFmtId="43" fontId="65" fillId="25" borderId="92" xfId="255" applyFont="1" applyFill="1" applyBorder="1" applyAlignment="1">
      <alignment vertical="center"/>
    </xf>
    <xf numFmtId="43" fontId="65" fillId="0" borderId="107" xfId="255" applyFont="1" applyBorder="1" applyAlignment="1">
      <alignment horizontal="right" vertical="center" wrapText="1"/>
    </xf>
    <xf numFmtId="0" fontId="65" fillId="0" borderId="98" xfId="73" applyFont="1" applyBorder="1" applyAlignment="1">
      <alignment horizontal="left" vertical="center"/>
    </xf>
    <xf numFmtId="176" fontId="64" fillId="28" borderId="108" xfId="39" applyNumberFormat="1" applyFont="1" applyFill="1" applyBorder="1" applyAlignment="1">
      <alignment horizontal="right" vertical="center"/>
    </xf>
    <xf numFmtId="0" fontId="64" fillId="24" borderId="109" xfId="73" applyFont="1" applyFill="1" applyBorder="1" applyAlignment="1">
      <alignment vertical="center"/>
    </xf>
    <xf numFmtId="0" fontId="64" fillId="24" borderId="110" xfId="73" applyFont="1" applyFill="1" applyBorder="1" applyAlignment="1">
      <alignment vertical="center"/>
    </xf>
    <xf numFmtId="167" fontId="65" fillId="0" borderId="92" xfId="62" applyNumberFormat="1" applyFont="1" applyBorder="1" applyAlignment="1">
      <alignment horizontal="right" vertical="center" wrapText="1"/>
    </xf>
    <xf numFmtId="0" fontId="65" fillId="0" borderId="111" xfId="73" applyFont="1" applyBorder="1" applyAlignment="1">
      <alignment horizontal="left" vertical="center"/>
    </xf>
    <xf numFmtId="0" fontId="65" fillId="0" borderId="0" xfId="73" applyFont="1" applyAlignment="1">
      <alignment horizontal="center" vertical="center"/>
    </xf>
    <xf numFmtId="0" fontId="65" fillId="0" borderId="0" xfId="73" applyFont="1" applyAlignment="1">
      <alignment horizontal="left" vertical="center" wrapText="1"/>
    </xf>
    <xf numFmtId="176" fontId="64" fillId="29" borderId="112" xfId="39" applyNumberFormat="1" applyFont="1" applyFill="1" applyBorder="1" applyAlignment="1">
      <alignment horizontal="right" vertical="center"/>
    </xf>
    <xf numFmtId="176" fontId="64" fillId="29" borderId="108" xfId="39" applyNumberFormat="1" applyFont="1" applyFill="1" applyBorder="1" applyAlignment="1">
      <alignment horizontal="right" vertical="center"/>
    </xf>
    <xf numFmtId="0" fontId="61" fillId="25" borderId="35" xfId="89" applyFont="1" applyFill="1" applyBorder="1"/>
    <xf numFmtId="0" fontId="66" fillId="0" borderId="116" xfId="0" applyFont="1" applyBorder="1" applyAlignment="1">
      <alignment horizontal="left" vertical="center"/>
    </xf>
    <xf numFmtId="0" fontId="62" fillId="0" borderId="116" xfId="0" applyFont="1" applyBorder="1" applyAlignment="1">
      <alignment horizontal="left" vertical="center"/>
    </xf>
    <xf numFmtId="0" fontId="64" fillId="0" borderId="0" xfId="130" applyFont="1" applyAlignment="1">
      <alignment horizontal="center"/>
    </xf>
    <xf numFmtId="0" fontId="64" fillId="0" borderId="85" xfId="79" applyFont="1" applyBorder="1" applyAlignment="1">
      <alignment vertical="center"/>
    </xf>
    <xf numFmtId="185" fontId="64" fillId="26" borderId="107" xfId="60" applyNumberFormat="1" applyFont="1" applyFill="1" applyBorder="1" applyAlignment="1">
      <alignment horizontal="center" vertical="center"/>
    </xf>
    <xf numFmtId="9" fontId="65" fillId="25" borderId="92" xfId="256" applyFont="1" applyFill="1" applyBorder="1" applyAlignment="1">
      <alignment horizontal="center" vertical="center" wrapText="1"/>
    </xf>
    <xf numFmtId="0" fontId="65" fillId="0" borderId="94" xfId="0" applyFont="1" applyBorder="1" applyAlignment="1">
      <alignment vertical="center" wrapText="1"/>
    </xf>
    <xf numFmtId="0" fontId="65" fillId="0" borderId="117" xfId="0" applyFont="1" applyBorder="1" applyAlignment="1">
      <alignment vertical="center" wrapText="1"/>
    </xf>
    <xf numFmtId="0" fontId="65" fillId="0" borderId="0" xfId="0" applyFont="1" applyAlignment="1">
      <alignment vertical="center" wrapText="1"/>
    </xf>
    <xf numFmtId="9" fontId="65" fillId="27" borderId="92" xfId="95" applyFont="1" applyFill="1" applyBorder="1" applyAlignment="1">
      <alignment horizontal="center" vertical="center"/>
    </xf>
    <xf numFmtId="0" fontId="65" fillId="0" borderId="118" xfId="0" applyFont="1" applyBorder="1" applyAlignment="1">
      <alignment vertical="center" wrapText="1"/>
    </xf>
    <xf numFmtId="0" fontId="65" fillId="0" borderId="119" xfId="0" applyFont="1" applyBorder="1" applyAlignment="1">
      <alignment vertical="center" wrapText="1"/>
    </xf>
    <xf numFmtId="0" fontId="65" fillId="0" borderId="120" xfId="0" applyFont="1" applyBorder="1" applyAlignment="1">
      <alignment vertical="center" wrapText="1"/>
    </xf>
    <xf numFmtId="0" fontId="65" fillId="0" borderId="123" xfId="73" applyFont="1" applyBorder="1" applyAlignment="1">
      <alignment horizontal="center" vertical="center"/>
    </xf>
    <xf numFmtId="0" fontId="65" fillId="0" borderId="123" xfId="74" applyFont="1" applyBorder="1" applyAlignment="1">
      <alignment horizontal="center" vertical="center"/>
    </xf>
    <xf numFmtId="0" fontId="65" fillId="0" borderId="123" xfId="135" applyFont="1" applyBorder="1" applyAlignment="1">
      <alignment horizontal="center" vertical="center"/>
    </xf>
    <xf numFmtId="0" fontId="65" fillId="0" borderId="23" xfId="74" applyFont="1" applyBorder="1" applyAlignment="1">
      <alignment horizontal="left" vertical="center" wrapText="1"/>
    </xf>
    <xf numFmtId="0" fontId="65" fillId="0" borderId="23" xfId="135" applyFont="1" applyBorder="1" applyAlignment="1">
      <alignment horizontal="left" vertical="center" wrapText="1"/>
    </xf>
    <xf numFmtId="0" fontId="65" fillId="0" borderId="124" xfId="73" applyFont="1" applyBorder="1" applyAlignment="1">
      <alignment horizontal="center" vertical="center"/>
    </xf>
    <xf numFmtId="0" fontId="65" fillId="0" borderId="125" xfId="73" applyFont="1" applyBorder="1" applyAlignment="1">
      <alignment horizontal="center" vertical="center"/>
    </xf>
    <xf numFmtId="0" fontId="65" fillId="0" borderId="125" xfId="74" applyFont="1" applyBorder="1" applyAlignment="1">
      <alignment horizontal="center" vertical="center"/>
    </xf>
    <xf numFmtId="0" fontId="65" fillId="0" borderId="90" xfId="74" applyFont="1" applyBorder="1" applyAlignment="1">
      <alignment horizontal="left" vertical="center" wrapText="1"/>
    </xf>
    <xf numFmtId="0" fontId="65" fillId="0" borderId="96" xfId="74" applyFont="1" applyBorder="1" applyAlignment="1">
      <alignment horizontal="center" vertical="center"/>
    </xf>
    <xf numFmtId="3" fontId="65" fillId="0" borderId="96" xfId="39" applyNumberFormat="1" applyFont="1" applyBorder="1" applyAlignment="1">
      <alignment horizontal="center" vertical="center" wrapText="1"/>
    </xf>
    <xf numFmtId="167" fontId="65" fillId="0" borderId="96" xfId="62" applyNumberFormat="1" applyFont="1" applyBorder="1" applyAlignment="1">
      <alignment horizontal="right" vertical="center" wrapText="1"/>
    </xf>
    <xf numFmtId="167" fontId="65" fillId="0" borderId="91" xfId="62" applyNumberFormat="1" applyFont="1" applyBorder="1" applyAlignment="1">
      <alignment horizontal="right" vertical="center" wrapText="1"/>
    </xf>
    <xf numFmtId="0" fontId="65" fillId="0" borderId="126" xfId="73" applyFont="1" applyBorder="1" applyAlignment="1">
      <alignment horizontal="center" vertical="center"/>
    </xf>
    <xf numFmtId="0" fontId="64" fillId="24" borderId="56" xfId="73" applyFont="1" applyFill="1" applyBorder="1" applyAlignment="1">
      <alignment horizontal="center" vertical="center"/>
    </xf>
    <xf numFmtId="0" fontId="64" fillId="24" borderId="14" xfId="73" applyFont="1" applyFill="1" applyBorder="1" applyAlignment="1">
      <alignment vertical="center"/>
    </xf>
    <xf numFmtId="0" fontId="64" fillId="24" borderId="99" xfId="73" applyFont="1" applyFill="1" applyBorder="1" applyAlignment="1">
      <alignment vertical="center"/>
    </xf>
    <xf numFmtId="0" fontId="64" fillId="29" borderId="127" xfId="0" applyFont="1" applyFill="1" applyBorder="1" applyAlignment="1">
      <alignment horizontal="center" vertical="center" wrapText="1"/>
    </xf>
    <xf numFmtId="0" fontId="64" fillId="29" borderId="128" xfId="237" applyFont="1" applyFill="1" applyBorder="1" applyAlignment="1">
      <alignment vertical="center" wrapText="1"/>
    </xf>
    <xf numFmtId="0" fontId="64" fillId="29" borderId="128" xfId="73" applyFont="1" applyFill="1" applyBorder="1" applyAlignment="1">
      <alignment vertical="center"/>
    </xf>
    <xf numFmtId="0" fontId="64" fillId="24" borderId="128" xfId="73" applyFont="1" applyFill="1" applyBorder="1" applyAlignment="1">
      <alignment vertical="center"/>
    </xf>
    <xf numFmtId="0" fontId="64" fillId="24" borderId="129" xfId="73" applyFont="1" applyFill="1" applyBorder="1" applyAlignment="1">
      <alignment vertical="center"/>
    </xf>
    <xf numFmtId="0" fontId="65" fillId="0" borderId="117" xfId="73" applyFont="1" applyBorder="1" applyAlignment="1">
      <alignment horizontal="left" vertical="center"/>
    </xf>
    <xf numFmtId="4" fontId="65" fillId="0" borderId="74" xfId="39" applyNumberFormat="1" applyFont="1" applyBorder="1" applyAlignment="1">
      <alignment vertical="center" wrapText="1"/>
    </xf>
    <xf numFmtId="176" fontId="64" fillId="28" borderId="112" xfId="39" applyNumberFormat="1" applyFont="1" applyFill="1" applyBorder="1" applyAlignment="1">
      <alignment horizontal="right" vertical="center"/>
    </xf>
    <xf numFmtId="0" fontId="65" fillId="0" borderId="25" xfId="73" applyFont="1" applyBorder="1" applyAlignment="1">
      <alignment horizontal="center" vertical="center"/>
    </xf>
    <xf numFmtId="167" fontId="65" fillId="0" borderId="25" xfId="62" applyNumberFormat="1" applyFont="1" applyBorder="1" applyAlignment="1">
      <alignment horizontal="right" vertical="center" wrapText="1"/>
    </xf>
    <xf numFmtId="167" fontId="65" fillId="0" borderId="107" xfId="62" applyNumberFormat="1" applyFont="1" applyBorder="1" applyAlignment="1">
      <alignment horizontal="right" vertical="center" wrapText="1"/>
    </xf>
    <xf numFmtId="0" fontId="68" fillId="0" borderId="123" xfId="0" applyFont="1" applyBorder="1" applyAlignment="1">
      <alignment horizontal="center" vertical="center"/>
    </xf>
    <xf numFmtId="3" fontId="65" fillId="0" borderId="123" xfId="39" applyNumberFormat="1" applyFont="1" applyBorder="1" applyAlignment="1">
      <alignment horizontal="center" vertical="center" wrapText="1"/>
    </xf>
    <xf numFmtId="167" fontId="65" fillId="0" borderId="123" xfId="62" applyNumberFormat="1" applyFont="1" applyBorder="1" applyAlignment="1">
      <alignment horizontal="right" vertical="center" wrapText="1"/>
    </xf>
    <xf numFmtId="0" fontId="64" fillId="24" borderId="98" xfId="73" applyFont="1" applyFill="1" applyBorder="1" applyAlignment="1">
      <alignment vertical="center"/>
    </xf>
    <xf numFmtId="0" fontId="68" fillId="0" borderId="125" xfId="0" applyFont="1" applyBorder="1" applyAlignment="1">
      <alignment horizontal="center" vertical="center"/>
    </xf>
    <xf numFmtId="3" fontId="65" fillId="0" borderId="125" xfId="39" applyNumberFormat="1" applyFont="1" applyBorder="1" applyAlignment="1">
      <alignment horizontal="center" vertical="center" wrapText="1"/>
    </xf>
    <xf numFmtId="167" fontId="65" fillId="0" borderId="125" xfId="62" applyNumberFormat="1" applyFont="1" applyBorder="1" applyAlignment="1">
      <alignment horizontal="right" vertical="center" wrapText="1"/>
    </xf>
    <xf numFmtId="167" fontId="65" fillId="0" borderId="130" xfId="62" applyNumberFormat="1" applyFont="1" applyBorder="1" applyAlignment="1">
      <alignment horizontal="right" vertical="center" wrapText="1"/>
    </xf>
    <xf numFmtId="167" fontId="65" fillId="0" borderId="131" xfId="62" applyNumberFormat="1" applyFont="1" applyBorder="1" applyAlignment="1">
      <alignment horizontal="right" vertical="center" wrapText="1"/>
    </xf>
    <xf numFmtId="0" fontId="65" fillId="0" borderId="132" xfId="73" applyFont="1" applyBorder="1" applyAlignment="1">
      <alignment horizontal="left" vertical="center"/>
    </xf>
    <xf numFmtId="2" fontId="65" fillId="0" borderId="133" xfId="73" applyNumberFormat="1" applyFont="1" applyBorder="1" applyAlignment="1">
      <alignment horizontal="center" vertical="center"/>
    </xf>
    <xf numFmtId="0" fontId="65" fillId="0" borderId="133" xfId="73" applyFont="1" applyBorder="1" applyAlignment="1">
      <alignment horizontal="left" vertical="center"/>
    </xf>
    <xf numFmtId="0" fontId="65" fillId="0" borderId="133" xfId="73" applyFont="1" applyBorder="1" applyAlignment="1">
      <alignment horizontal="center" vertical="center"/>
    </xf>
    <xf numFmtId="4" fontId="65" fillId="0" borderId="133" xfId="39" applyNumberFormat="1" applyFont="1" applyBorder="1" applyAlignment="1">
      <alignment vertical="center" wrapText="1"/>
    </xf>
    <xf numFmtId="167" fontId="65" fillId="0" borderId="133" xfId="62" applyNumberFormat="1" applyFont="1" applyBorder="1" applyAlignment="1">
      <alignment horizontal="right" vertical="center" wrapText="1"/>
    </xf>
    <xf numFmtId="176" fontId="64" fillId="29" borderId="134" xfId="39" applyNumberFormat="1" applyFont="1" applyFill="1" applyBorder="1" applyAlignment="1">
      <alignment horizontal="right" vertical="center"/>
    </xf>
    <xf numFmtId="10" fontId="65" fillId="0" borderId="123" xfId="128" applyNumberFormat="1" applyFont="1" applyBorder="1" applyAlignment="1">
      <alignment horizontal="right" vertical="center"/>
    </xf>
    <xf numFmtId="0" fontId="65" fillId="0" borderId="125" xfId="128" applyFont="1" applyBorder="1" applyAlignment="1">
      <alignment vertical="center"/>
    </xf>
    <xf numFmtId="180" fontId="65" fillId="0" borderId="130" xfId="129" applyNumberFormat="1" applyFont="1" applyBorder="1" applyAlignment="1">
      <alignment vertical="center"/>
    </xf>
    <xf numFmtId="180" fontId="65" fillId="0" borderId="131" xfId="129" applyNumberFormat="1" applyFont="1" applyBorder="1" applyAlignment="1">
      <alignment vertical="center"/>
    </xf>
    <xf numFmtId="0" fontId="65" fillId="0" borderId="133" xfId="128" applyFont="1" applyBorder="1" applyAlignment="1">
      <alignment vertical="center"/>
    </xf>
    <xf numFmtId="186" fontId="64" fillId="24" borderId="134" xfId="73" applyNumberFormat="1" applyFont="1" applyFill="1" applyBorder="1" applyAlignment="1">
      <alignment vertical="center"/>
    </xf>
    <xf numFmtId="0" fontId="51" fillId="0" borderId="0" xfId="0" applyFont="1" applyAlignment="1">
      <alignment horizontal="center"/>
    </xf>
    <xf numFmtId="0" fontId="51" fillId="24" borderId="45" xfId="0" applyFont="1" applyFill="1" applyBorder="1" applyAlignment="1">
      <alignment horizontal="center"/>
    </xf>
    <xf numFmtId="0" fontId="51" fillId="0" borderId="56"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9" fontId="65" fillId="0" borderId="123" xfId="128" applyNumberFormat="1" applyFont="1" applyBorder="1" applyAlignment="1">
      <alignment horizontal="right" vertical="center"/>
    </xf>
    <xf numFmtId="0" fontId="1" fillId="0" borderId="18" xfId="0" applyFont="1" applyBorder="1" applyAlignment="1">
      <alignment vertical="center" wrapText="1"/>
    </xf>
    <xf numFmtId="0" fontId="1" fillId="0" borderId="106" xfId="0" applyFont="1" applyBorder="1" applyAlignment="1">
      <alignment horizontal="center" vertical="center"/>
    </xf>
    <xf numFmtId="0" fontId="1" fillId="0" borderId="25" xfId="0" applyFont="1" applyBorder="1" applyAlignment="1">
      <alignment horizontal="center" vertical="center"/>
    </xf>
    <xf numFmtId="0" fontId="1" fillId="0" borderId="65" xfId="0" applyFont="1" applyBorder="1" applyAlignment="1">
      <alignment vertical="center" wrapText="1"/>
    </xf>
    <xf numFmtId="0" fontId="1" fillId="0" borderId="9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vertical="center" wrapText="1"/>
    </xf>
    <xf numFmtId="0" fontId="1" fillId="0" borderId="125" xfId="0" applyFont="1" applyBorder="1" applyAlignment="1">
      <alignment vertical="center" wrapText="1"/>
    </xf>
    <xf numFmtId="0" fontId="1" fillId="0" borderId="123" xfId="0" applyFont="1" applyBorder="1" applyAlignment="1">
      <alignment vertical="center" wrapText="1"/>
    </xf>
    <xf numFmtId="0" fontId="33" fillId="0" borderId="0" xfId="89" applyFont="1" applyAlignment="1">
      <alignment wrapText="1"/>
    </xf>
    <xf numFmtId="0" fontId="33" fillId="0" borderId="78" xfId="89" applyFont="1" applyBorder="1" applyAlignment="1">
      <alignment wrapText="1"/>
    </xf>
    <xf numFmtId="0" fontId="64" fillId="24" borderId="56" xfId="73" applyFont="1" applyFill="1" applyBorder="1" applyAlignment="1">
      <alignment vertical="center" wrapText="1"/>
    </xf>
    <xf numFmtId="0" fontId="65" fillId="0" borderId="0" xfId="89" applyFont="1" applyAlignment="1">
      <alignment wrapText="1"/>
    </xf>
    <xf numFmtId="0" fontId="64" fillId="24" borderId="128" xfId="73" applyFont="1" applyFill="1" applyBorder="1" applyAlignment="1">
      <alignment vertical="center" wrapText="1"/>
    </xf>
    <xf numFmtId="0" fontId="64" fillId="24" borderId="42" xfId="73" applyFont="1" applyFill="1" applyBorder="1" applyAlignment="1">
      <alignment vertical="center" wrapText="1"/>
    </xf>
    <xf numFmtId="0" fontId="65" fillId="0" borderId="133" xfId="73" applyFont="1" applyBorder="1" applyAlignment="1">
      <alignment horizontal="left" vertical="center" wrapText="1"/>
    </xf>
    <xf numFmtId="0" fontId="64" fillId="24" borderId="14" xfId="73" applyFont="1" applyFill="1" applyBorder="1" applyAlignment="1">
      <alignment vertical="center" wrapText="1"/>
    </xf>
    <xf numFmtId="49" fontId="64" fillId="0" borderId="0" xfId="131" applyNumberFormat="1" applyFont="1" applyAlignment="1">
      <alignment horizontal="right" vertical="center" wrapText="1"/>
    </xf>
    <xf numFmtId="0" fontId="65" fillId="0" borderId="0" xfId="128" applyFont="1" applyAlignment="1">
      <alignment wrapText="1"/>
    </xf>
    <xf numFmtId="0" fontId="30" fillId="0" borderId="0" xfId="89" applyFont="1" applyAlignment="1">
      <alignment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4"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59" xfId="34" applyNumberFormat="1" applyFont="1" applyBorder="1" applyAlignment="1">
      <alignment horizontal="center"/>
    </xf>
    <xf numFmtId="43" fontId="49" fillId="0" borderId="28" xfId="34" applyNumberFormat="1" applyFont="1" applyBorder="1" applyAlignment="1">
      <alignment horizontal="center"/>
    </xf>
    <xf numFmtId="0" fontId="51" fillId="0" borderId="40" xfId="0" applyFont="1" applyBorder="1" applyAlignment="1">
      <alignment horizontal="right"/>
    </xf>
    <xf numFmtId="0" fontId="51" fillId="0" borderId="42" xfId="0" applyFont="1" applyBorder="1" applyAlignment="1">
      <alignment horizontal="right"/>
    </xf>
    <xf numFmtId="0" fontId="51" fillId="0" borderId="43" xfId="0" applyFont="1" applyBorder="1" applyAlignment="1">
      <alignment horizontal="right"/>
    </xf>
    <xf numFmtId="0" fontId="51" fillId="24" borderId="40" xfId="0" applyFont="1" applyFill="1" applyBorder="1" applyAlignment="1">
      <alignment horizontal="right"/>
    </xf>
    <xf numFmtId="0" fontId="51" fillId="24" borderId="42" xfId="0" applyFont="1" applyFill="1" applyBorder="1" applyAlignment="1">
      <alignment horizontal="right"/>
    </xf>
    <xf numFmtId="0" fontId="51" fillId="24" borderId="43" xfId="0" applyFont="1" applyFill="1" applyBorder="1" applyAlignment="1">
      <alignment horizontal="right"/>
    </xf>
    <xf numFmtId="0" fontId="49" fillId="0" borderId="27" xfId="0" applyFont="1" applyBorder="1"/>
    <xf numFmtId="0" fontId="49" fillId="0" borderId="31" xfId="0" applyFont="1" applyBorder="1"/>
    <xf numFmtId="0" fontId="49" fillId="0" borderId="59" xfId="0" applyFont="1" applyBorder="1" applyAlignment="1">
      <alignment horizontal="center"/>
    </xf>
    <xf numFmtId="0" fontId="49" fillId="0" borderId="28" xfId="0" applyFont="1" applyBorder="1" applyAlignment="1">
      <alignment horizontal="center"/>
    </xf>
    <xf numFmtId="0" fontId="51" fillId="24" borderId="33" xfId="0" applyFont="1" applyFill="1" applyBorder="1" applyAlignment="1">
      <alignment horizontal="center"/>
    </xf>
    <xf numFmtId="0" fontId="51" fillId="24" borderId="16" xfId="0" applyFont="1" applyFill="1" applyBorder="1" applyAlignment="1">
      <alignment horizontal="center"/>
    </xf>
    <xf numFmtId="0" fontId="51" fillId="24" borderId="45"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5"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5" xfId="0" applyFont="1" applyFill="1" applyBorder="1" applyAlignment="1">
      <alignment horizontal="center"/>
    </xf>
    <xf numFmtId="0" fontId="51" fillId="24" borderId="64"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67" xfId="0" applyFont="1" applyFill="1" applyBorder="1" applyAlignment="1">
      <alignment horizontal="center" vertical="center"/>
    </xf>
    <xf numFmtId="0" fontId="51" fillId="0" borderId="57" xfId="0" applyFont="1" applyBorder="1" applyAlignment="1">
      <alignment horizontal="left" vertical="center"/>
    </xf>
    <xf numFmtId="0" fontId="51" fillId="0" borderId="56" xfId="0" applyFont="1" applyBorder="1" applyAlignment="1">
      <alignment horizontal="left" vertical="center"/>
    </xf>
    <xf numFmtId="0" fontId="51" fillId="0" borderId="55"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59" xfId="0" applyFont="1" applyBorder="1"/>
    <xf numFmtId="2" fontId="49" fillId="0" borderId="59" xfId="0" applyNumberFormat="1" applyFont="1" applyBorder="1" applyAlignment="1">
      <alignment horizontal="center"/>
    </xf>
    <xf numFmtId="2" fontId="49" fillId="0" borderId="28" xfId="0" applyNumberFormat="1" applyFont="1" applyBorder="1" applyAlignment="1">
      <alignment horizontal="center"/>
    </xf>
    <xf numFmtId="0" fontId="50" fillId="0" borderId="77" xfId="254" applyFont="1" applyBorder="1" applyAlignment="1" applyProtection="1">
      <alignment horizontal="center"/>
    </xf>
    <xf numFmtId="0" fontId="50" fillId="0" borderId="50" xfId="254" applyFont="1" applyBorder="1" applyAlignment="1" applyProtection="1">
      <alignment horizontal="center"/>
    </xf>
    <xf numFmtId="0" fontId="51" fillId="0" borderId="75" xfId="0" applyFont="1" applyBorder="1" applyAlignment="1">
      <alignment horizontal="center"/>
    </xf>
    <xf numFmtId="0" fontId="51" fillId="0" borderId="56" xfId="0" applyFont="1" applyBorder="1" applyAlignment="1">
      <alignment horizontal="center"/>
    </xf>
    <xf numFmtId="0" fontId="51" fillId="0" borderId="76" xfId="0" applyFont="1" applyBorder="1" applyAlignment="1">
      <alignment horizontal="center"/>
    </xf>
    <xf numFmtId="0" fontId="51" fillId="0" borderId="72" xfId="0" applyFont="1" applyBorder="1" applyAlignment="1">
      <alignment horizontal="center"/>
    </xf>
    <xf numFmtId="0" fontId="51" fillId="0" borderId="0" xfId="0" applyFont="1" applyAlignment="1">
      <alignment horizontal="center"/>
    </xf>
    <xf numFmtId="0" fontId="51" fillId="0" borderId="44" xfId="0" applyFont="1" applyBorder="1" applyAlignment="1">
      <alignment horizontal="center"/>
    </xf>
    <xf numFmtId="0" fontId="49" fillId="0" borderId="74" xfId="253" applyFont="1" applyBorder="1" applyAlignment="1">
      <alignment horizontal="center" vertical="center"/>
    </xf>
    <xf numFmtId="0" fontId="49" fillId="0" borderId="25" xfId="0" applyFont="1" applyBorder="1" applyAlignment="1">
      <alignment horizontal="center" vertical="center"/>
    </xf>
    <xf numFmtId="0" fontId="51" fillId="24" borderId="33"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3" xfId="253" applyFont="1" applyBorder="1" applyAlignment="1">
      <alignment horizontal="center" vertical="center"/>
    </xf>
    <xf numFmtId="0" fontId="49" fillId="0" borderId="49" xfId="253" applyFont="1" applyBorder="1" applyAlignment="1">
      <alignment horizontal="center" vertical="center"/>
    </xf>
    <xf numFmtId="0" fontId="49" fillId="0" borderId="75" xfId="253" applyFont="1" applyBorder="1" applyAlignment="1">
      <alignment horizontal="center" vertical="center"/>
    </xf>
    <xf numFmtId="0" fontId="49" fillId="0" borderId="56" xfId="253" applyFont="1" applyBorder="1" applyAlignment="1">
      <alignment horizontal="center" vertical="center"/>
    </xf>
    <xf numFmtId="0" fontId="49" fillId="0" borderId="55" xfId="253" applyFont="1" applyBorder="1" applyAlignment="1">
      <alignment horizontal="center" vertical="center"/>
    </xf>
    <xf numFmtId="0" fontId="49" fillId="0" borderId="65" xfId="253" applyFont="1" applyBorder="1" applyAlignment="1">
      <alignment horizontal="center" vertical="center"/>
    </xf>
    <xf numFmtId="0" fontId="49" fillId="0" borderId="53" xfId="253" applyFont="1" applyBorder="1" applyAlignment="1">
      <alignment horizontal="center" vertical="center"/>
    </xf>
    <xf numFmtId="0" fontId="49" fillId="0" borderId="69" xfId="253" applyFont="1" applyBorder="1" applyAlignment="1">
      <alignment horizontal="center" vertical="center"/>
    </xf>
    <xf numFmtId="0" fontId="49" fillId="0" borderId="63" xfId="253" applyFont="1" applyBorder="1" applyAlignment="1">
      <alignment horizontal="center" vertical="center"/>
    </xf>
    <xf numFmtId="0" fontId="49" fillId="0" borderId="52" xfId="253" applyFont="1" applyBorder="1" applyAlignment="1">
      <alignment horizontal="center" vertical="center"/>
    </xf>
    <xf numFmtId="0" fontId="49" fillId="0" borderId="71" xfId="253" applyFont="1" applyBorder="1" applyAlignment="1">
      <alignment horizontal="center" vertical="center"/>
    </xf>
    <xf numFmtId="0" fontId="49" fillId="0" borderId="65" xfId="0" applyFont="1" applyBorder="1" applyAlignment="1">
      <alignment horizontal="center" vertical="center"/>
    </xf>
    <xf numFmtId="0" fontId="49" fillId="0" borderId="53" xfId="0" applyFont="1" applyBorder="1" applyAlignment="1">
      <alignment horizontal="center" vertical="center"/>
    </xf>
    <xf numFmtId="0" fontId="49" fillId="0" borderId="69" xfId="0" applyFont="1" applyBorder="1" applyAlignment="1">
      <alignment horizontal="center" vertical="center"/>
    </xf>
    <xf numFmtId="0" fontId="49" fillId="0" borderId="48" xfId="253" applyFont="1" applyBorder="1" applyAlignment="1">
      <alignment horizontal="center" vertical="center"/>
    </xf>
    <xf numFmtId="0" fontId="51" fillId="24" borderId="33"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7" xfId="0" applyFont="1" applyBorder="1" applyAlignment="1" applyProtection="1">
      <alignment horizontal="center"/>
      <protection locked="0"/>
    </xf>
    <xf numFmtId="0" fontId="51" fillId="0" borderId="56" xfId="0" applyFont="1" applyBorder="1" applyAlignment="1" applyProtection="1">
      <alignment horizontal="center"/>
      <protection locked="0"/>
    </xf>
    <xf numFmtId="0" fontId="51" fillId="0" borderId="55"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7" fillId="0" borderId="82" xfId="0" applyFont="1" applyBorder="1" applyAlignment="1">
      <alignment horizontal="center" wrapText="1"/>
    </xf>
    <xf numFmtId="0" fontId="44" fillId="0" borderId="82"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2" xfId="0" applyFont="1" applyBorder="1" applyAlignment="1">
      <alignment horizontal="center" vertical="center" wrapText="1"/>
    </xf>
    <xf numFmtId="0" fontId="51" fillId="0" borderId="0" xfId="0" applyFont="1" applyAlignment="1">
      <alignment horizontal="center" vertical="center" wrapText="1"/>
    </xf>
    <xf numFmtId="0" fontId="51" fillId="0" borderId="44" xfId="0" applyFont="1" applyBorder="1" applyAlignment="1">
      <alignment horizontal="center" vertical="center" wrapText="1"/>
    </xf>
    <xf numFmtId="0" fontId="65" fillId="27" borderId="95" xfId="89" applyFont="1" applyFill="1" applyBorder="1" applyAlignment="1">
      <alignment horizontal="left" vertical="center" wrapText="1"/>
    </xf>
    <xf numFmtId="0" fontId="65" fillId="27" borderId="96" xfId="89" applyFont="1" applyFill="1" applyBorder="1" applyAlignment="1">
      <alignment horizontal="left" vertical="center" wrapText="1"/>
    </xf>
    <xf numFmtId="0" fontId="65" fillId="27" borderId="91" xfId="89" applyFont="1" applyFill="1" applyBorder="1" applyAlignment="1">
      <alignment horizontal="left" vertical="center" wrapText="1"/>
    </xf>
    <xf numFmtId="0" fontId="65" fillId="27" borderId="97" xfId="89" applyFont="1" applyFill="1" applyBorder="1" applyAlignment="1">
      <alignment horizontal="left" vertical="center" wrapText="1"/>
    </xf>
    <xf numFmtId="0" fontId="65" fillId="27" borderId="18" xfId="89" applyFont="1" applyFill="1" applyBorder="1" applyAlignment="1">
      <alignment horizontal="left" vertical="center" wrapText="1"/>
    </xf>
    <xf numFmtId="0" fontId="65" fillId="27" borderId="92" xfId="89" applyFont="1" applyFill="1" applyBorder="1" applyAlignment="1">
      <alignment horizontal="left" vertical="center" wrapText="1"/>
    </xf>
    <xf numFmtId="0" fontId="65" fillId="26" borderId="88" xfId="89" applyFont="1" applyFill="1" applyBorder="1" applyAlignment="1">
      <alignment horizontal="center" vertical="center" wrapText="1"/>
    </xf>
    <xf numFmtId="0" fontId="65" fillId="26" borderId="22" xfId="89" applyFont="1" applyFill="1" applyBorder="1" applyAlignment="1">
      <alignment horizontal="center" vertical="center" wrapText="1"/>
    </xf>
    <xf numFmtId="0" fontId="65" fillId="26" borderId="89" xfId="89" applyFont="1" applyFill="1" applyBorder="1" applyAlignment="1">
      <alignment horizontal="center" vertical="center" wrapText="1"/>
    </xf>
    <xf numFmtId="0" fontId="62" fillId="0" borderId="82" xfId="89" applyFont="1" applyBorder="1" applyAlignment="1">
      <alignment horizontal="center" wrapText="1"/>
    </xf>
    <xf numFmtId="0" fontId="63" fillId="0" borderId="82" xfId="89" applyFont="1" applyBorder="1" applyAlignment="1">
      <alignment horizontal="center" wrapText="1"/>
    </xf>
    <xf numFmtId="0" fontId="65" fillId="26" borderId="97" xfId="130" applyFont="1" applyFill="1" applyBorder="1" applyAlignment="1">
      <alignment vertical="center" wrapText="1"/>
    </xf>
    <xf numFmtId="0" fontId="65" fillId="26" borderId="18" xfId="130" applyFont="1" applyFill="1" applyBorder="1" applyAlignment="1">
      <alignment vertical="center" wrapText="1"/>
    </xf>
    <xf numFmtId="0" fontId="64" fillId="24" borderId="98" xfId="73" applyFont="1" applyFill="1" applyBorder="1" applyAlignment="1">
      <alignment horizontal="left" vertical="center"/>
    </xf>
    <xf numFmtId="0" fontId="64" fillId="24" borderId="14" xfId="73" applyFont="1" applyFill="1" applyBorder="1" applyAlignment="1">
      <alignment horizontal="left" vertical="center"/>
    </xf>
    <xf numFmtId="0" fontId="64" fillId="24" borderId="99" xfId="73" applyFont="1" applyFill="1" applyBorder="1" applyAlignment="1">
      <alignment horizontal="left" vertical="center"/>
    </xf>
    <xf numFmtId="0" fontId="64" fillId="24" borderId="113" xfId="73" applyFont="1" applyFill="1" applyBorder="1" applyAlignment="1">
      <alignment horizontal="right" vertical="center"/>
    </xf>
    <xf numFmtId="0" fontId="64" fillId="24" borderId="114" xfId="73" applyFont="1" applyFill="1" applyBorder="1" applyAlignment="1">
      <alignment horizontal="right" vertical="center"/>
    </xf>
    <xf numFmtId="0" fontId="64" fillId="24" borderId="115" xfId="73" applyFont="1" applyFill="1" applyBorder="1" applyAlignment="1">
      <alignment horizontal="right" vertical="center"/>
    </xf>
    <xf numFmtId="3" fontId="64" fillId="26" borderId="25" xfId="130" applyNumberFormat="1" applyFont="1" applyFill="1" applyBorder="1" applyAlignment="1">
      <alignment horizontal="center" vertical="center" wrapText="1"/>
    </xf>
    <xf numFmtId="3" fontId="64" fillId="26" borderId="18" xfId="130" applyNumberFormat="1" applyFont="1" applyFill="1" applyBorder="1" applyAlignment="1">
      <alignment horizontal="center" vertical="center"/>
    </xf>
    <xf numFmtId="0" fontId="65" fillId="0" borderId="86" xfId="79" applyFont="1" applyBorder="1" applyAlignment="1">
      <alignment horizontal="center" vertical="center"/>
    </xf>
    <xf numFmtId="0" fontId="65" fillId="0" borderId="87" xfId="79" applyFont="1" applyBorder="1" applyAlignment="1">
      <alignment horizontal="center" vertical="center"/>
    </xf>
    <xf numFmtId="0" fontId="64" fillId="25" borderId="29" xfId="73" applyFont="1" applyFill="1" applyBorder="1" applyAlignment="1">
      <alignment horizontal="center" vertical="center" wrapText="1"/>
    </xf>
    <xf numFmtId="0" fontId="64" fillId="25" borderId="20" xfId="73" applyFont="1" applyFill="1" applyBorder="1" applyAlignment="1">
      <alignment horizontal="center" vertical="center" wrapText="1"/>
    </xf>
    <xf numFmtId="4" fontId="64" fillId="25" borderId="29" xfId="73" applyNumberFormat="1" applyFont="1" applyFill="1" applyBorder="1" applyAlignment="1">
      <alignment horizontal="center" vertical="center" wrapText="1"/>
    </xf>
    <xf numFmtId="4" fontId="64" fillId="25" borderId="20" xfId="73" applyNumberFormat="1" applyFont="1" applyFill="1" applyBorder="1" applyAlignment="1">
      <alignment horizontal="center" vertical="center" wrapText="1"/>
    </xf>
    <xf numFmtId="4" fontId="64" fillId="25" borderId="101" xfId="73" applyNumberFormat="1" applyFont="1" applyFill="1" applyBorder="1" applyAlignment="1">
      <alignment horizontal="center" vertical="center" wrapText="1"/>
    </xf>
    <xf numFmtId="4" fontId="64" fillId="25" borderId="103" xfId="73" applyNumberFormat="1" applyFont="1" applyFill="1" applyBorder="1" applyAlignment="1">
      <alignment horizontal="center" vertical="center" wrapText="1"/>
    </xf>
    <xf numFmtId="0" fontId="64" fillId="25" borderId="100" xfId="73" applyFont="1" applyFill="1" applyBorder="1" applyAlignment="1">
      <alignment horizontal="center" vertical="center" wrapText="1"/>
    </xf>
    <xf numFmtId="0" fontId="64" fillId="25" borderId="102" xfId="73" applyFont="1" applyFill="1" applyBorder="1" applyAlignment="1">
      <alignment horizontal="center" vertical="center" wrapText="1"/>
    </xf>
    <xf numFmtId="0" fontId="64" fillId="25" borderId="32" xfId="73" applyFont="1" applyFill="1" applyBorder="1" applyAlignment="1">
      <alignment horizontal="center" vertical="center" wrapText="1"/>
    </xf>
    <xf numFmtId="0" fontId="64" fillId="25" borderId="47" xfId="73" applyFont="1" applyFill="1" applyBorder="1" applyAlignment="1">
      <alignment horizontal="center" vertical="center" wrapText="1"/>
    </xf>
    <xf numFmtId="0" fontId="57" fillId="0" borderId="141" xfId="128" applyFont="1" applyBorder="1" applyAlignment="1">
      <alignment horizontal="left" vertical="center"/>
    </xf>
    <xf numFmtId="0" fontId="57" fillId="0" borderId="142" xfId="128" applyFont="1" applyBorder="1" applyAlignment="1">
      <alignment horizontal="left" vertical="center"/>
    </xf>
    <xf numFmtId="0" fontId="57" fillId="0" borderId="143" xfId="128" applyFont="1" applyBorder="1" applyAlignment="1">
      <alignment horizontal="left" vertical="center"/>
    </xf>
    <xf numFmtId="0" fontId="64" fillId="0" borderId="29" xfId="126" applyFont="1" applyBorder="1" applyAlignment="1">
      <alignment horizontal="center" vertical="center" wrapText="1"/>
    </xf>
    <xf numFmtId="0" fontId="65" fillId="25" borderId="121" xfId="130" applyFont="1" applyFill="1" applyBorder="1" applyAlignment="1">
      <alignment horizontal="center" vertical="center" wrapText="1"/>
    </xf>
    <xf numFmtId="0" fontId="65" fillId="25" borderId="122" xfId="130" applyFont="1" applyFill="1" applyBorder="1" applyAlignment="1">
      <alignment horizontal="center" vertical="center" wrapText="1"/>
    </xf>
    <xf numFmtId="0" fontId="64" fillId="26" borderId="18" xfId="130" applyFont="1" applyFill="1" applyBorder="1" applyAlignment="1">
      <alignment horizontal="center" vertical="center" wrapText="1"/>
    </xf>
    <xf numFmtId="0" fontId="64" fillId="26" borderId="18" xfId="130" applyFont="1" applyFill="1" applyBorder="1" applyAlignment="1">
      <alignment horizontal="center" vertical="center"/>
    </xf>
    <xf numFmtId="3" fontId="64" fillId="26" borderId="18" xfId="130" applyNumberFormat="1" applyFont="1" applyFill="1" applyBorder="1" applyAlignment="1">
      <alignment horizontal="center" vertical="center" wrapText="1"/>
    </xf>
    <xf numFmtId="0" fontId="65" fillId="0" borderId="135" xfId="128" applyFont="1" applyBorder="1" applyAlignment="1">
      <alignment horizontal="left" vertical="center"/>
    </xf>
    <xf numFmtId="0" fontId="65" fillId="0" borderId="136" xfId="128" applyFont="1" applyBorder="1" applyAlignment="1">
      <alignment horizontal="left" vertical="center"/>
    </xf>
    <xf numFmtId="0" fontId="65" fillId="0" borderId="137" xfId="128" applyFont="1" applyBorder="1" applyAlignment="1">
      <alignment horizontal="left" vertical="center"/>
    </xf>
    <xf numFmtId="0" fontId="65" fillId="0" borderId="138" xfId="128" applyFont="1" applyBorder="1" applyAlignment="1">
      <alignment horizontal="left" vertical="center"/>
    </xf>
    <xf numFmtId="0" fontId="65" fillId="0" borderId="139" xfId="128" applyFont="1" applyBorder="1" applyAlignment="1">
      <alignment horizontal="left" vertical="center"/>
    </xf>
    <xf numFmtId="0" fontId="65" fillId="0" borderId="140" xfId="128" applyFont="1" applyBorder="1" applyAlignment="1">
      <alignment horizontal="left" vertical="center"/>
    </xf>
    <xf numFmtId="0" fontId="64" fillId="0" borderId="138" xfId="128" applyFont="1" applyBorder="1" applyAlignment="1">
      <alignment horizontal="left" vertical="center"/>
    </xf>
    <xf numFmtId="0" fontId="64" fillId="0" borderId="139" xfId="128" applyFont="1" applyBorder="1" applyAlignment="1">
      <alignment horizontal="left" vertical="center"/>
    </xf>
    <xf numFmtId="0" fontId="64" fillId="0" borderId="140" xfId="128" applyFont="1" applyBorder="1" applyAlignment="1">
      <alignment horizontal="left" vertical="center"/>
    </xf>
    <xf numFmtId="0" fontId="7" fillId="0" borderId="82" xfId="89" applyFont="1" applyBorder="1" applyAlignment="1">
      <alignment horizontal="center" wrapText="1"/>
    </xf>
    <xf numFmtId="0" fontId="53" fillId="0" borderId="82" xfId="89" applyFont="1" applyBorder="1" applyAlignment="1">
      <alignment horizontal="center" wrapText="1"/>
    </xf>
    <xf numFmtId="0" fontId="51" fillId="0" borderId="0" xfId="130" applyFont="1" applyAlignment="1">
      <alignment horizontal="center" vertical="center"/>
    </xf>
    <xf numFmtId="0" fontId="51" fillId="0" borderId="14" xfId="130" applyFont="1" applyBorder="1" applyAlignment="1">
      <alignment horizontal="center"/>
    </xf>
    <xf numFmtId="0" fontId="58" fillId="27" borderId="32" xfId="89" applyFont="1" applyFill="1" applyBorder="1" applyAlignment="1">
      <alignment horizontal="left" vertical="top" wrapText="1"/>
    </xf>
    <xf numFmtId="0" fontId="56" fillId="27" borderId="29" xfId="89" applyFont="1" applyFill="1" applyBorder="1" applyAlignment="1">
      <alignment horizontal="left" vertical="top" wrapText="1"/>
    </xf>
    <xf numFmtId="0" fontId="56" fillId="27" borderId="34" xfId="89" applyFont="1" applyFill="1" applyBorder="1" applyAlignment="1">
      <alignment horizontal="left" vertical="top" wrapText="1"/>
    </xf>
    <xf numFmtId="0" fontId="56" fillId="27" borderId="47" xfId="89" applyFont="1" applyFill="1" applyBorder="1" applyAlignment="1">
      <alignment horizontal="left" vertical="top" wrapText="1"/>
    </xf>
    <xf numFmtId="0" fontId="56" fillId="27" borderId="20" xfId="89" applyFont="1" applyFill="1" applyBorder="1" applyAlignment="1">
      <alignment horizontal="left" vertical="top" wrapText="1"/>
    </xf>
    <xf numFmtId="0" fontId="56" fillId="27" borderId="41" xfId="89" applyFont="1" applyFill="1" applyBorder="1" applyAlignment="1">
      <alignment horizontal="left" vertical="top" wrapText="1"/>
    </xf>
    <xf numFmtId="0" fontId="49" fillId="26" borderId="70" xfId="89" applyFont="1" applyFill="1" applyBorder="1" applyAlignment="1">
      <alignment horizontal="center" wrapText="1"/>
    </xf>
    <xf numFmtId="0" fontId="49" fillId="26" borderId="53" xfId="89" applyFont="1" applyFill="1" applyBorder="1" applyAlignment="1">
      <alignment horizontal="center" wrapText="1"/>
    </xf>
    <xf numFmtId="0" fontId="49" fillId="26" borderId="69"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65" fillId="26" borderId="144" xfId="130" applyFont="1" applyFill="1" applyBorder="1" applyAlignment="1">
      <alignment vertical="center" wrapText="1"/>
    </xf>
    <xf numFmtId="185" fontId="64" fillId="26" borderId="46" xfId="60" applyNumberFormat="1" applyFont="1" applyFill="1" applyBorder="1" applyAlignment="1">
      <alignment horizontal="center" vertical="center"/>
    </xf>
    <xf numFmtId="9" fontId="65" fillId="25" borderId="18" xfId="239" applyFont="1" applyFill="1" applyBorder="1" applyAlignment="1">
      <alignment horizontal="center" vertical="center" wrapText="1"/>
    </xf>
    <xf numFmtId="0" fontId="65" fillId="0" borderId="60" xfId="0" applyFont="1" applyBorder="1" applyAlignment="1">
      <alignment vertical="center" wrapText="1"/>
    </xf>
    <xf numFmtId="0" fontId="65" fillId="0" borderId="11" xfId="0" applyFont="1" applyBorder="1" applyAlignment="1">
      <alignment vertical="center" wrapText="1"/>
    </xf>
    <xf numFmtId="0" fontId="71" fillId="0" borderId="0" xfId="89" applyFont="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2">
    <dxf>
      <fill>
        <patternFill patternType="solid">
          <bgColor rgb="FFFF0000"/>
        </patternFill>
      </fill>
    </dxf>
    <dxf>
      <fill>
        <patternFill patternType="solid">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3"/>
  <sheetViews>
    <sheetView showGridLines="0" view="pageLayout" topLeftCell="A51" zoomScale="55" zoomScaleNormal="100" zoomScaleSheetLayoutView="100" zoomScalePageLayoutView="55" workbookViewId="0">
      <selection activeCell="G70" sqref="G70"/>
    </sheetView>
  </sheetViews>
  <sheetFormatPr baseColWidth="10" defaultColWidth="11.44140625" defaultRowHeight="14.4"/>
  <cols>
    <col min="1" max="2" width="3.44140625" style="135" customWidth="1"/>
    <col min="3" max="3" width="5.109375" style="135" customWidth="1"/>
    <col min="4" max="4" width="15.44140625" style="135" customWidth="1"/>
    <col min="5" max="5" width="16.88671875" style="194" customWidth="1"/>
    <col min="6" max="6" width="17.44140625" style="135" customWidth="1"/>
    <col min="7" max="7" width="73.44140625" style="135" customWidth="1"/>
    <col min="8" max="8" width="8.5546875" style="135" customWidth="1"/>
    <col min="9" max="9" width="18.5546875" style="135" customWidth="1"/>
    <col min="10" max="10" width="23.5546875" style="135" customWidth="1"/>
    <col min="11" max="11" width="30" style="135" customWidth="1"/>
    <col min="12" max="12" width="3.44140625" style="135" customWidth="1"/>
    <col min="13" max="13" width="2.5546875" style="135" customWidth="1"/>
    <col min="14" max="16384" width="11.44140625" style="135"/>
  </cols>
  <sheetData>
    <row r="1" spans="1:13" ht="15.6">
      <c r="A1" s="131"/>
      <c r="B1" s="132"/>
      <c r="C1" s="414" t="s">
        <v>0</v>
      </c>
      <c r="D1" s="415"/>
      <c r="E1" s="415"/>
      <c r="F1" s="415"/>
      <c r="G1" s="133"/>
      <c r="H1" s="133"/>
      <c r="I1" s="133"/>
      <c r="J1" s="133"/>
      <c r="K1" s="133"/>
      <c r="L1" s="134"/>
      <c r="M1" s="131"/>
    </row>
    <row r="2" spans="1:13" ht="15.6">
      <c r="A2" s="131"/>
      <c r="B2" s="132"/>
      <c r="C2" s="212"/>
      <c r="D2" s="213" t="s">
        <v>1</v>
      </c>
      <c r="E2" s="212"/>
      <c r="F2" s="213"/>
      <c r="G2" s="214"/>
      <c r="H2" s="214"/>
      <c r="I2" s="214"/>
      <c r="J2" s="214"/>
      <c r="K2" s="214"/>
      <c r="L2" s="134"/>
      <c r="M2" s="131"/>
    </row>
    <row r="3" spans="1:13" s="138" customFormat="1" ht="15.6">
      <c r="A3" s="136"/>
      <c r="B3" s="211"/>
      <c r="C3" s="405" t="s">
        <v>2</v>
      </c>
      <c r="D3" s="406"/>
      <c r="E3" s="406"/>
      <c r="F3" s="406"/>
      <c r="G3" s="406"/>
      <c r="H3" s="406"/>
      <c r="I3" s="406"/>
      <c r="J3" s="406"/>
      <c r="K3" s="407"/>
      <c r="L3" s="137"/>
      <c r="M3" s="136"/>
    </row>
    <row r="4" spans="1:13" ht="15.6">
      <c r="A4" s="131"/>
      <c r="B4" s="132"/>
      <c r="C4" s="408"/>
      <c r="D4" s="409"/>
      <c r="E4" s="409"/>
      <c r="F4" s="409"/>
      <c r="G4" s="409"/>
      <c r="H4" s="409"/>
      <c r="I4" s="409"/>
      <c r="J4" s="409"/>
      <c r="K4" s="410"/>
      <c r="L4" s="134"/>
      <c r="M4" s="131"/>
    </row>
    <row r="5" spans="1:13" ht="47.25" customHeight="1">
      <c r="A5" s="131"/>
      <c r="B5" s="132"/>
      <c r="C5" s="411" t="s">
        <v>3</v>
      </c>
      <c r="D5" s="412"/>
      <c r="E5" s="412"/>
      <c r="F5" s="412"/>
      <c r="G5" s="412"/>
      <c r="H5" s="412"/>
      <c r="I5" s="412"/>
      <c r="J5" s="412"/>
      <c r="K5" s="413"/>
      <c r="L5" s="134"/>
      <c r="M5" s="131"/>
    </row>
    <row r="6" spans="1:13" ht="15.6">
      <c r="A6" s="131"/>
      <c r="B6" s="132"/>
      <c r="C6" s="418"/>
      <c r="D6" s="419"/>
      <c r="E6" s="419"/>
      <c r="F6" s="419"/>
      <c r="G6" s="419"/>
      <c r="H6" s="419"/>
      <c r="I6" s="419"/>
      <c r="J6" s="419"/>
      <c r="K6" s="420"/>
      <c r="L6" s="134"/>
      <c r="M6" s="131"/>
    </row>
    <row r="7" spans="1:13" ht="15.6">
      <c r="A7" s="131"/>
      <c r="B7" s="132"/>
      <c r="C7" s="434" t="s">
        <v>4</v>
      </c>
      <c r="D7" s="428" t="s">
        <v>5</v>
      </c>
      <c r="E7" s="441" t="s">
        <v>6</v>
      </c>
      <c r="F7" s="441"/>
      <c r="G7" s="436" t="s">
        <v>7</v>
      </c>
      <c r="H7" s="428" t="s">
        <v>8</v>
      </c>
      <c r="I7" s="428" t="s">
        <v>9</v>
      </c>
      <c r="J7" s="430" t="s">
        <v>10</v>
      </c>
      <c r="K7" s="432" t="s">
        <v>11</v>
      </c>
      <c r="L7" s="134"/>
      <c r="M7" s="131"/>
    </row>
    <row r="8" spans="1:13" ht="15.6">
      <c r="A8" s="131"/>
      <c r="B8" s="132"/>
      <c r="C8" s="435"/>
      <c r="D8" s="429"/>
      <c r="E8" s="139" t="s">
        <v>12</v>
      </c>
      <c r="F8" s="139" t="s">
        <v>13</v>
      </c>
      <c r="G8" s="437"/>
      <c r="H8" s="429"/>
      <c r="I8" s="429"/>
      <c r="J8" s="431"/>
      <c r="K8" s="433"/>
      <c r="L8" s="134"/>
      <c r="M8" s="131"/>
    </row>
    <row r="9" spans="1:13" ht="15.6">
      <c r="A9" s="131"/>
      <c r="B9" s="132"/>
      <c r="C9" s="196">
        <v>1</v>
      </c>
      <c r="D9" s="140"/>
      <c r="E9" s="140" t="s">
        <v>14</v>
      </c>
      <c r="F9" s="140"/>
      <c r="G9" s="140"/>
      <c r="H9" s="140"/>
      <c r="I9" s="140"/>
      <c r="J9" s="140"/>
      <c r="K9" s="197"/>
      <c r="L9" s="134"/>
      <c r="M9" s="131"/>
    </row>
    <row r="10" spans="1:13" ht="15.6">
      <c r="A10" s="131"/>
      <c r="B10" s="132"/>
      <c r="C10" s="198">
        <v>1</v>
      </c>
      <c r="D10" s="142">
        <v>1.1000000000000001</v>
      </c>
      <c r="E10" s="143"/>
      <c r="F10" s="141"/>
      <c r="G10" s="282" t="s">
        <v>15</v>
      </c>
      <c r="H10" s="144" t="s">
        <v>16</v>
      </c>
      <c r="I10" s="145">
        <v>1</v>
      </c>
      <c r="J10" s="146">
        <v>8000</v>
      </c>
      <c r="K10" s="199">
        <f>I10*J10</f>
        <v>8000</v>
      </c>
      <c r="L10" s="134"/>
      <c r="M10" s="131"/>
    </row>
    <row r="11" spans="1:13" ht="72">
      <c r="A11" s="131"/>
      <c r="B11" s="132"/>
      <c r="C11" s="198">
        <v>2</v>
      </c>
      <c r="D11" s="142">
        <v>1.2</v>
      </c>
      <c r="E11" s="143"/>
      <c r="F11" s="142"/>
      <c r="G11" s="282" t="s">
        <v>17</v>
      </c>
      <c r="H11" s="144" t="s">
        <v>16</v>
      </c>
      <c r="I11" s="147">
        <v>1</v>
      </c>
      <c r="J11" s="148">
        <v>18000</v>
      </c>
      <c r="K11" s="200">
        <f>I11*J11</f>
        <v>18000</v>
      </c>
      <c r="L11" s="134"/>
      <c r="M11" s="131"/>
    </row>
    <row r="12" spans="1:13" ht="15.6">
      <c r="A12" s="131"/>
      <c r="B12" s="132"/>
      <c r="C12" s="201" t="s">
        <v>18</v>
      </c>
      <c r="D12" s="149"/>
      <c r="E12" s="149"/>
      <c r="F12" s="149"/>
      <c r="G12" s="150"/>
      <c r="H12" s="149"/>
      <c r="I12" s="151"/>
      <c r="J12" s="152"/>
      <c r="K12" s="202">
        <f>K10+K11</f>
        <v>26000</v>
      </c>
      <c r="L12" s="134"/>
      <c r="M12" s="131"/>
    </row>
    <row r="13" spans="1:13" ht="15.6">
      <c r="A13" s="131"/>
      <c r="B13" s="132"/>
      <c r="C13" s="196">
        <v>2</v>
      </c>
      <c r="D13" s="140"/>
      <c r="E13" s="140" t="s">
        <v>19</v>
      </c>
      <c r="F13" s="140"/>
      <c r="G13" s="140"/>
      <c r="H13" s="140"/>
      <c r="I13" s="239"/>
      <c r="J13" s="140"/>
      <c r="K13" s="197"/>
      <c r="L13" s="134"/>
      <c r="M13" s="131"/>
    </row>
    <row r="14" spans="1:13" ht="86.4">
      <c r="A14" s="131"/>
      <c r="B14" s="132"/>
      <c r="C14" s="230">
        <v>3</v>
      </c>
      <c r="D14" s="231" t="s">
        <v>20</v>
      </c>
      <c r="E14" s="232"/>
      <c r="F14" s="232"/>
      <c r="G14" s="233" t="s">
        <v>21</v>
      </c>
      <c r="H14" s="234" t="s">
        <v>22</v>
      </c>
      <c r="I14" s="235">
        <v>1</v>
      </c>
      <c r="J14" s="236">
        <v>95000</v>
      </c>
      <c r="K14" s="237">
        <f>J14*I14</f>
        <v>95000</v>
      </c>
      <c r="L14" s="134"/>
      <c r="M14" s="131"/>
    </row>
    <row r="15" spans="1:13" ht="57.6">
      <c r="A15" s="131"/>
      <c r="B15" s="132"/>
      <c r="C15" s="238">
        <v>4</v>
      </c>
      <c r="D15" s="225" t="s">
        <v>23</v>
      </c>
      <c r="E15" s="226"/>
      <c r="F15" s="226"/>
      <c r="G15" s="228" t="s">
        <v>24</v>
      </c>
      <c r="H15" s="154" t="s">
        <v>22</v>
      </c>
      <c r="I15" s="155">
        <v>1</v>
      </c>
      <c r="J15" s="156">
        <v>121445</v>
      </c>
      <c r="K15" s="205">
        <f t="shared" ref="K15:K17" si="0">J15*I15</f>
        <v>121445</v>
      </c>
      <c r="L15" s="134"/>
      <c r="M15" s="131"/>
    </row>
    <row r="16" spans="1:13" s="131" customFormat="1" ht="72">
      <c r="B16" s="132"/>
      <c r="C16" s="238">
        <v>5</v>
      </c>
      <c r="D16" s="225" t="s">
        <v>25</v>
      </c>
      <c r="E16" s="227"/>
      <c r="F16" s="227"/>
      <c r="G16" s="229" t="s">
        <v>26</v>
      </c>
      <c r="H16" s="157" t="s">
        <v>22</v>
      </c>
      <c r="I16" s="155">
        <v>1</v>
      </c>
      <c r="J16" s="156">
        <v>117594</v>
      </c>
      <c r="K16" s="205">
        <f t="shared" si="0"/>
        <v>117594</v>
      </c>
      <c r="L16" s="134"/>
    </row>
    <row r="17" spans="1:13" s="131" customFormat="1" ht="57.6">
      <c r="B17" s="132"/>
      <c r="C17" s="238">
        <v>6</v>
      </c>
      <c r="D17" s="225" t="s">
        <v>27</v>
      </c>
      <c r="E17" s="227"/>
      <c r="F17" s="227"/>
      <c r="G17" s="229" t="s">
        <v>28</v>
      </c>
      <c r="H17" s="157" t="s">
        <v>22</v>
      </c>
      <c r="I17" s="155">
        <v>1</v>
      </c>
      <c r="J17" s="156">
        <v>350000</v>
      </c>
      <c r="K17" s="205">
        <f t="shared" si="0"/>
        <v>350000</v>
      </c>
      <c r="L17" s="134"/>
    </row>
    <row r="18" spans="1:13" ht="15.6">
      <c r="A18" s="131"/>
      <c r="B18" s="132"/>
      <c r="C18" s="247" t="s">
        <v>18</v>
      </c>
      <c r="I18" s="248"/>
      <c r="K18" s="249">
        <f>SUM(K14:K17)</f>
        <v>684039</v>
      </c>
      <c r="L18" s="134"/>
      <c r="M18" s="131"/>
    </row>
    <row r="19" spans="1:13" ht="15.6">
      <c r="A19" s="131"/>
      <c r="B19" s="132"/>
      <c r="C19" s="242">
        <v>3</v>
      </c>
      <c r="D19" s="243" t="s">
        <v>29</v>
      </c>
      <c r="E19" s="244"/>
      <c r="F19" s="245"/>
      <c r="G19" s="245"/>
      <c r="H19" s="245"/>
      <c r="I19" s="245"/>
      <c r="J19" s="245"/>
      <c r="K19" s="246"/>
      <c r="L19" s="134"/>
      <c r="M19" s="131"/>
    </row>
    <row r="20" spans="1:13" ht="72">
      <c r="A20" s="131"/>
      <c r="B20" s="132"/>
      <c r="C20" s="283">
        <v>7</v>
      </c>
      <c r="D20" s="284" t="s">
        <v>30</v>
      </c>
      <c r="E20" s="250"/>
      <c r="F20" s="250"/>
      <c r="G20" s="285" t="s">
        <v>31</v>
      </c>
      <c r="H20" s="250" t="s">
        <v>32</v>
      </c>
      <c r="I20" s="147">
        <v>1</v>
      </c>
      <c r="J20" s="251">
        <v>249359</v>
      </c>
      <c r="K20" s="252">
        <f t="shared" ref="K20:K26" si="1">J20*I20</f>
        <v>249359</v>
      </c>
      <c r="L20" s="134"/>
      <c r="M20" s="131"/>
    </row>
    <row r="21" spans="1:13" ht="28.8">
      <c r="A21" s="131"/>
      <c r="B21" s="132"/>
      <c r="C21" s="286">
        <v>8</v>
      </c>
      <c r="D21" s="287" t="s">
        <v>33</v>
      </c>
      <c r="E21" s="160"/>
      <c r="F21" s="160"/>
      <c r="G21" s="288" t="s">
        <v>34</v>
      </c>
      <c r="H21" s="159" t="s">
        <v>22</v>
      </c>
      <c r="I21" s="155">
        <v>1</v>
      </c>
      <c r="J21" s="156">
        <v>165000</v>
      </c>
      <c r="K21" s="205">
        <f t="shared" si="1"/>
        <v>165000</v>
      </c>
      <c r="L21" s="134"/>
      <c r="M21" s="131"/>
    </row>
    <row r="22" spans="1:13" ht="43.2">
      <c r="A22" s="131"/>
      <c r="B22" s="132"/>
      <c r="C22" s="286">
        <v>9</v>
      </c>
      <c r="D22" s="287" t="s">
        <v>35</v>
      </c>
      <c r="E22" s="159"/>
      <c r="F22" s="159"/>
      <c r="G22" s="288" t="s">
        <v>36</v>
      </c>
      <c r="H22" s="159" t="s">
        <v>16</v>
      </c>
      <c r="I22" s="155">
        <v>1</v>
      </c>
      <c r="J22" s="156">
        <v>162816</v>
      </c>
      <c r="K22" s="205">
        <f t="shared" si="1"/>
        <v>162816</v>
      </c>
      <c r="L22" s="134"/>
      <c r="M22" s="131"/>
    </row>
    <row r="23" spans="1:13" s="131" customFormat="1" ht="43.2">
      <c r="B23" s="132"/>
      <c r="C23" s="286">
        <v>10</v>
      </c>
      <c r="D23" s="287" t="s">
        <v>37</v>
      </c>
      <c r="E23" s="157"/>
      <c r="F23" s="157"/>
      <c r="G23" s="288" t="s">
        <v>38</v>
      </c>
      <c r="H23" s="157" t="s">
        <v>22</v>
      </c>
      <c r="I23" s="155">
        <v>1</v>
      </c>
      <c r="J23" s="156">
        <v>120372</v>
      </c>
      <c r="K23" s="205">
        <f t="shared" si="1"/>
        <v>120372</v>
      </c>
      <c r="L23" s="134"/>
    </row>
    <row r="24" spans="1:13" ht="43.2">
      <c r="A24" s="131"/>
      <c r="B24" s="132"/>
      <c r="C24" s="286">
        <v>11</v>
      </c>
      <c r="D24" s="287">
        <v>3.5</v>
      </c>
      <c r="E24" s="159"/>
      <c r="F24" s="159"/>
      <c r="G24" s="288" t="s">
        <v>39</v>
      </c>
      <c r="H24" s="159" t="s">
        <v>16</v>
      </c>
      <c r="I24" s="155">
        <v>1</v>
      </c>
      <c r="J24" s="161">
        <v>111664</v>
      </c>
      <c r="K24" s="205">
        <f t="shared" si="1"/>
        <v>111664</v>
      </c>
      <c r="L24" s="134"/>
      <c r="M24" s="131"/>
    </row>
    <row r="25" spans="1:13" s="131" customFormat="1" ht="57.6">
      <c r="B25" s="132"/>
      <c r="C25" s="286">
        <v>12</v>
      </c>
      <c r="D25" s="287">
        <v>3.6</v>
      </c>
      <c r="E25" s="157"/>
      <c r="F25" s="157"/>
      <c r="G25" s="288" t="s">
        <v>40</v>
      </c>
      <c r="H25" s="157" t="s">
        <v>16</v>
      </c>
      <c r="I25" s="155">
        <v>1</v>
      </c>
      <c r="J25" s="161">
        <v>200338</v>
      </c>
      <c r="K25" s="205">
        <f t="shared" si="1"/>
        <v>200338</v>
      </c>
      <c r="L25" s="134"/>
    </row>
    <row r="26" spans="1:13" ht="57.6">
      <c r="A26" s="131"/>
      <c r="B26" s="132"/>
      <c r="C26" s="286">
        <v>13</v>
      </c>
      <c r="D26" s="287">
        <v>3.7</v>
      </c>
      <c r="E26" s="154"/>
      <c r="F26" s="159"/>
      <c r="G26" s="288" t="s">
        <v>41</v>
      </c>
      <c r="H26" s="159" t="s">
        <v>22</v>
      </c>
      <c r="I26" s="155">
        <v>1</v>
      </c>
      <c r="J26" s="156">
        <v>90000</v>
      </c>
      <c r="K26" s="205">
        <f t="shared" si="1"/>
        <v>90000</v>
      </c>
      <c r="L26" s="134"/>
      <c r="M26" s="131"/>
    </row>
    <row r="27" spans="1:13" ht="15.6">
      <c r="A27" s="131"/>
      <c r="B27" s="132"/>
      <c r="C27" s="206" t="s">
        <v>18</v>
      </c>
      <c r="D27" s="207"/>
      <c r="E27" s="207"/>
      <c r="F27" s="207"/>
      <c r="G27" s="208"/>
      <c r="H27" s="207"/>
      <c r="I27" s="158"/>
      <c r="J27" s="162"/>
      <c r="K27" s="209">
        <f>SUM(K20:K26)</f>
        <v>1099549</v>
      </c>
      <c r="L27" s="134"/>
      <c r="M27" s="131"/>
    </row>
    <row r="28" spans="1:13" ht="15.6">
      <c r="A28" s="131"/>
      <c r="B28" s="132"/>
      <c r="C28" s="203">
        <v>4</v>
      </c>
      <c r="D28" s="153"/>
      <c r="E28" s="153" t="s">
        <v>42</v>
      </c>
      <c r="F28" s="153"/>
      <c r="G28" s="153"/>
      <c r="H28" s="153"/>
      <c r="I28" s="153"/>
      <c r="J28" s="153"/>
      <c r="K28" s="204"/>
      <c r="L28" s="134"/>
      <c r="M28" s="131"/>
    </row>
    <row r="29" spans="1:13" ht="43.2">
      <c r="A29" s="131"/>
      <c r="B29" s="132"/>
      <c r="C29" s="198">
        <v>14</v>
      </c>
      <c r="D29" s="159">
        <v>4.0999999999999996</v>
      </c>
      <c r="E29" s="159"/>
      <c r="F29" s="159"/>
      <c r="G29" s="288" t="s">
        <v>43</v>
      </c>
      <c r="H29" s="163" t="s">
        <v>22</v>
      </c>
      <c r="I29" s="155">
        <v>1</v>
      </c>
      <c r="J29" s="156">
        <v>143032</v>
      </c>
      <c r="K29" s="205">
        <f t="shared" ref="K29:K31" si="2">J29*I29</f>
        <v>143032</v>
      </c>
      <c r="L29" s="134"/>
      <c r="M29" s="131"/>
    </row>
    <row r="30" spans="1:13" ht="57.6">
      <c r="A30" s="131"/>
      <c r="B30" s="132"/>
      <c r="C30" s="198">
        <v>15</v>
      </c>
      <c r="D30" s="159">
        <v>4.2</v>
      </c>
      <c r="E30" s="159"/>
      <c r="F30" s="159"/>
      <c r="G30" s="288" t="s">
        <v>44</v>
      </c>
      <c r="H30" s="163" t="s">
        <v>22</v>
      </c>
      <c r="I30" s="155">
        <v>1</v>
      </c>
      <c r="J30" s="156">
        <v>90000</v>
      </c>
      <c r="K30" s="205">
        <f t="shared" si="2"/>
        <v>90000</v>
      </c>
      <c r="L30" s="134"/>
      <c r="M30" s="131"/>
    </row>
    <row r="31" spans="1:13" ht="57.6">
      <c r="A31" s="131"/>
      <c r="B31" s="132"/>
      <c r="C31" s="198">
        <v>16</v>
      </c>
      <c r="D31" s="159">
        <v>4.3</v>
      </c>
      <c r="E31" s="159"/>
      <c r="F31" s="159"/>
      <c r="G31" s="288" t="s">
        <v>45</v>
      </c>
      <c r="H31" s="163" t="s">
        <v>22</v>
      </c>
      <c r="I31" s="155">
        <v>1</v>
      </c>
      <c r="J31" s="156">
        <v>130000</v>
      </c>
      <c r="K31" s="205">
        <f t="shared" si="2"/>
        <v>130000</v>
      </c>
      <c r="L31" s="134"/>
      <c r="M31" s="131"/>
    </row>
    <row r="32" spans="1:13" ht="15.6">
      <c r="A32" s="131"/>
      <c r="B32" s="132"/>
      <c r="C32" s="201" t="s">
        <v>18</v>
      </c>
      <c r="D32" s="164"/>
      <c r="E32" s="164"/>
      <c r="F32" s="164"/>
      <c r="G32" s="165"/>
      <c r="H32" s="166"/>
      <c r="I32" s="158"/>
      <c r="J32" s="152"/>
      <c r="K32" s="210">
        <f>SUM(K29:K31)</f>
        <v>363032</v>
      </c>
      <c r="L32" s="134"/>
      <c r="M32" s="131"/>
    </row>
    <row r="33" spans="1:13" ht="15.6">
      <c r="A33" s="131"/>
      <c r="B33" s="132"/>
      <c r="C33" s="196">
        <v>5</v>
      </c>
      <c r="D33" s="140"/>
      <c r="E33" s="140" t="s">
        <v>46</v>
      </c>
      <c r="F33" s="140"/>
      <c r="G33" s="140"/>
      <c r="H33" s="140"/>
      <c r="I33" s="140"/>
      <c r="J33" s="140"/>
      <c r="K33" s="197"/>
      <c r="L33" s="134"/>
      <c r="M33" s="131"/>
    </row>
    <row r="34" spans="1:13" ht="43.2">
      <c r="A34" s="131"/>
      <c r="B34" s="132"/>
      <c r="C34" s="230">
        <v>17</v>
      </c>
      <c r="D34" s="231">
        <v>5.0999999999999996</v>
      </c>
      <c r="E34" s="231"/>
      <c r="F34" s="231"/>
      <c r="G34" s="289" t="s">
        <v>47</v>
      </c>
      <c r="H34" s="257" t="s">
        <v>22</v>
      </c>
      <c r="I34" s="258">
        <v>1</v>
      </c>
      <c r="J34" s="259">
        <v>50245</v>
      </c>
      <c r="K34" s="260">
        <f t="shared" ref="K34:K35" si="3">J34*I34</f>
        <v>50245</v>
      </c>
      <c r="L34" s="134"/>
      <c r="M34" s="131"/>
    </row>
    <row r="35" spans="1:13" ht="28.8">
      <c r="A35" s="131"/>
      <c r="B35" s="132"/>
      <c r="C35" s="238">
        <v>18</v>
      </c>
      <c r="D35" s="225">
        <v>5.2</v>
      </c>
      <c r="E35" s="225"/>
      <c r="F35" s="225"/>
      <c r="G35" s="290" t="s">
        <v>48</v>
      </c>
      <c r="H35" s="253" t="s">
        <v>22</v>
      </c>
      <c r="I35" s="254">
        <v>1</v>
      </c>
      <c r="J35" s="255">
        <v>25000</v>
      </c>
      <c r="K35" s="261">
        <f t="shared" si="3"/>
        <v>25000</v>
      </c>
      <c r="L35" s="134"/>
      <c r="M35" s="131"/>
    </row>
    <row r="36" spans="1:13" ht="15.6">
      <c r="A36" s="131"/>
      <c r="B36" s="132"/>
      <c r="C36" s="262" t="s">
        <v>18</v>
      </c>
      <c r="D36" s="263"/>
      <c r="E36" s="263"/>
      <c r="F36" s="263"/>
      <c r="G36" s="264"/>
      <c r="H36" s="265"/>
      <c r="I36" s="266"/>
      <c r="J36" s="267"/>
      <c r="K36" s="268">
        <f>SUM(K34:K35)</f>
        <v>75245</v>
      </c>
      <c r="L36" s="134"/>
      <c r="M36" s="131"/>
    </row>
    <row r="37" spans="1:13" ht="15.6">
      <c r="A37" s="131"/>
      <c r="B37" s="132"/>
      <c r="C37" s="256">
        <v>6</v>
      </c>
      <c r="D37" s="240"/>
      <c r="E37" s="240" t="s">
        <v>49</v>
      </c>
      <c r="F37" s="240"/>
      <c r="G37" s="240"/>
      <c r="H37" s="240"/>
      <c r="I37" s="240"/>
      <c r="J37" s="240"/>
      <c r="K37" s="241"/>
      <c r="L37" s="134"/>
      <c r="M37" s="131"/>
    </row>
    <row r="38" spans="1:13" ht="28.8">
      <c r="A38" s="131"/>
      <c r="B38" s="132"/>
      <c r="C38" s="198">
        <v>19</v>
      </c>
      <c r="D38" s="159">
        <v>6.1</v>
      </c>
      <c r="E38" s="159"/>
      <c r="F38" s="159"/>
      <c r="G38" s="167" t="s">
        <v>50</v>
      </c>
      <c r="H38" s="159" t="s">
        <v>16</v>
      </c>
      <c r="I38" s="155">
        <v>1</v>
      </c>
      <c r="J38" s="156">
        <v>58071</v>
      </c>
      <c r="K38" s="205">
        <f>I38*J38</f>
        <v>58071</v>
      </c>
      <c r="L38" s="134"/>
      <c r="M38" s="131"/>
    </row>
    <row r="39" spans="1:13" ht="28.8">
      <c r="A39" s="131"/>
      <c r="B39" s="132"/>
      <c r="C39" s="198">
        <v>20</v>
      </c>
      <c r="D39" s="159">
        <v>6.2</v>
      </c>
      <c r="E39" s="159"/>
      <c r="F39" s="159"/>
      <c r="G39" s="167" t="s">
        <v>51</v>
      </c>
      <c r="H39" s="159" t="s">
        <v>16</v>
      </c>
      <c r="I39" s="155">
        <v>1</v>
      </c>
      <c r="J39" s="156">
        <v>46371</v>
      </c>
      <c r="K39" s="205">
        <f t="shared" ref="K39:K43" si="4">I39*J39</f>
        <v>46371</v>
      </c>
      <c r="L39" s="134"/>
      <c r="M39" s="131"/>
    </row>
    <row r="40" spans="1:13" ht="43.2">
      <c r="A40" s="131"/>
      <c r="B40" s="132"/>
      <c r="C40" s="198">
        <v>21</v>
      </c>
      <c r="D40" s="159">
        <v>6.3</v>
      </c>
      <c r="E40" s="159"/>
      <c r="F40" s="159"/>
      <c r="G40" s="167" t="s">
        <v>52</v>
      </c>
      <c r="H40" s="159" t="s">
        <v>16</v>
      </c>
      <c r="I40" s="155">
        <v>1</v>
      </c>
      <c r="J40" s="156">
        <v>210500</v>
      </c>
      <c r="K40" s="205">
        <f t="shared" si="4"/>
        <v>210500</v>
      </c>
      <c r="L40" s="134"/>
      <c r="M40" s="131"/>
    </row>
    <row r="41" spans="1:13" ht="43.2">
      <c r="A41" s="131"/>
      <c r="B41" s="132"/>
      <c r="C41" s="198">
        <v>22</v>
      </c>
      <c r="D41" s="159">
        <v>6.4</v>
      </c>
      <c r="E41" s="159"/>
      <c r="F41" s="159"/>
      <c r="G41" s="167" t="s">
        <v>53</v>
      </c>
      <c r="H41" s="159" t="s">
        <v>16</v>
      </c>
      <c r="I41" s="155">
        <v>1</v>
      </c>
      <c r="J41" s="156">
        <v>220000</v>
      </c>
      <c r="K41" s="205">
        <f t="shared" si="4"/>
        <v>220000</v>
      </c>
      <c r="L41" s="134"/>
      <c r="M41" s="131"/>
    </row>
    <row r="42" spans="1:13" ht="28.8">
      <c r="A42" s="131"/>
      <c r="B42" s="132"/>
      <c r="C42" s="198">
        <v>23</v>
      </c>
      <c r="D42" s="159">
        <v>6.5</v>
      </c>
      <c r="E42" s="159"/>
      <c r="F42" s="159"/>
      <c r="G42" s="167" t="s">
        <v>54</v>
      </c>
      <c r="H42" s="159" t="s">
        <v>16</v>
      </c>
      <c r="I42" s="155">
        <v>1</v>
      </c>
      <c r="J42" s="156">
        <v>251980</v>
      </c>
      <c r="K42" s="205">
        <f t="shared" si="4"/>
        <v>251980</v>
      </c>
      <c r="L42" s="134"/>
      <c r="M42" s="131"/>
    </row>
    <row r="43" spans="1:13" ht="28.8">
      <c r="A43" s="131"/>
      <c r="B43" s="132"/>
      <c r="C43" s="198">
        <v>24</v>
      </c>
      <c r="D43" s="159">
        <v>6.6</v>
      </c>
      <c r="E43" s="159"/>
      <c r="F43" s="159"/>
      <c r="G43" s="167" t="s">
        <v>55</v>
      </c>
      <c r="H43" s="159" t="s">
        <v>56</v>
      </c>
      <c r="I43" s="155">
        <v>1</v>
      </c>
      <c r="J43" s="156">
        <v>220000</v>
      </c>
      <c r="K43" s="205">
        <f t="shared" si="4"/>
        <v>220000</v>
      </c>
      <c r="L43" s="134"/>
      <c r="M43" s="131"/>
    </row>
    <row r="44" spans="1:13" ht="15.6">
      <c r="A44" s="131"/>
      <c r="B44" s="132"/>
      <c r="C44" s="201" t="s">
        <v>18</v>
      </c>
      <c r="D44" s="164"/>
      <c r="E44" s="164"/>
      <c r="F44" s="164"/>
      <c r="G44" s="168"/>
      <c r="H44" s="166"/>
      <c r="I44" s="158"/>
      <c r="J44" s="152"/>
      <c r="K44" s="210">
        <f>SUM(K38:K43)</f>
        <v>1006922</v>
      </c>
      <c r="L44" s="134"/>
      <c r="M44" s="131"/>
    </row>
    <row r="45" spans="1:13" s="172" customFormat="1" ht="15.6">
      <c r="A45" s="169"/>
      <c r="B45" s="170"/>
      <c r="C45" s="421" t="s">
        <v>57</v>
      </c>
      <c r="D45" s="422"/>
      <c r="E45" s="422"/>
      <c r="F45" s="422"/>
      <c r="G45" s="422"/>
      <c r="H45" s="422"/>
      <c r="I45" s="422"/>
      <c r="J45" s="423"/>
      <c r="K45" s="195">
        <f>K44+K36+K32+K27+K18+K12</f>
        <v>3254787</v>
      </c>
      <c r="L45" s="171"/>
      <c r="M45" s="169"/>
    </row>
    <row r="46" spans="1:13" s="172" customFormat="1" ht="15.6">
      <c r="A46" s="169"/>
      <c r="B46" s="170"/>
      <c r="C46" s="173"/>
      <c r="D46" s="173"/>
      <c r="E46" s="173"/>
      <c r="F46" s="173"/>
      <c r="G46" s="173"/>
      <c r="H46" s="173"/>
      <c r="I46" s="173"/>
      <c r="J46" s="173"/>
      <c r="K46" s="174"/>
      <c r="L46" s="171"/>
      <c r="M46" s="169"/>
    </row>
    <row r="47" spans="1:13" s="172" customFormat="1" ht="15.6">
      <c r="A47" s="169"/>
      <c r="B47" s="170"/>
      <c r="C47" s="175"/>
      <c r="D47" s="176"/>
      <c r="E47" s="175"/>
      <c r="F47" s="175"/>
      <c r="G47" s="447" t="s">
        <v>58</v>
      </c>
      <c r="H47" s="448"/>
      <c r="I47" s="449"/>
      <c r="J47" s="270"/>
      <c r="K47" s="271">
        <f>K45</f>
        <v>3254787</v>
      </c>
      <c r="L47" s="171"/>
      <c r="M47" s="169"/>
    </row>
    <row r="48" spans="1:13" s="172" customFormat="1" ht="15.6">
      <c r="A48" s="169"/>
      <c r="B48" s="170"/>
      <c r="C48" s="175"/>
      <c r="D48" s="176"/>
      <c r="E48" s="175"/>
      <c r="F48" s="175"/>
      <c r="G48" s="450" t="s">
        <v>59</v>
      </c>
      <c r="H48" s="451"/>
      <c r="I48" s="452"/>
      <c r="J48" s="269">
        <v>0.08</v>
      </c>
      <c r="K48" s="272">
        <f>J48*$K$47</f>
        <v>260382.96</v>
      </c>
      <c r="L48" s="171"/>
      <c r="M48" s="169"/>
    </row>
    <row r="49" spans="1:13" s="172" customFormat="1" ht="15.75" customHeight="1">
      <c r="A49" s="169"/>
      <c r="B49" s="170"/>
      <c r="C49" s="175"/>
      <c r="D49" s="176"/>
      <c r="E49" s="175"/>
      <c r="F49" s="175"/>
      <c r="G49" s="450" t="s">
        <v>60</v>
      </c>
      <c r="H49" s="451"/>
      <c r="I49" s="452"/>
      <c r="J49" s="269">
        <v>0.03</v>
      </c>
      <c r="K49" s="272">
        <f t="shared" ref="K49:K50" si="5">J49*$K$47</f>
        <v>97643.61</v>
      </c>
      <c r="L49" s="171"/>
      <c r="M49" s="169"/>
    </row>
    <row r="50" spans="1:13" s="172" customFormat="1" ht="15.75" customHeight="1">
      <c r="A50" s="169"/>
      <c r="B50" s="170"/>
      <c r="C50" s="175"/>
      <c r="D50" s="176"/>
      <c r="E50" s="175"/>
      <c r="F50" s="177"/>
      <c r="G50" s="450" t="s">
        <v>61</v>
      </c>
      <c r="H50" s="451"/>
      <c r="I50" s="452"/>
      <c r="J50" s="269">
        <v>0.05</v>
      </c>
      <c r="K50" s="272">
        <f t="shared" si="5"/>
        <v>162739.35</v>
      </c>
      <c r="L50" s="171"/>
      <c r="M50" s="169"/>
    </row>
    <row r="51" spans="1:13" s="172" customFormat="1" ht="15.6">
      <c r="A51" s="169"/>
      <c r="B51" s="170"/>
      <c r="C51" s="175"/>
      <c r="D51" s="176"/>
      <c r="E51" s="175"/>
      <c r="F51" s="177"/>
      <c r="G51" s="450" t="s">
        <v>62</v>
      </c>
      <c r="H51" s="451"/>
      <c r="I51" s="452"/>
      <c r="J51" s="269">
        <v>0.19</v>
      </c>
      <c r="K51" s="272">
        <f>K50*J51</f>
        <v>30920.476500000001</v>
      </c>
      <c r="L51" s="171"/>
      <c r="M51" s="169"/>
    </row>
    <row r="52" spans="1:13" s="172" customFormat="1" ht="15.6">
      <c r="A52" s="169"/>
      <c r="B52" s="170"/>
      <c r="C52" s="175"/>
      <c r="D52" s="176"/>
      <c r="E52" s="175"/>
      <c r="F52" s="177"/>
      <c r="G52" s="453" t="s">
        <v>63</v>
      </c>
      <c r="H52" s="454"/>
      <c r="I52" s="455"/>
      <c r="J52" s="269"/>
      <c r="K52" s="272">
        <f>SUM(K48:K51)</f>
        <v>551686.39650000003</v>
      </c>
      <c r="L52" s="171"/>
      <c r="M52" s="169"/>
    </row>
    <row r="53" spans="1:13" s="172" customFormat="1" ht="15.6">
      <c r="A53" s="169"/>
      <c r="B53" s="170"/>
      <c r="C53" s="175"/>
      <c r="D53" s="176"/>
      <c r="E53" s="175"/>
      <c r="F53" s="175"/>
      <c r="G53" s="438" t="s">
        <v>64</v>
      </c>
      <c r="H53" s="439"/>
      <c r="I53" s="440"/>
      <c r="J53" s="273"/>
      <c r="K53" s="274">
        <f>+K52+K47</f>
        <v>3806473.3964999998</v>
      </c>
      <c r="L53" s="171"/>
      <c r="M53" s="169"/>
    </row>
    <row r="54" spans="1:13" s="172" customFormat="1" ht="15.6">
      <c r="A54" s="169"/>
      <c r="B54" s="170"/>
      <c r="C54" s="175"/>
      <c r="D54" s="176"/>
      <c r="E54" s="176"/>
      <c r="F54" s="176"/>
      <c r="G54" s="175"/>
      <c r="H54" s="175"/>
      <c r="I54" s="178"/>
      <c r="J54" s="179"/>
      <c r="K54" s="180"/>
      <c r="L54" s="171"/>
      <c r="M54" s="169"/>
    </row>
    <row r="55" spans="1:13" s="172" customFormat="1" ht="15.6">
      <c r="A55" s="169"/>
      <c r="B55" s="170"/>
      <c r="C55" s="215"/>
      <c r="D55" s="426"/>
      <c r="E55" s="426"/>
      <c r="F55" s="426"/>
      <c r="G55" s="426"/>
      <c r="H55" s="426"/>
      <c r="I55" s="426"/>
      <c r="J55" s="426"/>
      <c r="K55" s="427"/>
      <c r="L55" s="181"/>
      <c r="M55" s="169"/>
    </row>
    <row r="56" spans="1:13" s="172" customFormat="1" ht="28.5" customHeight="1">
      <c r="A56" s="169"/>
      <c r="B56" s="170"/>
      <c r="C56" s="416"/>
      <c r="D56" s="417"/>
      <c r="E56" s="417"/>
      <c r="F56" s="417"/>
      <c r="G56" s="417"/>
      <c r="H56" s="424" t="s">
        <v>65</v>
      </c>
      <c r="I56" s="424"/>
      <c r="J56" s="424"/>
      <c r="K56" s="216" t="s">
        <v>66</v>
      </c>
      <c r="L56" s="182"/>
      <c r="M56" s="169"/>
    </row>
    <row r="57" spans="1:13" s="172" customFormat="1" ht="28.5" customHeight="1">
      <c r="A57" s="169"/>
      <c r="B57" s="170"/>
      <c r="C57" s="416" t="s">
        <v>134</v>
      </c>
      <c r="D57" s="417"/>
      <c r="E57" s="417"/>
      <c r="F57" s="417"/>
      <c r="G57" s="417"/>
      <c r="H57" s="425" t="s">
        <v>59</v>
      </c>
      <c r="I57" s="425"/>
      <c r="J57" s="183" t="s">
        <v>67</v>
      </c>
      <c r="K57" s="217">
        <v>0.08</v>
      </c>
      <c r="L57" s="182"/>
      <c r="M57" s="169"/>
    </row>
    <row r="58" spans="1:13" s="172" customFormat="1" ht="28.5" customHeight="1">
      <c r="A58" s="169"/>
      <c r="B58" s="170"/>
      <c r="C58" s="416" t="s">
        <v>135</v>
      </c>
      <c r="D58" s="417"/>
      <c r="E58" s="417"/>
      <c r="F58" s="417"/>
      <c r="G58" s="417"/>
      <c r="H58" s="444" t="s">
        <v>60</v>
      </c>
      <c r="I58" s="445"/>
      <c r="J58" s="183" t="s">
        <v>68</v>
      </c>
      <c r="K58" s="217">
        <v>0.03</v>
      </c>
      <c r="L58" s="182"/>
      <c r="M58" s="169"/>
    </row>
    <row r="59" spans="1:13" s="184" customFormat="1" ht="28.5" customHeight="1">
      <c r="A59" s="169"/>
      <c r="B59" s="170"/>
      <c r="C59" s="218"/>
      <c r="E59" s="185"/>
      <c r="F59" s="185"/>
      <c r="G59" s="186"/>
      <c r="H59" s="446" t="s">
        <v>61</v>
      </c>
      <c r="I59" s="425"/>
      <c r="J59" s="183" t="s">
        <v>69</v>
      </c>
      <c r="K59" s="217">
        <v>0.05</v>
      </c>
      <c r="L59" s="171"/>
      <c r="M59" s="169"/>
    </row>
    <row r="60" spans="1:13" ht="28.5" customHeight="1">
      <c r="A60" s="131"/>
      <c r="B60" s="132"/>
      <c r="C60" s="219"/>
      <c r="D60" s="220"/>
      <c r="E60" s="220"/>
      <c r="F60" s="220"/>
      <c r="G60" s="187"/>
      <c r="H60" s="425" t="s">
        <v>70</v>
      </c>
      <c r="I60" s="425"/>
      <c r="J60" s="183" t="s">
        <v>71</v>
      </c>
      <c r="K60" s="221">
        <f>SUM(K57:K59)</f>
        <v>0.16</v>
      </c>
      <c r="L60" s="134"/>
      <c r="M60" s="131"/>
    </row>
    <row r="61" spans="1:13" ht="15.6">
      <c r="A61" s="131"/>
      <c r="B61" s="132"/>
      <c r="C61" s="222"/>
      <c r="D61" s="223"/>
      <c r="E61" s="223"/>
      <c r="F61" s="223"/>
      <c r="G61" s="224"/>
      <c r="H61" s="442"/>
      <c r="I61" s="442"/>
      <c r="J61" s="442"/>
      <c r="K61" s="443"/>
      <c r="L61" s="134"/>
      <c r="M61" s="131"/>
    </row>
    <row r="62" spans="1:13" ht="15.6">
      <c r="A62" s="131"/>
      <c r="B62" s="188"/>
      <c r="C62" s="189"/>
      <c r="D62" s="189"/>
      <c r="E62" s="190"/>
      <c r="F62" s="189"/>
      <c r="G62" s="191"/>
      <c r="H62" s="189"/>
      <c r="I62" s="189"/>
      <c r="J62" s="189"/>
      <c r="K62" s="189"/>
      <c r="L62" s="192"/>
      <c r="M62" s="131"/>
    </row>
    <row r="63" spans="1:13" ht="15.6">
      <c r="A63" s="131"/>
      <c r="B63" s="131"/>
      <c r="C63" s="131"/>
      <c r="D63" s="131"/>
      <c r="E63" s="193"/>
      <c r="F63" s="131"/>
      <c r="G63" s="131"/>
      <c r="H63" s="131"/>
      <c r="I63" s="131"/>
      <c r="J63" s="131"/>
      <c r="K63" s="131"/>
      <c r="L63" s="131"/>
      <c r="M63" s="131"/>
    </row>
  </sheetData>
  <mergeCells count="30">
    <mergeCell ref="G53:I53"/>
    <mergeCell ref="H7:H8"/>
    <mergeCell ref="E7:F7"/>
    <mergeCell ref="H61:K61"/>
    <mergeCell ref="C58:G58"/>
    <mergeCell ref="H58:I58"/>
    <mergeCell ref="H59:I59"/>
    <mergeCell ref="H60:I60"/>
    <mergeCell ref="G47:I47"/>
    <mergeCell ref="G48:I48"/>
    <mergeCell ref="G49:I49"/>
    <mergeCell ref="G50:I50"/>
    <mergeCell ref="G51:I51"/>
    <mergeCell ref="G52:I52"/>
    <mergeCell ref="C3:K4"/>
    <mergeCell ref="C5:K5"/>
    <mergeCell ref="C1:F1"/>
    <mergeCell ref="C57:G57"/>
    <mergeCell ref="C6:K6"/>
    <mergeCell ref="C45:J45"/>
    <mergeCell ref="C56:G56"/>
    <mergeCell ref="H56:J56"/>
    <mergeCell ref="H57:I57"/>
    <mergeCell ref="D55:K55"/>
    <mergeCell ref="I7:I8"/>
    <mergeCell ref="J7:J8"/>
    <mergeCell ref="K7:K8"/>
    <mergeCell ref="C7:C8"/>
    <mergeCell ref="D7:D8"/>
    <mergeCell ref="G7:G8"/>
  </mergeCells>
  <conditionalFormatting sqref="D19">
    <cfRule type="duplicateValues" dxfId="1" priority="1"/>
    <cfRule type="duplicateValues" priority="2"/>
  </conditionalFormatting>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7"/>
  <sheetViews>
    <sheetView showGridLines="0" tabSelected="1" view="pageBreakPreview" topLeftCell="B49" zoomScaleNormal="100" zoomScaleSheetLayoutView="100" zoomScalePageLayoutView="91" workbookViewId="0">
      <selection activeCell="N63" sqref="N63"/>
    </sheetView>
  </sheetViews>
  <sheetFormatPr baseColWidth="10" defaultColWidth="11.44140625" defaultRowHeight="13.8"/>
  <cols>
    <col min="1" max="2" width="3.44140625" style="1" customWidth="1"/>
    <col min="3" max="3" width="7.5546875" style="1" customWidth="1"/>
    <col min="4" max="4" width="11.5546875" style="1" customWidth="1"/>
    <col min="5" max="5" width="8.88671875" style="2" customWidth="1"/>
    <col min="6" max="6" width="7.5546875" style="1" customWidth="1"/>
    <col min="7" max="7" width="41.21875" style="301" customWidth="1"/>
    <col min="8" max="8" width="8.5546875" style="1" customWidth="1"/>
    <col min="9" max="9" width="13.88671875" style="1" customWidth="1"/>
    <col min="10" max="10" width="15.6640625" style="1" bestFit="1" customWidth="1"/>
    <col min="11" max="11" width="12.6640625" style="1" bestFit="1" customWidth="1"/>
    <col min="12" max="12" width="3.44140625" style="1" customWidth="1"/>
    <col min="13" max="13" width="2.5546875" style="1" customWidth="1"/>
    <col min="14" max="16384" width="11.44140625" style="1"/>
  </cols>
  <sheetData>
    <row r="1" spans="1:13" ht="16.2" thickBot="1">
      <c r="A1" s="5"/>
      <c r="B1" s="5"/>
      <c r="C1" s="5"/>
      <c r="D1" s="5"/>
      <c r="E1" s="6"/>
      <c r="F1" s="5"/>
      <c r="G1" s="291"/>
      <c r="H1" s="5"/>
      <c r="I1" s="5"/>
      <c r="J1" s="5"/>
      <c r="K1" s="5"/>
      <c r="L1" s="5"/>
      <c r="M1" s="5"/>
    </row>
    <row r="2" spans="1:13" ht="16.2" thickTop="1">
      <c r="A2" s="5"/>
      <c r="B2" s="7"/>
      <c r="C2" s="124"/>
      <c r="D2" s="124"/>
      <c r="E2" s="125"/>
      <c r="F2" s="124"/>
      <c r="G2" s="292"/>
      <c r="H2" s="124"/>
      <c r="I2" s="124"/>
      <c r="J2" s="124"/>
      <c r="K2" s="124"/>
      <c r="L2" s="8"/>
      <c r="M2" s="5"/>
    </row>
    <row r="3" spans="1:13" ht="26.25" customHeight="1">
      <c r="A3" s="5"/>
      <c r="B3" s="9"/>
      <c r="C3" s="456" t="s">
        <v>0</v>
      </c>
      <c r="D3" s="457"/>
      <c r="E3" s="457"/>
      <c r="F3" s="457"/>
      <c r="G3" s="291"/>
      <c r="H3" s="5"/>
      <c r="I3" s="5"/>
      <c r="J3" s="5"/>
      <c r="K3" s="5"/>
      <c r="L3" s="10"/>
      <c r="M3" s="5"/>
    </row>
    <row r="4" spans="1:13" ht="15.6">
      <c r="A4" s="5"/>
      <c r="B4" s="9"/>
      <c r="C4" s="118"/>
      <c r="D4" s="119" t="s">
        <v>1</v>
      </c>
      <c r="E4" s="118"/>
      <c r="F4" s="119"/>
      <c r="G4" s="291"/>
      <c r="H4" s="5"/>
      <c r="I4" s="5"/>
      <c r="J4" s="5"/>
      <c r="K4" s="5"/>
      <c r="L4" s="10"/>
      <c r="M4" s="5"/>
    </row>
    <row r="5" spans="1:13" ht="15.6">
      <c r="A5" s="5"/>
      <c r="B5" s="9"/>
      <c r="C5" s="458" t="s">
        <v>72</v>
      </c>
      <c r="D5" s="458"/>
      <c r="E5" s="458"/>
      <c r="F5" s="458"/>
      <c r="G5" s="458"/>
      <c r="H5" s="458"/>
      <c r="I5" s="458"/>
      <c r="J5" s="458"/>
      <c r="K5" s="458"/>
      <c r="L5" s="10"/>
      <c r="M5" s="5"/>
    </row>
    <row r="6" spans="1:13" ht="16.2" thickBot="1">
      <c r="A6" s="5"/>
      <c r="B6" s="9"/>
      <c r="C6" s="459" t="s">
        <v>73</v>
      </c>
      <c r="D6" s="459"/>
      <c r="E6" s="459"/>
      <c r="F6" s="459"/>
      <c r="G6" s="459"/>
      <c r="H6" s="459"/>
      <c r="I6" s="459"/>
      <c r="J6" s="459"/>
      <c r="K6" s="459"/>
      <c r="L6" s="10"/>
      <c r="M6" s="5"/>
    </row>
    <row r="7" spans="1:13" s="13" customFormat="1" ht="16.5" customHeight="1">
      <c r="A7" s="12"/>
      <c r="B7" s="122"/>
      <c r="C7" s="460" t="s">
        <v>74</v>
      </c>
      <c r="D7" s="461"/>
      <c r="E7" s="461"/>
      <c r="F7" s="461"/>
      <c r="G7" s="461"/>
      <c r="H7" s="461"/>
      <c r="I7" s="461"/>
      <c r="J7" s="461"/>
      <c r="K7" s="462"/>
      <c r="L7" s="14"/>
      <c r="M7" s="12"/>
    </row>
    <row r="8" spans="1:13" ht="74.25" customHeight="1">
      <c r="A8" s="5"/>
      <c r="B8" s="123"/>
      <c r="C8" s="463"/>
      <c r="D8" s="464"/>
      <c r="E8" s="464"/>
      <c r="F8" s="464"/>
      <c r="G8" s="464"/>
      <c r="H8" s="464"/>
      <c r="I8" s="464"/>
      <c r="J8" s="464"/>
      <c r="K8" s="465"/>
      <c r="L8" s="10"/>
      <c r="M8" s="5"/>
    </row>
    <row r="9" spans="1:13" ht="34.5" customHeight="1">
      <c r="A9" s="5"/>
      <c r="B9" s="123"/>
      <c r="C9" s="466" t="s">
        <v>75</v>
      </c>
      <c r="D9" s="467"/>
      <c r="E9" s="467"/>
      <c r="F9" s="467"/>
      <c r="G9" s="467"/>
      <c r="H9" s="467"/>
      <c r="I9" s="467"/>
      <c r="J9" s="467"/>
      <c r="K9" s="468"/>
      <c r="L9" s="10"/>
      <c r="M9" s="5"/>
    </row>
    <row r="10" spans="1:13" ht="30" customHeight="1">
      <c r="A10" s="5"/>
      <c r="B10" s="123"/>
      <c r="C10" s="469"/>
      <c r="D10" s="469"/>
      <c r="E10" s="469"/>
      <c r="F10" s="469"/>
      <c r="G10" s="469"/>
      <c r="H10" s="469"/>
      <c r="I10" s="469"/>
      <c r="J10" s="469"/>
      <c r="K10" s="470"/>
      <c r="L10" s="10"/>
      <c r="M10" s="5"/>
    </row>
    <row r="11" spans="1:13" ht="30" customHeight="1">
      <c r="A11" s="131"/>
      <c r="B11" s="132"/>
      <c r="C11" s="434" t="s">
        <v>4</v>
      </c>
      <c r="D11" s="428" t="s">
        <v>5</v>
      </c>
      <c r="E11" s="441" t="s">
        <v>6</v>
      </c>
      <c r="F11" s="441"/>
      <c r="G11" s="436" t="s">
        <v>7</v>
      </c>
      <c r="H11" s="428" t="s">
        <v>8</v>
      </c>
      <c r="I11" s="428" t="s">
        <v>9</v>
      </c>
      <c r="J11" s="430" t="s">
        <v>10</v>
      </c>
      <c r="K11" s="432" t="s">
        <v>11</v>
      </c>
      <c r="L11" s="134"/>
      <c r="M11" s="131"/>
    </row>
    <row r="12" spans="1:13" ht="30" customHeight="1">
      <c r="A12" s="131"/>
      <c r="B12" s="132"/>
      <c r="C12" s="435"/>
      <c r="D12" s="429"/>
      <c r="E12" s="139" t="s">
        <v>12</v>
      </c>
      <c r="F12" s="139" t="s">
        <v>13</v>
      </c>
      <c r="G12" s="437"/>
      <c r="H12" s="429"/>
      <c r="I12" s="429"/>
      <c r="J12" s="431"/>
      <c r="K12" s="433"/>
      <c r="L12" s="134"/>
      <c r="M12" s="131"/>
    </row>
    <row r="13" spans="1:13" ht="30" customHeight="1">
      <c r="A13" s="131"/>
      <c r="B13" s="132"/>
      <c r="C13" s="196">
        <v>1</v>
      </c>
      <c r="D13" s="140"/>
      <c r="E13" s="140" t="s">
        <v>14</v>
      </c>
      <c r="F13" s="140"/>
      <c r="G13" s="293"/>
      <c r="H13" s="140"/>
      <c r="I13" s="140"/>
      <c r="J13" s="140"/>
      <c r="K13" s="197"/>
      <c r="L13" s="134"/>
      <c r="M13" s="131"/>
    </row>
    <row r="14" spans="1:13" ht="30" customHeight="1">
      <c r="A14" s="131"/>
      <c r="B14" s="132"/>
      <c r="C14" s="198">
        <v>1</v>
      </c>
      <c r="D14" s="142">
        <v>1.1000000000000001</v>
      </c>
      <c r="E14" s="143"/>
      <c r="F14" s="141"/>
      <c r="G14" s="282" t="s">
        <v>15</v>
      </c>
      <c r="H14" s="144" t="s">
        <v>16</v>
      </c>
      <c r="I14" s="145">
        <v>1</v>
      </c>
      <c r="J14" s="146"/>
      <c r="K14" s="199">
        <f>I14*J14</f>
        <v>0</v>
      </c>
      <c r="L14" s="134"/>
      <c r="M14" s="131"/>
    </row>
    <row r="15" spans="1:13" ht="129.6">
      <c r="A15" s="131"/>
      <c r="B15" s="132"/>
      <c r="C15" s="198">
        <v>2</v>
      </c>
      <c r="D15" s="142">
        <v>1.2</v>
      </c>
      <c r="E15" s="143"/>
      <c r="F15" s="142"/>
      <c r="G15" s="282" t="s">
        <v>17</v>
      </c>
      <c r="H15" s="144" t="s">
        <v>16</v>
      </c>
      <c r="I15" s="147">
        <v>1</v>
      </c>
      <c r="J15" s="148"/>
      <c r="K15" s="200">
        <f>I15*J15</f>
        <v>0</v>
      </c>
      <c r="L15" s="134"/>
      <c r="M15" s="131"/>
    </row>
    <row r="16" spans="1:13" ht="30" customHeight="1">
      <c r="A16" s="131"/>
      <c r="B16" s="132"/>
      <c r="C16" s="201" t="s">
        <v>18</v>
      </c>
      <c r="D16" s="149"/>
      <c r="E16" s="149"/>
      <c r="F16" s="149"/>
      <c r="G16" s="150"/>
      <c r="H16" s="149"/>
      <c r="I16" s="151"/>
      <c r="J16" s="152"/>
      <c r="K16" s="202">
        <f>K14+K15</f>
        <v>0</v>
      </c>
      <c r="L16" s="134"/>
      <c r="M16" s="131"/>
    </row>
    <row r="17" spans="1:13" ht="30" customHeight="1">
      <c r="A17" s="131"/>
      <c r="B17" s="132"/>
      <c r="C17" s="196">
        <v>2</v>
      </c>
      <c r="D17" s="140"/>
      <c r="E17" s="140" t="s">
        <v>19</v>
      </c>
      <c r="F17" s="140"/>
      <c r="G17" s="293"/>
      <c r="H17" s="140"/>
      <c r="I17" s="239"/>
      <c r="J17" s="140"/>
      <c r="K17" s="197"/>
      <c r="L17" s="134"/>
      <c r="M17" s="131"/>
    </row>
    <row r="18" spans="1:13" ht="144">
      <c r="A18" s="131"/>
      <c r="B18" s="132"/>
      <c r="C18" s="230">
        <v>3</v>
      </c>
      <c r="D18" s="231" t="s">
        <v>20</v>
      </c>
      <c r="E18" s="232"/>
      <c r="F18" s="232"/>
      <c r="G18" s="233" t="s">
        <v>21</v>
      </c>
      <c r="H18" s="234" t="s">
        <v>22</v>
      </c>
      <c r="I18" s="235">
        <v>1</v>
      </c>
      <c r="J18" s="236"/>
      <c r="K18" s="237">
        <f>J18*I18</f>
        <v>0</v>
      </c>
      <c r="L18" s="134"/>
      <c r="M18" s="131"/>
    </row>
    <row r="19" spans="1:13" s="5" customFormat="1" ht="86.4">
      <c r="A19" s="131"/>
      <c r="B19" s="132"/>
      <c r="C19" s="238">
        <v>4</v>
      </c>
      <c r="D19" s="225" t="s">
        <v>23</v>
      </c>
      <c r="E19" s="226"/>
      <c r="F19" s="226"/>
      <c r="G19" s="228" t="s">
        <v>24</v>
      </c>
      <c r="H19" s="154" t="s">
        <v>22</v>
      </c>
      <c r="I19" s="155">
        <v>1</v>
      </c>
      <c r="J19" s="156"/>
      <c r="K19" s="205">
        <f t="shared" ref="K19:K21" si="0">J19*I19</f>
        <v>0</v>
      </c>
      <c r="L19" s="134"/>
      <c r="M19" s="131"/>
    </row>
    <row r="20" spans="1:13" ht="129.6">
      <c r="A20" s="131"/>
      <c r="B20" s="132"/>
      <c r="C20" s="238">
        <v>5</v>
      </c>
      <c r="D20" s="225" t="s">
        <v>25</v>
      </c>
      <c r="E20" s="227"/>
      <c r="F20" s="227"/>
      <c r="G20" s="229" t="s">
        <v>26</v>
      </c>
      <c r="H20" s="157" t="s">
        <v>22</v>
      </c>
      <c r="I20" s="155">
        <v>1</v>
      </c>
      <c r="J20" s="156"/>
      <c r="K20" s="205">
        <f t="shared" si="0"/>
        <v>0</v>
      </c>
      <c r="L20" s="134"/>
      <c r="M20" s="131"/>
    </row>
    <row r="21" spans="1:13" ht="100.8">
      <c r="A21" s="131"/>
      <c r="B21" s="132"/>
      <c r="C21" s="238">
        <v>6</v>
      </c>
      <c r="D21" s="225" t="s">
        <v>27</v>
      </c>
      <c r="E21" s="227"/>
      <c r="F21" s="227"/>
      <c r="G21" s="229" t="s">
        <v>28</v>
      </c>
      <c r="H21" s="157" t="s">
        <v>22</v>
      </c>
      <c r="I21" s="155">
        <v>1</v>
      </c>
      <c r="J21" s="156"/>
      <c r="K21" s="205">
        <f t="shared" si="0"/>
        <v>0</v>
      </c>
      <c r="L21" s="134"/>
      <c r="M21" s="131"/>
    </row>
    <row r="22" spans="1:13" ht="15.6">
      <c r="A22" s="131"/>
      <c r="B22" s="132"/>
      <c r="C22" s="247" t="s">
        <v>18</v>
      </c>
      <c r="D22" s="135"/>
      <c r="E22" s="194"/>
      <c r="F22" s="135"/>
      <c r="G22" s="294"/>
      <c r="H22" s="135"/>
      <c r="I22" s="248"/>
      <c r="J22" s="135"/>
      <c r="K22" s="249">
        <f>SUM(K18:K21)</f>
        <v>0</v>
      </c>
      <c r="L22" s="134"/>
      <c r="M22" s="131"/>
    </row>
    <row r="23" spans="1:13" ht="15.6">
      <c r="A23" s="131"/>
      <c r="B23" s="132"/>
      <c r="C23" s="242">
        <v>3</v>
      </c>
      <c r="D23" s="243" t="s">
        <v>29</v>
      </c>
      <c r="E23" s="244"/>
      <c r="F23" s="245"/>
      <c r="G23" s="295"/>
      <c r="H23" s="245"/>
      <c r="I23" s="245"/>
      <c r="J23" s="245"/>
      <c r="K23" s="246"/>
      <c r="L23" s="134"/>
      <c r="M23" s="131"/>
    </row>
    <row r="24" spans="1:13" ht="115.2">
      <c r="A24" s="131"/>
      <c r="B24" s="132"/>
      <c r="C24" s="283">
        <v>7</v>
      </c>
      <c r="D24" s="284" t="s">
        <v>30</v>
      </c>
      <c r="E24" s="250"/>
      <c r="F24" s="250"/>
      <c r="G24" s="285" t="s">
        <v>31</v>
      </c>
      <c r="H24" s="250" t="s">
        <v>32</v>
      </c>
      <c r="I24" s="147">
        <v>1</v>
      </c>
      <c r="J24" s="251"/>
      <c r="K24" s="252">
        <f t="shared" ref="K24:K30" si="1">J24*I24</f>
        <v>0</v>
      </c>
      <c r="L24" s="134"/>
      <c r="M24" s="131"/>
    </row>
    <row r="25" spans="1:13" ht="57.6">
      <c r="A25" s="131"/>
      <c r="B25" s="132"/>
      <c r="C25" s="286">
        <v>8</v>
      </c>
      <c r="D25" s="287" t="s">
        <v>33</v>
      </c>
      <c r="E25" s="160"/>
      <c r="F25" s="160"/>
      <c r="G25" s="288" t="s">
        <v>34</v>
      </c>
      <c r="H25" s="159" t="s">
        <v>22</v>
      </c>
      <c r="I25" s="155">
        <v>1</v>
      </c>
      <c r="J25" s="156"/>
      <c r="K25" s="205">
        <f t="shared" si="1"/>
        <v>0</v>
      </c>
      <c r="L25" s="134"/>
      <c r="M25" s="131"/>
    </row>
    <row r="26" spans="1:13" s="5" customFormat="1" ht="72">
      <c r="A26" s="131"/>
      <c r="B26" s="132"/>
      <c r="C26" s="286">
        <v>9</v>
      </c>
      <c r="D26" s="287" t="s">
        <v>35</v>
      </c>
      <c r="E26" s="159"/>
      <c r="F26" s="159"/>
      <c r="G26" s="288" t="s">
        <v>36</v>
      </c>
      <c r="H26" s="159" t="s">
        <v>16</v>
      </c>
      <c r="I26" s="155">
        <v>1</v>
      </c>
      <c r="J26" s="156"/>
      <c r="K26" s="205">
        <f t="shared" si="1"/>
        <v>0</v>
      </c>
      <c r="L26" s="134"/>
      <c r="M26" s="131"/>
    </row>
    <row r="27" spans="1:13" ht="57.6">
      <c r="A27" s="131"/>
      <c r="B27" s="132"/>
      <c r="C27" s="286">
        <v>10</v>
      </c>
      <c r="D27" s="287" t="s">
        <v>37</v>
      </c>
      <c r="E27" s="157"/>
      <c r="F27" s="157"/>
      <c r="G27" s="288" t="s">
        <v>38</v>
      </c>
      <c r="H27" s="157" t="s">
        <v>22</v>
      </c>
      <c r="I27" s="155">
        <v>1</v>
      </c>
      <c r="J27" s="156"/>
      <c r="K27" s="205">
        <f t="shared" si="1"/>
        <v>0</v>
      </c>
      <c r="L27" s="134"/>
      <c r="M27" s="131"/>
    </row>
    <row r="28" spans="1:13" s="5" customFormat="1" ht="72">
      <c r="A28" s="131"/>
      <c r="B28" s="132"/>
      <c r="C28" s="286">
        <v>11</v>
      </c>
      <c r="D28" s="287">
        <v>3.5</v>
      </c>
      <c r="E28" s="159"/>
      <c r="F28" s="159"/>
      <c r="G28" s="288" t="s">
        <v>39</v>
      </c>
      <c r="H28" s="159" t="s">
        <v>16</v>
      </c>
      <c r="I28" s="155">
        <v>1</v>
      </c>
      <c r="J28" s="161"/>
      <c r="K28" s="205">
        <f t="shared" si="1"/>
        <v>0</v>
      </c>
      <c r="L28" s="134"/>
      <c r="M28" s="131"/>
    </row>
    <row r="29" spans="1:13" ht="86.4">
      <c r="A29" s="131"/>
      <c r="B29" s="132"/>
      <c r="C29" s="286">
        <v>12</v>
      </c>
      <c r="D29" s="287">
        <v>3.6</v>
      </c>
      <c r="E29" s="157"/>
      <c r="F29" s="157"/>
      <c r="G29" s="288" t="s">
        <v>40</v>
      </c>
      <c r="H29" s="157" t="s">
        <v>16</v>
      </c>
      <c r="I29" s="155">
        <v>1</v>
      </c>
      <c r="J29" s="161"/>
      <c r="K29" s="205">
        <f t="shared" si="1"/>
        <v>0</v>
      </c>
      <c r="L29" s="134"/>
      <c r="M29" s="131"/>
    </row>
    <row r="30" spans="1:13" ht="86.4">
      <c r="A30" s="131"/>
      <c r="B30" s="132"/>
      <c r="C30" s="286">
        <v>13</v>
      </c>
      <c r="D30" s="287">
        <v>3.7</v>
      </c>
      <c r="E30" s="154"/>
      <c r="F30" s="159"/>
      <c r="G30" s="288" t="s">
        <v>41</v>
      </c>
      <c r="H30" s="159" t="s">
        <v>22</v>
      </c>
      <c r="I30" s="155">
        <v>1</v>
      </c>
      <c r="J30" s="156"/>
      <c r="K30" s="205">
        <f t="shared" si="1"/>
        <v>0</v>
      </c>
      <c r="L30" s="134"/>
      <c r="M30" s="131"/>
    </row>
    <row r="31" spans="1:13" ht="15.6">
      <c r="A31" s="131"/>
      <c r="B31" s="132"/>
      <c r="C31" s="206" t="s">
        <v>18</v>
      </c>
      <c r="D31" s="207"/>
      <c r="E31" s="207"/>
      <c r="F31" s="207"/>
      <c r="G31" s="208"/>
      <c r="H31" s="207"/>
      <c r="I31" s="158"/>
      <c r="J31" s="162"/>
      <c r="K31" s="209">
        <f>SUM(K24:K30)</f>
        <v>0</v>
      </c>
      <c r="L31" s="134"/>
      <c r="M31" s="131"/>
    </row>
    <row r="32" spans="1:13" ht="15.6">
      <c r="A32" s="131"/>
      <c r="B32" s="132"/>
      <c r="C32" s="203">
        <v>4</v>
      </c>
      <c r="D32" s="153"/>
      <c r="E32" s="153" t="s">
        <v>42</v>
      </c>
      <c r="F32" s="153"/>
      <c r="G32" s="296"/>
      <c r="H32" s="153"/>
      <c r="I32" s="153"/>
      <c r="J32" s="153"/>
      <c r="K32" s="204"/>
      <c r="L32" s="134"/>
      <c r="M32" s="131"/>
    </row>
    <row r="33" spans="1:13" ht="72">
      <c r="A33" s="131"/>
      <c r="B33" s="132"/>
      <c r="C33" s="198">
        <v>14</v>
      </c>
      <c r="D33" s="159">
        <v>4.0999999999999996</v>
      </c>
      <c r="E33" s="159"/>
      <c r="F33" s="159"/>
      <c r="G33" s="288" t="s">
        <v>43</v>
      </c>
      <c r="H33" s="163" t="s">
        <v>22</v>
      </c>
      <c r="I33" s="155">
        <v>1</v>
      </c>
      <c r="J33" s="156"/>
      <c r="K33" s="205">
        <f t="shared" ref="K33:K35" si="2">J33*I33</f>
        <v>0</v>
      </c>
      <c r="L33" s="134"/>
      <c r="M33" s="131"/>
    </row>
    <row r="34" spans="1:13" ht="100.8">
      <c r="A34" s="131"/>
      <c r="B34" s="132"/>
      <c r="C34" s="198">
        <v>15</v>
      </c>
      <c r="D34" s="159">
        <v>4.2</v>
      </c>
      <c r="E34" s="159"/>
      <c r="F34" s="159"/>
      <c r="G34" s="288" t="s">
        <v>44</v>
      </c>
      <c r="H34" s="163" t="s">
        <v>22</v>
      </c>
      <c r="I34" s="155">
        <v>1</v>
      </c>
      <c r="J34" s="156"/>
      <c r="K34" s="205">
        <f t="shared" si="2"/>
        <v>0</v>
      </c>
      <c r="L34" s="134"/>
      <c r="M34" s="131"/>
    </row>
    <row r="35" spans="1:13" ht="100.8">
      <c r="A35" s="131"/>
      <c r="B35" s="132"/>
      <c r="C35" s="198">
        <v>16</v>
      </c>
      <c r="D35" s="159">
        <v>4.3</v>
      </c>
      <c r="E35" s="159"/>
      <c r="F35" s="159"/>
      <c r="G35" s="288" t="s">
        <v>45</v>
      </c>
      <c r="H35" s="163" t="s">
        <v>22</v>
      </c>
      <c r="I35" s="155">
        <v>1</v>
      </c>
      <c r="J35" s="156"/>
      <c r="K35" s="205">
        <f t="shared" si="2"/>
        <v>0</v>
      </c>
      <c r="L35" s="134"/>
      <c r="M35" s="131"/>
    </row>
    <row r="36" spans="1:13" ht="15.6">
      <c r="A36" s="131"/>
      <c r="B36" s="132"/>
      <c r="C36" s="201" t="s">
        <v>18</v>
      </c>
      <c r="D36" s="164"/>
      <c r="E36" s="164"/>
      <c r="F36" s="164"/>
      <c r="G36" s="168"/>
      <c r="H36" s="166"/>
      <c r="I36" s="158"/>
      <c r="J36" s="152"/>
      <c r="K36" s="210">
        <f>SUM(K33:K35)</f>
        <v>0</v>
      </c>
      <c r="L36" s="134"/>
      <c r="M36" s="131"/>
    </row>
    <row r="37" spans="1:13" ht="15.6">
      <c r="A37" s="131"/>
      <c r="B37" s="132"/>
      <c r="C37" s="196">
        <v>5</v>
      </c>
      <c r="D37" s="140"/>
      <c r="E37" s="140" t="s">
        <v>46</v>
      </c>
      <c r="F37" s="140"/>
      <c r="G37" s="293"/>
      <c r="H37" s="140"/>
      <c r="I37" s="140"/>
      <c r="J37" s="140"/>
      <c r="K37" s="197"/>
      <c r="L37" s="134"/>
      <c r="M37" s="131"/>
    </row>
    <row r="38" spans="1:13" ht="72">
      <c r="A38" s="131"/>
      <c r="B38" s="132"/>
      <c r="C38" s="230">
        <v>17</v>
      </c>
      <c r="D38" s="231">
        <v>5.0999999999999996</v>
      </c>
      <c r="E38" s="231"/>
      <c r="F38" s="231"/>
      <c r="G38" s="289" t="s">
        <v>47</v>
      </c>
      <c r="H38" s="257" t="s">
        <v>22</v>
      </c>
      <c r="I38" s="258">
        <v>1</v>
      </c>
      <c r="J38" s="259"/>
      <c r="K38" s="260">
        <f t="shared" ref="K38:K39" si="3">J38*I38</f>
        <v>0</v>
      </c>
      <c r="L38" s="134"/>
      <c r="M38" s="131"/>
    </row>
    <row r="39" spans="1:13" ht="57.6">
      <c r="A39" s="131"/>
      <c r="B39" s="132"/>
      <c r="C39" s="238">
        <v>18</v>
      </c>
      <c r="D39" s="225">
        <v>5.2</v>
      </c>
      <c r="E39" s="225"/>
      <c r="F39" s="225"/>
      <c r="G39" s="290" t="s">
        <v>48</v>
      </c>
      <c r="H39" s="253" t="s">
        <v>22</v>
      </c>
      <c r="I39" s="254">
        <v>1</v>
      </c>
      <c r="J39" s="255"/>
      <c r="K39" s="261">
        <f t="shared" si="3"/>
        <v>0</v>
      </c>
      <c r="L39" s="134"/>
      <c r="M39" s="131"/>
    </row>
    <row r="40" spans="1:13" s="3" customFormat="1" ht="15.6">
      <c r="A40" s="131"/>
      <c r="B40" s="132"/>
      <c r="C40" s="262" t="s">
        <v>18</v>
      </c>
      <c r="D40" s="263"/>
      <c r="E40" s="263"/>
      <c r="F40" s="263"/>
      <c r="G40" s="297"/>
      <c r="H40" s="265"/>
      <c r="I40" s="266"/>
      <c r="J40" s="267"/>
      <c r="K40" s="268">
        <f>SUM(K38:K39)</f>
        <v>0</v>
      </c>
      <c r="L40" s="134"/>
      <c r="M40" s="131"/>
    </row>
    <row r="41" spans="1:13" s="3" customFormat="1" ht="15.6">
      <c r="A41" s="131"/>
      <c r="B41" s="132"/>
      <c r="C41" s="256">
        <v>6</v>
      </c>
      <c r="D41" s="240"/>
      <c r="E41" s="240" t="s">
        <v>49</v>
      </c>
      <c r="F41" s="240"/>
      <c r="G41" s="298"/>
      <c r="H41" s="240"/>
      <c r="I41" s="240"/>
      <c r="J41" s="240"/>
      <c r="K41" s="241"/>
      <c r="L41" s="134"/>
      <c r="M41" s="131"/>
    </row>
    <row r="42" spans="1:13" s="3" customFormat="1" ht="57.6">
      <c r="A42" s="131"/>
      <c r="B42" s="132"/>
      <c r="C42" s="198">
        <v>19</v>
      </c>
      <c r="D42" s="159">
        <v>6.1</v>
      </c>
      <c r="E42" s="159"/>
      <c r="F42" s="159"/>
      <c r="G42" s="167" t="s">
        <v>50</v>
      </c>
      <c r="H42" s="159" t="s">
        <v>16</v>
      </c>
      <c r="I42" s="155">
        <v>1</v>
      </c>
      <c r="J42" s="156"/>
      <c r="K42" s="205">
        <f>I42*J42</f>
        <v>0</v>
      </c>
      <c r="L42" s="134"/>
      <c r="M42" s="131"/>
    </row>
    <row r="43" spans="1:13" s="3" customFormat="1" ht="43.2">
      <c r="A43" s="131"/>
      <c r="B43" s="132"/>
      <c r="C43" s="198">
        <v>20</v>
      </c>
      <c r="D43" s="159">
        <v>6.2</v>
      </c>
      <c r="E43" s="159"/>
      <c r="F43" s="159"/>
      <c r="G43" s="167" t="s">
        <v>51</v>
      </c>
      <c r="H43" s="159" t="s">
        <v>16</v>
      </c>
      <c r="I43" s="155">
        <v>1</v>
      </c>
      <c r="J43" s="156"/>
      <c r="K43" s="205">
        <f t="shared" ref="K43:K47" si="4">I43*J43</f>
        <v>0</v>
      </c>
      <c r="L43" s="134"/>
      <c r="M43" s="131"/>
    </row>
    <row r="44" spans="1:13" s="3" customFormat="1" ht="72">
      <c r="A44" s="131"/>
      <c r="B44" s="132"/>
      <c r="C44" s="198">
        <v>21</v>
      </c>
      <c r="D44" s="159">
        <v>6.3</v>
      </c>
      <c r="E44" s="159"/>
      <c r="F44" s="159"/>
      <c r="G44" s="167" t="s">
        <v>52</v>
      </c>
      <c r="H44" s="159" t="s">
        <v>16</v>
      </c>
      <c r="I44" s="155">
        <v>1</v>
      </c>
      <c r="J44" s="156"/>
      <c r="K44" s="205">
        <f t="shared" si="4"/>
        <v>0</v>
      </c>
      <c r="L44" s="134"/>
      <c r="M44" s="131"/>
    </row>
    <row r="45" spans="1:13" s="3" customFormat="1" ht="72">
      <c r="A45" s="131"/>
      <c r="B45" s="132"/>
      <c r="C45" s="198">
        <v>22</v>
      </c>
      <c r="D45" s="159">
        <v>6.4</v>
      </c>
      <c r="E45" s="159"/>
      <c r="F45" s="159"/>
      <c r="G45" s="167" t="s">
        <v>53</v>
      </c>
      <c r="H45" s="159" t="s">
        <v>16</v>
      </c>
      <c r="I45" s="155">
        <v>1</v>
      </c>
      <c r="J45" s="156"/>
      <c r="K45" s="205">
        <f t="shared" si="4"/>
        <v>0</v>
      </c>
      <c r="L45" s="134"/>
      <c r="M45" s="131"/>
    </row>
    <row r="46" spans="1:13" s="3" customFormat="1" ht="57.6">
      <c r="A46" s="131"/>
      <c r="B46" s="132"/>
      <c r="C46" s="198">
        <v>23</v>
      </c>
      <c r="D46" s="159">
        <v>6.5</v>
      </c>
      <c r="E46" s="159"/>
      <c r="F46" s="159"/>
      <c r="G46" s="167" t="s">
        <v>54</v>
      </c>
      <c r="H46" s="159" t="s">
        <v>16</v>
      </c>
      <c r="I46" s="155">
        <v>1</v>
      </c>
      <c r="J46" s="156"/>
      <c r="K46" s="205">
        <f t="shared" si="4"/>
        <v>0</v>
      </c>
      <c r="L46" s="134"/>
      <c r="M46" s="131"/>
    </row>
    <row r="47" spans="1:13" s="3" customFormat="1" ht="43.2">
      <c r="A47" s="131"/>
      <c r="B47" s="132"/>
      <c r="C47" s="198">
        <v>24</v>
      </c>
      <c r="D47" s="159">
        <v>6.6</v>
      </c>
      <c r="E47" s="159"/>
      <c r="F47" s="159"/>
      <c r="G47" s="167" t="s">
        <v>55</v>
      </c>
      <c r="H47" s="159" t="s">
        <v>56</v>
      </c>
      <c r="I47" s="155">
        <v>1</v>
      </c>
      <c r="J47" s="156"/>
      <c r="K47" s="205">
        <f t="shared" si="4"/>
        <v>0</v>
      </c>
      <c r="L47" s="134"/>
      <c r="M47" s="131"/>
    </row>
    <row r="48" spans="1:13" s="3" customFormat="1" ht="30" customHeight="1">
      <c r="A48" s="131"/>
      <c r="B48" s="132"/>
      <c r="C48" s="201" t="s">
        <v>18</v>
      </c>
      <c r="D48" s="164"/>
      <c r="E48" s="164"/>
      <c r="F48" s="164"/>
      <c r="G48" s="168"/>
      <c r="H48" s="166"/>
      <c r="I48" s="158"/>
      <c r="J48" s="152"/>
      <c r="K48" s="210">
        <f>SUM(K42:K47)</f>
        <v>0</v>
      </c>
      <c r="L48" s="134"/>
      <c r="M48" s="131"/>
    </row>
    <row r="49" spans="1:13" s="3" customFormat="1" ht="30" customHeight="1">
      <c r="A49" s="169"/>
      <c r="B49" s="170"/>
      <c r="C49" s="421" t="s">
        <v>57</v>
      </c>
      <c r="D49" s="422"/>
      <c r="E49" s="422"/>
      <c r="F49" s="422"/>
      <c r="G49" s="422"/>
      <c r="H49" s="422"/>
      <c r="I49" s="422"/>
      <c r="J49" s="423"/>
      <c r="K49" s="195">
        <f>K48+K40+K36+K31+K22+K16</f>
        <v>0</v>
      </c>
      <c r="L49" s="171"/>
      <c r="M49" s="169"/>
    </row>
    <row r="50" spans="1:13" s="3" customFormat="1" ht="16.2" customHeight="1">
      <c r="A50" s="169"/>
      <c r="B50" s="170"/>
      <c r="C50" s="173"/>
      <c r="D50" s="173"/>
      <c r="E50" s="173"/>
      <c r="F50" s="173"/>
      <c r="G50" s="299"/>
      <c r="H50" s="173"/>
      <c r="I50" s="173"/>
      <c r="J50" s="173"/>
      <c r="K50" s="174"/>
      <c r="L50" s="171"/>
      <c r="M50" s="169"/>
    </row>
    <row r="51" spans="1:13" s="3" customFormat="1" ht="15.6" customHeight="1">
      <c r="A51" s="169"/>
      <c r="B51" s="170"/>
      <c r="C51" s="175"/>
      <c r="D51" s="176"/>
      <c r="E51" s="175"/>
      <c r="F51" s="175"/>
      <c r="G51" s="447" t="s">
        <v>58</v>
      </c>
      <c r="H51" s="448"/>
      <c r="I51" s="449"/>
      <c r="J51" s="270"/>
      <c r="K51" s="271">
        <f>K49</f>
        <v>0</v>
      </c>
      <c r="L51" s="171"/>
      <c r="M51" s="169"/>
    </row>
    <row r="52" spans="1:13" s="3" customFormat="1" ht="15.6">
      <c r="A52" s="169"/>
      <c r="B52" s="170"/>
      <c r="C52" s="175"/>
      <c r="D52" s="176"/>
      <c r="E52" s="175"/>
      <c r="F52" s="175"/>
      <c r="G52" s="450" t="s">
        <v>59</v>
      </c>
      <c r="H52" s="451"/>
      <c r="I52" s="452"/>
      <c r="J52" s="281">
        <v>0.08</v>
      </c>
      <c r="K52" s="272">
        <f>J52*$K$47</f>
        <v>0</v>
      </c>
      <c r="L52" s="171"/>
      <c r="M52" s="169"/>
    </row>
    <row r="53" spans="1:13" s="3" customFormat="1" ht="15.6">
      <c r="A53" s="169"/>
      <c r="B53" s="170"/>
      <c r="C53" s="175"/>
      <c r="D53" s="176"/>
      <c r="E53" s="175"/>
      <c r="F53" s="175"/>
      <c r="G53" s="450" t="s">
        <v>60</v>
      </c>
      <c r="H53" s="451"/>
      <c r="I53" s="452"/>
      <c r="J53" s="281">
        <v>0.03</v>
      </c>
      <c r="K53" s="272">
        <f t="shared" ref="K53:K55" si="5">J53*$K$47</f>
        <v>0</v>
      </c>
      <c r="L53" s="171"/>
      <c r="M53" s="169"/>
    </row>
    <row r="54" spans="1:13" s="3" customFormat="1" ht="15.6">
      <c r="A54" s="169"/>
      <c r="B54" s="170"/>
      <c r="C54" s="175"/>
      <c r="D54" s="176"/>
      <c r="E54" s="175"/>
      <c r="F54" s="177"/>
      <c r="G54" s="450" t="s">
        <v>61</v>
      </c>
      <c r="H54" s="451"/>
      <c r="I54" s="452"/>
      <c r="J54" s="281">
        <v>0.05</v>
      </c>
      <c r="K54" s="272">
        <f t="shared" si="5"/>
        <v>0</v>
      </c>
      <c r="L54" s="171"/>
      <c r="M54" s="169"/>
    </row>
    <row r="55" spans="1:13" s="4" customFormat="1" ht="15.6">
      <c r="A55" s="169"/>
      <c r="B55" s="170"/>
      <c r="C55" s="175"/>
      <c r="D55" s="176"/>
      <c r="E55" s="175"/>
      <c r="F55" s="177"/>
      <c r="G55" s="450" t="s">
        <v>62</v>
      </c>
      <c r="H55" s="451"/>
      <c r="I55" s="452"/>
      <c r="J55" s="281">
        <v>0.19</v>
      </c>
      <c r="K55" s="272">
        <f t="shared" si="5"/>
        <v>0</v>
      </c>
      <c r="L55" s="171"/>
      <c r="M55" s="169"/>
    </row>
    <row r="56" spans="1:13" ht="15.6">
      <c r="A56" s="169"/>
      <c r="B56" s="170"/>
      <c r="C56" s="175"/>
      <c r="D56" s="176"/>
      <c r="E56" s="175"/>
      <c r="F56" s="177"/>
      <c r="G56" s="453" t="s">
        <v>63</v>
      </c>
      <c r="H56" s="454"/>
      <c r="I56" s="455"/>
      <c r="J56" s="269"/>
      <c r="K56" s="272">
        <f>SUM(K52:K55)</f>
        <v>0</v>
      </c>
      <c r="L56" s="171"/>
      <c r="M56" s="169"/>
    </row>
    <row r="57" spans="1:13" ht="16.2" customHeight="1">
      <c r="A57" s="169"/>
      <c r="B57" s="170"/>
      <c r="C57" s="175"/>
      <c r="D57" s="176"/>
      <c r="E57" s="175"/>
      <c r="F57" s="175"/>
      <c r="G57" s="438" t="s">
        <v>64</v>
      </c>
      <c r="H57" s="439"/>
      <c r="I57" s="440"/>
      <c r="J57" s="273"/>
      <c r="K57" s="274">
        <f>+K56+K51</f>
        <v>0</v>
      </c>
      <c r="L57" s="171"/>
      <c r="M57" s="169"/>
    </row>
    <row r="58" spans="1:13" ht="47.25" customHeight="1">
      <c r="A58" s="169"/>
      <c r="B58" s="170"/>
      <c r="C58" s="175"/>
      <c r="D58" s="176"/>
      <c r="E58" s="176"/>
      <c r="F58" s="176"/>
      <c r="G58" s="300"/>
      <c r="H58" s="175"/>
      <c r="I58" s="178"/>
      <c r="J58" s="179"/>
      <c r="K58" s="180"/>
      <c r="L58" s="171"/>
      <c r="M58" s="169"/>
    </row>
    <row r="59" spans="1:13" ht="14.4">
      <c r="B59" s="471"/>
      <c r="C59" s="417"/>
      <c r="D59" s="417"/>
      <c r="E59" s="417"/>
      <c r="F59" s="417"/>
      <c r="G59" s="424" t="s">
        <v>65</v>
      </c>
      <c r="H59" s="424"/>
      <c r="I59" s="424"/>
      <c r="J59" s="472" t="s">
        <v>66</v>
      </c>
    </row>
    <row r="60" spans="1:13" ht="14.4">
      <c r="B60" s="471" t="s">
        <v>136</v>
      </c>
      <c r="C60" s="417"/>
      <c r="D60" s="417"/>
      <c r="E60" s="417"/>
      <c r="F60" s="417"/>
      <c r="G60" s="425" t="s">
        <v>59</v>
      </c>
      <c r="H60" s="425"/>
      <c r="I60" s="183" t="s">
        <v>137</v>
      </c>
      <c r="J60" s="473">
        <v>0.08</v>
      </c>
    </row>
    <row r="61" spans="1:13" ht="14.4">
      <c r="B61" s="471" t="s">
        <v>138</v>
      </c>
      <c r="C61" s="417"/>
      <c r="D61" s="417"/>
      <c r="E61" s="417"/>
      <c r="F61" s="417"/>
      <c r="G61" s="444" t="s">
        <v>60</v>
      </c>
      <c r="H61" s="445"/>
      <c r="I61" s="183" t="s">
        <v>68</v>
      </c>
      <c r="J61" s="473">
        <v>0.03</v>
      </c>
    </row>
    <row r="62" spans="1:13" ht="14.4">
      <c r="B62" s="474"/>
      <c r="C62" s="175"/>
      <c r="D62" s="185"/>
      <c r="E62" s="185"/>
      <c r="F62" s="186"/>
      <c r="G62" s="446" t="s">
        <v>61</v>
      </c>
      <c r="H62" s="425"/>
      <c r="I62" s="183" t="s">
        <v>69</v>
      </c>
      <c r="J62" s="473">
        <v>0.05</v>
      </c>
    </row>
    <row r="63" spans="1:13" ht="14.4">
      <c r="B63" s="475"/>
      <c r="C63" s="220"/>
      <c r="D63" s="220"/>
      <c r="E63" s="220"/>
      <c r="F63" s="187"/>
      <c r="G63" s="425" t="s">
        <v>70</v>
      </c>
      <c r="H63" s="425"/>
      <c r="I63" s="183" t="s">
        <v>71</v>
      </c>
      <c r="J63" s="473">
        <v>0.19</v>
      </c>
    </row>
    <row r="64" spans="1:13">
      <c r="D64" s="2"/>
      <c r="E64" s="1"/>
      <c r="G64" s="1"/>
    </row>
    <row r="65" spans="4:7">
      <c r="D65" s="2"/>
      <c r="E65" s="1"/>
      <c r="G65" s="476"/>
    </row>
    <row r="66" spans="4:7">
      <c r="D66" s="2"/>
      <c r="E66" s="1"/>
      <c r="G66" s="1"/>
    </row>
    <row r="67" spans="4:7">
      <c r="D67" s="2"/>
      <c r="E67" s="1"/>
      <c r="F67" s="1" t="s">
        <v>139</v>
      </c>
      <c r="G67" s="1"/>
    </row>
  </sheetData>
  <mergeCells count="30">
    <mergeCell ref="G62:H62"/>
    <mergeCell ref="G63:H63"/>
    <mergeCell ref="B59:F59"/>
    <mergeCell ref="G59:I59"/>
    <mergeCell ref="B60:F60"/>
    <mergeCell ref="G60:H60"/>
    <mergeCell ref="B61:F61"/>
    <mergeCell ref="G61:H61"/>
    <mergeCell ref="C10:K10"/>
    <mergeCell ref="C11:C12"/>
    <mergeCell ref="D11:D12"/>
    <mergeCell ref="E11:F11"/>
    <mergeCell ref="G11:G12"/>
    <mergeCell ref="H11:H12"/>
    <mergeCell ref="I11:I12"/>
    <mergeCell ref="J11:J12"/>
    <mergeCell ref="K11:K12"/>
    <mergeCell ref="C3:F3"/>
    <mergeCell ref="C5:K5"/>
    <mergeCell ref="C6:K6"/>
    <mergeCell ref="C7:K8"/>
    <mergeCell ref="C9:K9"/>
    <mergeCell ref="G54:I54"/>
    <mergeCell ref="G55:I55"/>
    <mergeCell ref="G56:I56"/>
    <mergeCell ref="G57:I57"/>
    <mergeCell ref="C49:J49"/>
    <mergeCell ref="G51:I51"/>
    <mergeCell ref="G52:I52"/>
    <mergeCell ref="G53:I53"/>
  </mergeCells>
  <conditionalFormatting sqref="D23">
    <cfRule type="duplicateValues" dxfId="0" priority="1"/>
    <cfRule type="duplicateValues" priority="2"/>
  </conditionalFormatting>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57" zoomScale="80" zoomScaleNormal="80" zoomScaleSheetLayoutView="80" workbookViewId="0">
      <selection activeCell="C6" sqref="C6:O6"/>
    </sheetView>
  </sheetViews>
  <sheetFormatPr baseColWidth="10" defaultColWidth="11.44140625" defaultRowHeight="13.8"/>
  <cols>
    <col min="1" max="2" width="3.44140625" style="11" customWidth="1"/>
    <col min="3" max="3" width="12.44140625" style="11" customWidth="1"/>
    <col min="4" max="4" width="18" style="11" customWidth="1"/>
    <col min="5" max="11" width="11.44140625" style="11"/>
    <col min="12" max="12" width="17.44140625" style="11" customWidth="1"/>
    <col min="13" max="14" width="11.44140625" style="11"/>
    <col min="15" max="15" width="20" style="11" customWidth="1"/>
    <col min="16" max="17" width="3.44140625" style="11" customWidth="1"/>
    <col min="18" max="16384" width="11.44140625" style="11"/>
  </cols>
  <sheetData>
    <row r="1" spans="2:16" ht="14.4" thickBot="1"/>
    <row r="2" spans="2:16" ht="14.4" thickTop="1">
      <c r="B2" s="15"/>
      <c r="C2" s="16"/>
      <c r="D2" s="16"/>
      <c r="E2" s="16"/>
      <c r="F2" s="16"/>
      <c r="G2" s="16"/>
      <c r="H2" s="16"/>
      <c r="I2" s="16"/>
      <c r="J2" s="16"/>
      <c r="K2" s="16"/>
      <c r="L2" s="16"/>
      <c r="M2" s="16"/>
      <c r="N2" s="16"/>
      <c r="O2" s="16"/>
      <c r="P2" s="126"/>
    </row>
    <row r="3" spans="2:16" ht="36.75" customHeight="1">
      <c r="B3" s="17"/>
      <c r="C3" s="399" t="s">
        <v>76</v>
      </c>
      <c r="D3" s="400"/>
      <c r="E3" s="400"/>
      <c r="F3" s="400"/>
      <c r="P3" s="18"/>
    </row>
    <row r="4" spans="2:16">
      <c r="B4" s="17"/>
      <c r="C4" s="120"/>
      <c r="D4" s="127" t="s">
        <v>77</v>
      </c>
      <c r="E4" s="120"/>
      <c r="F4" s="121"/>
      <c r="P4" s="18"/>
    </row>
    <row r="5" spans="2:16">
      <c r="B5" s="17"/>
      <c r="C5" s="116"/>
      <c r="D5" s="117"/>
      <c r="E5" s="116"/>
      <c r="F5" s="117"/>
      <c r="P5" s="18"/>
    </row>
    <row r="6" spans="2:16" ht="48" customHeight="1">
      <c r="B6" s="17"/>
      <c r="C6" s="401" t="s">
        <v>78</v>
      </c>
      <c r="D6" s="401"/>
      <c r="E6" s="401"/>
      <c r="F6" s="401"/>
      <c r="G6" s="401"/>
      <c r="H6" s="401"/>
      <c r="I6" s="401"/>
      <c r="J6" s="401"/>
      <c r="K6" s="401"/>
      <c r="L6" s="401"/>
      <c r="M6" s="401"/>
      <c r="N6" s="401"/>
      <c r="O6" s="401"/>
      <c r="P6" s="19"/>
    </row>
    <row r="7" spans="2:16" ht="15" thickBot="1">
      <c r="B7" s="17"/>
      <c r="C7" s="44"/>
      <c r="D7" s="44"/>
      <c r="E7" s="44"/>
      <c r="F7" s="44"/>
      <c r="G7" s="44"/>
      <c r="H7" s="44"/>
      <c r="I7" s="44"/>
      <c r="J7" s="44"/>
      <c r="K7" s="44"/>
      <c r="L7" s="44"/>
      <c r="M7" s="44"/>
      <c r="N7" s="44"/>
      <c r="O7" s="44"/>
      <c r="P7" s="18"/>
    </row>
    <row r="8" spans="2:16" ht="14.4">
      <c r="B8" s="17"/>
      <c r="C8" s="358"/>
      <c r="D8" s="360"/>
      <c r="E8" s="361"/>
      <c r="F8" s="361"/>
      <c r="G8" s="361"/>
      <c r="H8" s="361"/>
      <c r="I8" s="361"/>
      <c r="J8" s="361"/>
      <c r="K8" s="362"/>
      <c r="L8" s="373"/>
      <c r="M8" s="374"/>
      <c r="N8" s="374"/>
      <c r="O8" s="375"/>
      <c r="P8" s="20"/>
    </row>
    <row r="9" spans="2:16" ht="14.4">
      <c r="B9" s="17"/>
      <c r="C9" s="359"/>
      <c r="D9" s="363" t="s">
        <v>79</v>
      </c>
      <c r="E9" s="364"/>
      <c r="F9" s="364"/>
      <c r="G9" s="364"/>
      <c r="H9" s="364"/>
      <c r="I9" s="364"/>
      <c r="J9" s="364"/>
      <c r="K9" s="365"/>
      <c r="L9" s="376"/>
      <c r="M9" s="377"/>
      <c r="N9" s="377"/>
      <c r="O9" s="378"/>
      <c r="P9" s="20"/>
    </row>
    <row r="10" spans="2:16" ht="14.4">
      <c r="B10" s="17"/>
      <c r="C10" s="359"/>
      <c r="D10" s="363"/>
      <c r="E10" s="364"/>
      <c r="F10" s="364"/>
      <c r="G10" s="364"/>
      <c r="H10" s="364"/>
      <c r="I10" s="364"/>
      <c r="J10" s="364"/>
      <c r="K10" s="365"/>
      <c r="L10" s="366" t="s">
        <v>80</v>
      </c>
      <c r="M10" s="379"/>
      <c r="N10" s="380"/>
      <c r="O10" s="381"/>
      <c r="P10" s="20"/>
    </row>
    <row r="11" spans="2:16" ht="14.4">
      <c r="B11" s="17"/>
      <c r="C11" s="359"/>
      <c r="D11" s="363" t="s">
        <v>81</v>
      </c>
      <c r="E11" s="364"/>
      <c r="F11" s="364"/>
      <c r="G11" s="364"/>
      <c r="H11" s="364"/>
      <c r="I11" s="364"/>
      <c r="J11" s="364"/>
      <c r="K11" s="365"/>
      <c r="L11" s="367"/>
      <c r="M11" s="382"/>
      <c r="N11" s="383"/>
      <c r="O11" s="384"/>
      <c r="P11" s="21"/>
    </row>
    <row r="12" spans="2:16" ht="12.75" customHeight="1">
      <c r="B12" s="17"/>
      <c r="C12" s="359"/>
      <c r="D12" s="402"/>
      <c r="E12" s="403"/>
      <c r="F12" s="403"/>
      <c r="G12" s="403"/>
      <c r="H12" s="403"/>
      <c r="I12" s="403"/>
      <c r="J12" s="403"/>
      <c r="K12" s="404"/>
      <c r="L12" s="366" t="s">
        <v>82</v>
      </c>
      <c r="M12" s="366">
        <v>1</v>
      </c>
      <c r="N12" s="366" t="s">
        <v>83</v>
      </c>
      <c r="O12" s="371">
        <v>1</v>
      </c>
      <c r="P12" s="20"/>
    </row>
    <row r="13" spans="2:16">
      <c r="B13" s="17"/>
      <c r="C13" s="359"/>
      <c r="D13" s="402"/>
      <c r="E13" s="403"/>
      <c r="F13" s="403"/>
      <c r="G13" s="403"/>
      <c r="H13" s="403"/>
      <c r="I13" s="403"/>
      <c r="J13" s="403"/>
      <c r="K13" s="404"/>
      <c r="L13" s="385"/>
      <c r="M13" s="385"/>
      <c r="N13" s="385"/>
      <c r="O13" s="372"/>
      <c r="P13" s="20"/>
    </row>
    <row r="14" spans="2:16" ht="14.4">
      <c r="B14" s="17"/>
      <c r="C14" s="359"/>
      <c r="D14" s="363" t="s">
        <v>84</v>
      </c>
      <c r="E14" s="364"/>
      <c r="F14" s="364"/>
      <c r="G14" s="364"/>
      <c r="H14" s="364"/>
      <c r="I14" s="364"/>
      <c r="J14" s="364"/>
      <c r="K14" s="365"/>
      <c r="L14" s="385"/>
      <c r="M14" s="385"/>
      <c r="N14" s="385"/>
      <c r="O14" s="372"/>
      <c r="P14" s="20"/>
    </row>
    <row r="15" spans="2:16" ht="15" thickBot="1">
      <c r="B15" s="17"/>
      <c r="C15" s="45"/>
      <c r="D15" s="46"/>
      <c r="E15" s="46"/>
      <c r="F15" s="46"/>
      <c r="G15" s="46"/>
      <c r="H15" s="46"/>
      <c r="I15" s="46"/>
      <c r="J15" s="46"/>
      <c r="K15" s="46"/>
      <c r="L15" s="46"/>
      <c r="M15" s="47"/>
      <c r="N15" s="47"/>
      <c r="O15" s="48"/>
      <c r="P15" s="22"/>
    </row>
    <row r="16" spans="2:16" ht="14.4">
      <c r="B16" s="17"/>
      <c r="C16" s="49"/>
      <c r="D16" s="277"/>
      <c r="E16" s="277"/>
      <c r="F16" s="277"/>
      <c r="G16" s="277"/>
      <c r="H16" s="277"/>
      <c r="I16" s="277"/>
      <c r="J16" s="277"/>
      <c r="K16" s="277"/>
      <c r="L16" s="50" t="s">
        <v>85</v>
      </c>
      <c r="M16" s="51" t="s">
        <v>86</v>
      </c>
      <c r="N16" s="51" t="s">
        <v>87</v>
      </c>
      <c r="O16" s="52" t="s">
        <v>88</v>
      </c>
      <c r="P16" s="21"/>
    </row>
    <row r="17" spans="2:16" ht="14.4">
      <c r="B17" s="17"/>
      <c r="C17" s="53"/>
      <c r="D17" s="275"/>
      <c r="E17" s="275"/>
      <c r="F17" s="275"/>
      <c r="G17" s="275"/>
      <c r="H17" s="275"/>
      <c r="I17" s="275"/>
      <c r="J17" s="275"/>
      <c r="K17" s="275"/>
      <c r="L17" s="54"/>
      <c r="M17" s="55"/>
      <c r="N17" s="55"/>
      <c r="O17" s="56"/>
      <c r="P17" s="23"/>
    </row>
    <row r="18" spans="2:16" ht="18" customHeight="1">
      <c r="B18" s="17"/>
      <c r="C18" s="306" t="s">
        <v>89</v>
      </c>
      <c r="D18" s="307"/>
      <c r="E18" s="307"/>
      <c r="F18" s="307"/>
      <c r="G18" s="275"/>
      <c r="H18" s="275"/>
      <c r="I18" s="275" t="s">
        <v>90</v>
      </c>
      <c r="J18" s="44"/>
      <c r="K18" s="275"/>
      <c r="L18" s="54"/>
      <c r="M18" s="44"/>
      <c r="N18" s="44"/>
      <c r="O18" s="57"/>
      <c r="P18" s="23"/>
    </row>
    <row r="19" spans="2:16" ht="14.4">
      <c r="B19" s="17"/>
      <c r="C19" s="58"/>
      <c r="D19" s="59"/>
      <c r="E19" s="59"/>
      <c r="F19" s="59"/>
      <c r="G19" s="59"/>
      <c r="H19" s="59"/>
      <c r="I19" s="59"/>
      <c r="J19" s="59"/>
      <c r="K19" s="59"/>
      <c r="L19" s="59"/>
      <c r="M19" s="59"/>
      <c r="N19" s="59"/>
      <c r="O19" s="60"/>
      <c r="P19" s="24"/>
    </row>
    <row r="20" spans="2:16" ht="15" thickBot="1">
      <c r="B20" s="17"/>
      <c r="C20" s="129"/>
      <c r="D20" s="130"/>
      <c r="E20" s="130"/>
      <c r="F20" s="130"/>
      <c r="G20" s="130"/>
      <c r="H20" s="130"/>
      <c r="I20" s="130"/>
      <c r="J20" s="130"/>
      <c r="K20" s="130"/>
      <c r="L20" s="130"/>
      <c r="M20" s="130"/>
      <c r="N20" s="130"/>
      <c r="O20" s="61"/>
      <c r="P20" s="18"/>
    </row>
    <row r="21" spans="2:16" ht="15" thickBot="1">
      <c r="B21" s="17"/>
      <c r="C21" s="62"/>
      <c r="D21" s="63"/>
      <c r="E21" s="63"/>
      <c r="F21" s="63"/>
      <c r="G21" s="63"/>
      <c r="H21" s="63"/>
      <c r="I21" s="44"/>
      <c r="J21" s="44"/>
      <c r="K21" s="63"/>
      <c r="L21" s="63"/>
      <c r="M21" s="63"/>
      <c r="N21" s="63"/>
      <c r="O21" s="64"/>
      <c r="P21" s="18"/>
    </row>
    <row r="22" spans="2:16" ht="14.4">
      <c r="B22" s="17"/>
      <c r="C22" s="388" t="s">
        <v>91</v>
      </c>
      <c r="D22" s="389"/>
      <c r="E22" s="389"/>
      <c r="F22" s="389"/>
      <c r="G22" s="389"/>
      <c r="H22" s="389"/>
      <c r="I22" s="389"/>
      <c r="J22" s="389"/>
      <c r="K22" s="389"/>
      <c r="L22" s="389"/>
      <c r="M22" s="389"/>
      <c r="N22" s="389"/>
      <c r="O22" s="390"/>
      <c r="P22" s="25"/>
    </row>
    <row r="23" spans="2:16" ht="15" thickBot="1">
      <c r="B23" s="17"/>
      <c r="C23" s="65"/>
      <c r="D23" s="44"/>
      <c r="E23" s="44"/>
      <c r="F23" s="44"/>
      <c r="G23" s="44"/>
      <c r="H23" s="44"/>
      <c r="I23" s="44"/>
      <c r="J23" s="44"/>
      <c r="K23" s="44"/>
      <c r="L23" s="44"/>
      <c r="M23" s="44"/>
      <c r="N23" s="44"/>
      <c r="O23" s="66"/>
      <c r="P23" s="18"/>
    </row>
    <row r="24" spans="2:16">
      <c r="B24" s="17"/>
      <c r="C24" s="67" t="s">
        <v>92</v>
      </c>
      <c r="D24" s="368" t="s">
        <v>7</v>
      </c>
      <c r="E24" s="369"/>
      <c r="F24" s="369"/>
      <c r="G24" s="369"/>
      <c r="H24" s="369"/>
      <c r="I24" s="369"/>
      <c r="J24" s="369"/>
      <c r="K24" s="369"/>
      <c r="L24" s="370"/>
      <c r="M24" s="386" t="s">
        <v>93</v>
      </c>
      <c r="N24" s="387"/>
      <c r="O24" s="67" t="s">
        <v>9</v>
      </c>
      <c r="P24" s="26"/>
    </row>
    <row r="25" spans="2:16" ht="14.4" thickBot="1">
      <c r="B25" s="17"/>
      <c r="C25" s="68"/>
      <c r="D25" s="342"/>
      <c r="E25" s="343"/>
      <c r="F25" s="343"/>
      <c r="G25" s="343"/>
      <c r="H25" s="343"/>
      <c r="I25" s="343"/>
      <c r="J25" s="343"/>
      <c r="K25" s="343"/>
      <c r="L25" s="344"/>
      <c r="M25" s="342"/>
      <c r="N25" s="344"/>
      <c r="O25" s="69"/>
      <c r="P25" s="27"/>
    </row>
    <row r="26" spans="2:16">
      <c r="B26" s="17"/>
      <c r="C26" s="345" t="s">
        <v>94</v>
      </c>
      <c r="D26" s="346"/>
      <c r="E26" s="346"/>
      <c r="F26" s="346"/>
      <c r="G26" s="346"/>
      <c r="H26" s="346"/>
      <c r="I26" s="346"/>
      <c r="J26" s="346"/>
      <c r="K26" s="346"/>
      <c r="L26" s="346"/>
      <c r="M26" s="346"/>
      <c r="N26" s="346"/>
      <c r="O26" s="347"/>
      <c r="P26" s="28"/>
    </row>
    <row r="27" spans="2:16">
      <c r="B27" s="17"/>
      <c r="C27" s="348"/>
      <c r="D27" s="349"/>
      <c r="E27" s="349"/>
      <c r="F27" s="349"/>
      <c r="G27" s="349"/>
      <c r="H27" s="349"/>
      <c r="I27" s="349"/>
      <c r="J27" s="349"/>
      <c r="K27" s="349"/>
      <c r="L27" s="349"/>
      <c r="M27" s="349"/>
      <c r="N27" s="349"/>
      <c r="O27" s="350"/>
      <c r="P27" s="28"/>
    </row>
    <row r="28" spans="2:16" ht="14.4" thickBot="1">
      <c r="B28" s="17"/>
      <c r="C28" s="351"/>
      <c r="D28" s="352"/>
      <c r="E28" s="352"/>
      <c r="F28" s="352"/>
      <c r="G28" s="352"/>
      <c r="H28" s="352"/>
      <c r="I28" s="352"/>
      <c r="J28" s="352"/>
      <c r="K28" s="352"/>
      <c r="L28" s="352"/>
      <c r="M28" s="352"/>
      <c r="N28" s="352"/>
      <c r="O28" s="353"/>
      <c r="P28" s="28"/>
    </row>
    <row r="29" spans="2:16" ht="14.4">
      <c r="B29" s="17"/>
      <c r="C29" s="330" t="s">
        <v>7</v>
      </c>
      <c r="D29" s="397"/>
      <c r="E29" s="397"/>
      <c r="F29" s="397"/>
      <c r="G29" s="398"/>
      <c r="H29" s="336" t="s">
        <v>95</v>
      </c>
      <c r="I29" s="397"/>
      <c r="J29" s="340" t="s">
        <v>96</v>
      </c>
      <c r="K29" s="341"/>
      <c r="L29" s="70" t="s">
        <v>97</v>
      </c>
      <c r="M29" s="336" t="s">
        <v>98</v>
      </c>
      <c r="N29" s="337"/>
      <c r="O29" s="71" t="s">
        <v>99</v>
      </c>
      <c r="P29" s="29"/>
    </row>
    <row r="30" spans="2:16" ht="14.4">
      <c r="B30" s="17"/>
      <c r="C30" s="314"/>
      <c r="D30" s="315"/>
      <c r="E30" s="315"/>
      <c r="F30" s="315"/>
      <c r="G30" s="391"/>
      <c r="H30" s="392"/>
      <c r="I30" s="391"/>
      <c r="J30" s="392"/>
      <c r="K30" s="391"/>
      <c r="L30" s="72"/>
      <c r="M30" s="393"/>
      <c r="N30" s="394"/>
      <c r="O30" s="73"/>
      <c r="P30" s="30"/>
    </row>
    <row r="31" spans="2:16" ht="14.4">
      <c r="B31" s="17"/>
      <c r="C31" s="74"/>
      <c r="D31" s="75"/>
      <c r="E31" s="75"/>
      <c r="F31" s="75"/>
      <c r="G31" s="76"/>
      <c r="H31" s="77"/>
      <c r="I31" s="76"/>
      <c r="J31" s="77"/>
      <c r="K31" s="76"/>
      <c r="L31" s="72"/>
      <c r="M31" s="393"/>
      <c r="N31" s="394"/>
      <c r="O31" s="73"/>
      <c r="P31" s="30"/>
    </row>
    <row r="32" spans="2:16" ht="15" thickBot="1">
      <c r="B32" s="17"/>
      <c r="C32" s="326"/>
      <c r="D32" s="327"/>
      <c r="E32" s="327"/>
      <c r="F32" s="327"/>
      <c r="G32" s="354"/>
      <c r="H32" s="355"/>
      <c r="I32" s="354"/>
      <c r="J32" s="355"/>
      <c r="K32" s="354"/>
      <c r="L32" s="78"/>
      <c r="M32" s="356"/>
      <c r="N32" s="357"/>
      <c r="O32" s="73"/>
      <c r="P32" s="30"/>
    </row>
    <row r="33" spans="2:16" ht="15" thickBot="1">
      <c r="B33" s="17"/>
      <c r="C33" s="320" t="s">
        <v>100</v>
      </c>
      <c r="D33" s="321"/>
      <c r="E33" s="321"/>
      <c r="F33" s="321"/>
      <c r="G33" s="321"/>
      <c r="H33" s="321"/>
      <c r="I33" s="321"/>
      <c r="J33" s="321"/>
      <c r="K33" s="321"/>
      <c r="L33" s="321"/>
      <c r="M33" s="321"/>
      <c r="N33" s="322"/>
      <c r="O33" s="79"/>
      <c r="P33" s="31"/>
    </row>
    <row r="34" spans="2:16" ht="13.5" customHeight="1">
      <c r="B34" s="17"/>
      <c r="C34" s="345" t="s">
        <v>101</v>
      </c>
      <c r="D34" s="346"/>
      <c r="E34" s="346"/>
      <c r="F34" s="346"/>
      <c r="G34" s="346"/>
      <c r="H34" s="346"/>
      <c r="I34" s="346"/>
      <c r="J34" s="346"/>
      <c r="K34" s="346"/>
      <c r="L34" s="346"/>
      <c r="M34" s="346"/>
      <c r="N34" s="346"/>
      <c r="O34" s="347"/>
      <c r="P34" s="28"/>
    </row>
    <row r="35" spans="2:16">
      <c r="B35" s="17"/>
      <c r="C35" s="348"/>
      <c r="D35" s="349"/>
      <c r="E35" s="349"/>
      <c r="F35" s="349"/>
      <c r="G35" s="349"/>
      <c r="H35" s="349"/>
      <c r="I35" s="349"/>
      <c r="J35" s="349"/>
      <c r="K35" s="349"/>
      <c r="L35" s="349"/>
      <c r="M35" s="349"/>
      <c r="N35" s="349"/>
      <c r="O35" s="350"/>
      <c r="P35" s="28"/>
    </row>
    <row r="36" spans="2:16" ht="14.4" thickBot="1">
      <c r="B36" s="17"/>
      <c r="C36" s="351"/>
      <c r="D36" s="352"/>
      <c r="E36" s="352"/>
      <c r="F36" s="352"/>
      <c r="G36" s="352"/>
      <c r="H36" s="352"/>
      <c r="I36" s="352"/>
      <c r="J36" s="352"/>
      <c r="K36" s="352"/>
      <c r="L36" s="352"/>
      <c r="M36" s="352"/>
      <c r="N36" s="352"/>
      <c r="O36" s="353"/>
      <c r="P36" s="28"/>
    </row>
    <row r="37" spans="2:16" ht="14.4">
      <c r="B37" s="17"/>
      <c r="C37" s="330" t="s">
        <v>7</v>
      </c>
      <c r="D37" s="331"/>
      <c r="E37" s="331"/>
      <c r="F37" s="331"/>
      <c r="G37" s="331"/>
      <c r="H37" s="331"/>
      <c r="I37" s="331"/>
      <c r="J37" s="337"/>
      <c r="K37" s="276" t="s">
        <v>93</v>
      </c>
      <c r="L37" s="70" t="s">
        <v>9</v>
      </c>
      <c r="M37" s="336" t="s">
        <v>102</v>
      </c>
      <c r="N37" s="337"/>
      <c r="O37" s="71" t="s">
        <v>99</v>
      </c>
      <c r="P37" s="29"/>
    </row>
    <row r="38" spans="2:16" ht="14.4">
      <c r="B38" s="17"/>
      <c r="C38" s="314"/>
      <c r="D38" s="315"/>
      <c r="E38" s="315"/>
      <c r="F38" s="315"/>
      <c r="G38" s="315"/>
      <c r="H38" s="315"/>
      <c r="I38" s="315"/>
      <c r="J38" s="391"/>
      <c r="K38" s="280"/>
      <c r="L38" s="80"/>
      <c r="M38" s="395"/>
      <c r="N38" s="396"/>
      <c r="O38" s="73"/>
      <c r="P38" s="30"/>
    </row>
    <row r="39" spans="2:16" ht="15" thickBot="1">
      <c r="B39" s="17"/>
      <c r="C39" s="326"/>
      <c r="D39" s="327"/>
      <c r="E39" s="327"/>
      <c r="F39" s="327"/>
      <c r="G39" s="327"/>
      <c r="H39" s="327"/>
      <c r="I39" s="327"/>
      <c r="J39" s="354"/>
      <c r="K39" s="75"/>
      <c r="L39" s="81"/>
      <c r="M39" s="328"/>
      <c r="N39" s="329"/>
      <c r="O39" s="82"/>
      <c r="P39" s="30"/>
    </row>
    <row r="40" spans="2:16" ht="15" thickBot="1">
      <c r="B40" s="17"/>
      <c r="C40" s="320" t="s">
        <v>100</v>
      </c>
      <c r="D40" s="321"/>
      <c r="E40" s="321"/>
      <c r="F40" s="321"/>
      <c r="G40" s="321"/>
      <c r="H40" s="321"/>
      <c r="I40" s="321"/>
      <c r="J40" s="321"/>
      <c r="K40" s="321"/>
      <c r="L40" s="321"/>
      <c r="M40" s="321"/>
      <c r="N40" s="322"/>
      <c r="O40" s="83">
        <v>0</v>
      </c>
      <c r="P40" s="30"/>
    </row>
    <row r="41" spans="2:16">
      <c r="B41" s="17"/>
      <c r="C41" s="345" t="s">
        <v>103</v>
      </c>
      <c r="D41" s="346"/>
      <c r="E41" s="346"/>
      <c r="F41" s="346"/>
      <c r="G41" s="346"/>
      <c r="H41" s="346"/>
      <c r="I41" s="346"/>
      <c r="J41" s="346"/>
      <c r="K41" s="346"/>
      <c r="L41" s="346"/>
      <c r="M41" s="346"/>
      <c r="N41" s="346"/>
      <c r="O41" s="347"/>
      <c r="P41" s="28"/>
    </row>
    <row r="42" spans="2:16">
      <c r="B42" s="17"/>
      <c r="C42" s="348"/>
      <c r="D42" s="349"/>
      <c r="E42" s="349"/>
      <c r="F42" s="349"/>
      <c r="G42" s="349"/>
      <c r="H42" s="349"/>
      <c r="I42" s="349"/>
      <c r="J42" s="349"/>
      <c r="K42" s="349"/>
      <c r="L42" s="349"/>
      <c r="M42" s="349"/>
      <c r="N42" s="349"/>
      <c r="O42" s="350"/>
      <c r="P42" s="28"/>
    </row>
    <row r="43" spans="2:16" ht="14.4" thickBot="1">
      <c r="B43" s="17"/>
      <c r="C43" s="351"/>
      <c r="D43" s="352"/>
      <c r="E43" s="352"/>
      <c r="F43" s="352"/>
      <c r="G43" s="352"/>
      <c r="H43" s="352"/>
      <c r="I43" s="352"/>
      <c r="J43" s="352"/>
      <c r="K43" s="352"/>
      <c r="L43" s="352"/>
      <c r="M43" s="352"/>
      <c r="N43" s="352"/>
      <c r="O43" s="353"/>
      <c r="P43" s="28"/>
    </row>
    <row r="44" spans="2:16" ht="16.8">
      <c r="B44" s="17"/>
      <c r="C44" s="330" t="s">
        <v>104</v>
      </c>
      <c r="D44" s="331"/>
      <c r="E44" s="331"/>
      <c r="F44" s="331"/>
      <c r="G44" s="331"/>
      <c r="H44" s="331"/>
      <c r="I44" s="331"/>
      <c r="J44" s="70" t="s">
        <v>105</v>
      </c>
      <c r="K44" s="278" t="s">
        <v>106</v>
      </c>
      <c r="L44" s="84" t="s">
        <v>107</v>
      </c>
      <c r="M44" s="336" t="s">
        <v>108</v>
      </c>
      <c r="N44" s="337"/>
      <c r="O44" s="71" t="s">
        <v>99</v>
      </c>
      <c r="P44" s="29"/>
    </row>
    <row r="45" spans="2:16" ht="14.4">
      <c r="B45" s="17"/>
      <c r="C45" s="314"/>
      <c r="D45" s="315"/>
      <c r="E45" s="315"/>
      <c r="F45" s="315"/>
      <c r="G45" s="315"/>
      <c r="H45" s="315"/>
      <c r="I45" s="315"/>
      <c r="J45" s="85"/>
      <c r="K45" s="86"/>
      <c r="L45" s="85"/>
      <c r="M45" s="334"/>
      <c r="N45" s="335"/>
      <c r="O45" s="73"/>
      <c r="P45" s="30"/>
    </row>
    <row r="46" spans="2:16" ht="15" thickBot="1">
      <c r="B46" s="17"/>
      <c r="C46" s="326"/>
      <c r="D46" s="327"/>
      <c r="E46" s="327"/>
      <c r="F46" s="327"/>
      <c r="G46" s="327"/>
      <c r="H46" s="327"/>
      <c r="I46" s="327"/>
      <c r="J46" s="87"/>
      <c r="K46" s="88"/>
      <c r="L46" s="87"/>
      <c r="M46" s="328"/>
      <c r="N46" s="329"/>
      <c r="O46" s="89"/>
      <c r="P46" s="30"/>
    </row>
    <row r="47" spans="2:16" ht="15" thickBot="1">
      <c r="B47" s="17"/>
      <c r="C47" s="320" t="s">
        <v>100</v>
      </c>
      <c r="D47" s="321"/>
      <c r="E47" s="321"/>
      <c r="F47" s="321"/>
      <c r="G47" s="321"/>
      <c r="H47" s="321"/>
      <c r="I47" s="321"/>
      <c r="J47" s="321"/>
      <c r="K47" s="321"/>
      <c r="L47" s="321"/>
      <c r="M47" s="321"/>
      <c r="N47" s="322"/>
      <c r="O47" s="79"/>
      <c r="P47" s="31"/>
    </row>
    <row r="48" spans="2:16">
      <c r="B48" s="17"/>
      <c r="C48" s="345" t="s">
        <v>109</v>
      </c>
      <c r="D48" s="346"/>
      <c r="E48" s="346"/>
      <c r="F48" s="346"/>
      <c r="G48" s="346"/>
      <c r="H48" s="346"/>
      <c r="I48" s="346"/>
      <c r="J48" s="346"/>
      <c r="K48" s="346"/>
      <c r="L48" s="346"/>
      <c r="M48" s="346"/>
      <c r="N48" s="346"/>
      <c r="O48" s="347"/>
      <c r="P48" s="28"/>
    </row>
    <row r="49" spans="2:16">
      <c r="B49" s="17"/>
      <c r="C49" s="348"/>
      <c r="D49" s="349"/>
      <c r="E49" s="349"/>
      <c r="F49" s="349"/>
      <c r="G49" s="349"/>
      <c r="H49" s="349"/>
      <c r="I49" s="349"/>
      <c r="J49" s="349"/>
      <c r="K49" s="349"/>
      <c r="L49" s="349"/>
      <c r="M49" s="349"/>
      <c r="N49" s="349"/>
      <c r="O49" s="350"/>
      <c r="P49" s="28"/>
    </row>
    <row r="50" spans="2:16" ht="14.4" thickBot="1">
      <c r="B50" s="17"/>
      <c r="C50" s="351"/>
      <c r="D50" s="352"/>
      <c r="E50" s="352"/>
      <c r="F50" s="352"/>
      <c r="G50" s="352"/>
      <c r="H50" s="352"/>
      <c r="I50" s="352"/>
      <c r="J50" s="352"/>
      <c r="K50" s="352"/>
      <c r="L50" s="352"/>
      <c r="M50" s="352"/>
      <c r="N50" s="352"/>
      <c r="O50" s="353"/>
      <c r="P50" s="28"/>
    </row>
    <row r="51" spans="2:16" ht="28.2">
      <c r="B51" s="17"/>
      <c r="C51" s="330" t="s">
        <v>110</v>
      </c>
      <c r="D51" s="331"/>
      <c r="E51" s="331"/>
      <c r="F51" s="331"/>
      <c r="G51" s="331"/>
      <c r="H51" s="331"/>
      <c r="I51" s="331"/>
      <c r="J51" s="70" t="s">
        <v>111</v>
      </c>
      <c r="K51" s="90" t="s">
        <v>112</v>
      </c>
      <c r="L51" s="91" t="s">
        <v>113</v>
      </c>
      <c r="M51" s="332" t="s">
        <v>98</v>
      </c>
      <c r="N51" s="333"/>
      <c r="O51" s="92" t="s">
        <v>99</v>
      </c>
      <c r="P51" s="32"/>
    </row>
    <row r="52" spans="2:16" ht="14.4">
      <c r="B52" s="17"/>
      <c r="C52" s="93"/>
      <c r="D52" s="94"/>
      <c r="E52" s="94"/>
      <c r="F52" s="94"/>
      <c r="G52" s="94"/>
      <c r="H52" s="94"/>
      <c r="I52" s="94"/>
      <c r="J52" s="95"/>
      <c r="K52" s="96"/>
      <c r="L52" s="97"/>
      <c r="M52" s="338"/>
      <c r="N52" s="339"/>
      <c r="O52" s="98"/>
      <c r="P52" s="33"/>
    </row>
    <row r="53" spans="2:16" ht="14.4">
      <c r="B53" s="17"/>
      <c r="C53" s="93"/>
      <c r="D53" s="94"/>
      <c r="E53" s="94"/>
      <c r="F53" s="94"/>
      <c r="G53" s="94"/>
      <c r="H53" s="94"/>
      <c r="I53" s="94"/>
      <c r="J53" s="95"/>
      <c r="K53" s="96"/>
      <c r="L53" s="97"/>
      <c r="M53" s="338"/>
      <c r="N53" s="339"/>
      <c r="O53" s="98"/>
      <c r="P53" s="33"/>
    </row>
    <row r="54" spans="2:16" ht="14.4">
      <c r="B54" s="17"/>
      <c r="C54" s="93"/>
      <c r="D54" s="94"/>
      <c r="E54" s="94"/>
      <c r="F54" s="94"/>
      <c r="G54" s="94"/>
      <c r="H54" s="94"/>
      <c r="I54" s="94"/>
      <c r="J54" s="95"/>
      <c r="K54" s="96"/>
      <c r="L54" s="97"/>
      <c r="M54" s="334"/>
      <c r="N54" s="335"/>
      <c r="O54" s="98"/>
      <c r="P54" s="33"/>
    </row>
    <row r="55" spans="2:16" ht="15" thickBot="1">
      <c r="B55" s="17"/>
      <c r="C55" s="326"/>
      <c r="D55" s="327"/>
      <c r="E55" s="327"/>
      <c r="F55" s="327"/>
      <c r="G55" s="327"/>
      <c r="H55" s="327"/>
      <c r="I55" s="327"/>
      <c r="J55" s="87"/>
      <c r="K55" s="88"/>
      <c r="L55" s="87"/>
      <c r="M55" s="328"/>
      <c r="N55" s="329"/>
      <c r="O55" s="89"/>
      <c r="P55" s="30"/>
    </row>
    <row r="56" spans="2:16" ht="15" thickBot="1">
      <c r="B56" s="17"/>
      <c r="C56" s="320" t="s">
        <v>100</v>
      </c>
      <c r="D56" s="321"/>
      <c r="E56" s="321"/>
      <c r="F56" s="321"/>
      <c r="G56" s="321"/>
      <c r="H56" s="321"/>
      <c r="I56" s="321"/>
      <c r="J56" s="321"/>
      <c r="K56" s="321"/>
      <c r="L56" s="321"/>
      <c r="M56" s="321"/>
      <c r="N56" s="322"/>
      <c r="O56" s="83"/>
      <c r="P56" s="30"/>
    </row>
    <row r="57" spans="2:16" ht="15" thickBot="1">
      <c r="B57" s="17"/>
      <c r="C57" s="65"/>
      <c r="D57" s="44"/>
      <c r="E57" s="44"/>
      <c r="F57" s="44"/>
      <c r="G57" s="44"/>
      <c r="H57" s="44"/>
      <c r="I57" s="44"/>
      <c r="J57" s="44"/>
      <c r="K57" s="44"/>
      <c r="L57" s="44"/>
      <c r="M57" s="44"/>
      <c r="N57" s="44"/>
      <c r="O57" s="66"/>
      <c r="P57" s="18"/>
    </row>
    <row r="58" spans="2:16" ht="15" thickBot="1">
      <c r="B58" s="17"/>
      <c r="C58" s="323" t="s">
        <v>114</v>
      </c>
      <c r="D58" s="324"/>
      <c r="E58" s="324"/>
      <c r="F58" s="324"/>
      <c r="G58" s="324"/>
      <c r="H58" s="324"/>
      <c r="I58" s="324"/>
      <c r="J58" s="324"/>
      <c r="K58" s="324"/>
      <c r="L58" s="324"/>
      <c r="M58" s="324"/>
      <c r="N58" s="325"/>
      <c r="O58" s="99"/>
      <c r="P58" s="34"/>
    </row>
    <row r="59" spans="2:16">
      <c r="B59" s="17"/>
      <c r="C59" s="345" t="s">
        <v>115</v>
      </c>
      <c r="D59" s="346"/>
      <c r="E59" s="346"/>
      <c r="F59" s="346"/>
      <c r="G59" s="346"/>
      <c r="H59" s="346"/>
      <c r="I59" s="346"/>
      <c r="J59" s="346"/>
      <c r="K59" s="346"/>
      <c r="L59" s="346"/>
      <c r="M59" s="346"/>
      <c r="N59" s="346"/>
      <c r="O59" s="347"/>
      <c r="P59" s="28"/>
    </row>
    <row r="60" spans="2:16">
      <c r="B60" s="17"/>
      <c r="C60" s="348"/>
      <c r="D60" s="349"/>
      <c r="E60" s="349"/>
      <c r="F60" s="349"/>
      <c r="G60" s="349"/>
      <c r="H60" s="349"/>
      <c r="I60" s="349"/>
      <c r="J60" s="349"/>
      <c r="K60" s="349"/>
      <c r="L60" s="349"/>
      <c r="M60" s="349"/>
      <c r="N60" s="349"/>
      <c r="O60" s="350"/>
      <c r="P60" s="28"/>
    </row>
    <row r="61" spans="2:16" ht="14.4" thickBot="1">
      <c r="B61" s="17"/>
      <c r="C61" s="351"/>
      <c r="D61" s="352"/>
      <c r="E61" s="352"/>
      <c r="F61" s="352"/>
      <c r="G61" s="352"/>
      <c r="H61" s="352"/>
      <c r="I61" s="352"/>
      <c r="J61" s="352"/>
      <c r="K61" s="352"/>
      <c r="L61" s="352"/>
      <c r="M61" s="352"/>
      <c r="N61" s="352"/>
      <c r="O61" s="353"/>
      <c r="P61" s="28"/>
    </row>
    <row r="62" spans="2:16" ht="14.4">
      <c r="B62" s="17"/>
      <c r="C62" s="330" t="s">
        <v>116</v>
      </c>
      <c r="D62" s="331"/>
      <c r="E62" s="331"/>
      <c r="F62" s="331"/>
      <c r="G62" s="331"/>
      <c r="H62" s="331"/>
      <c r="I62" s="331"/>
      <c r="J62" s="278"/>
      <c r="K62" s="279"/>
      <c r="L62" s="91" t="s">
        <v>117</v>
      </c>
      <c r="M62" s="332" t="s">
        <v>118</v>
      </c>
      <c r="N62" s="333"/>
      <c r="O62" s="92"/>
      <c r="P62" s="32"/>
    </row>
    <row r="63" spans="2:16" ht="14.4">
      <c r="B63" s="17"/>
      <c r="C63" s="314" t="s">
        <v>119</v>
      </c>
      <c r="D63" s="315"/>
      <c r="E63" s="315"/>
      <c r="F63" s="315"/>
      <c r="G63" s="315"/>
      <c r="H63" s="315"/>
      <c r="I63" s="315"/>
      <c r="J63" s="100"/>
      <c r="K63" s="101"/>
      <c r="L63" s="102"/>
      <c r="M63" s="316"/>
      <c r="N63" s="317"/>
      <c r="O63" s="103"/>
      <c r="P63" s="35"/>
    </row>
    <row r="64" spans="2:16" ht="14.4">
      <c r="B64" s="17"/>
      <c r="C64" s="74" t="s">
        <v>120</v>
      </c>
      <c r="D64" s="75"/>
      <c r="E64" s="75"/>
      <c r="F64" s="75"/>
      <c r="G64" s="75"/>
      <c r="H64" s="75"/>
      <c r="I64" s="75"/>
      <c r="J64" s="100"/>
      <c r="K64" s="101"/>
      <c r="L64" s="102"/>
      <c r="M64" s="316"/>
      <c r="N64" s="317"/>
      <c r="O64" s="103"/>
      <c r="P64" s="35"/>
    </row>
    <row r="65" spans="2:16" ht="15" thickBot="1">
      <c r="B65" s="17"/>
      <c r="C65" s="129" t="s">
        <v>121</v>
      </c>
      <c r="D65" s="130"/>
      <c r="E65" s="130"/>
      <c r="F65" s="130"/>
      <c r="G65" s="130"/>
      <c r="H65" s="130"/>
      <c r="I65" s="130"/>
      <c r="J65" s="104"/>
      <c r="K65" s="105"/>
      <c r="L65" s="102"/>
      <c r="M65" s="318"/>
      <c r="N65" s="319"/>
      <c r="O65" s="103"/>
      <c r="P65" s="35"/>
    </row>
    <row r="66" spans="2:16" ht="15" thickBot="1">
      <c r="B66" s="17"/>
      <c r="C66" s="320" t="s">
        <v>100</v>
      </c>
      <c r="D66" s="321"/>
      <c r="E66" s="321"/>
      <c r="F66" s="321"/>
      <c r="G66" s="321"/>
      <c r="H66" s="321"/>
      <c r="I66" s="321"/>
      <c r="J66" s="321"/>
      <c r="K66" s="321"/>
      <c r="L66" s="321"/>
      <c r="M66" s="321"/>
      <c r="N66" s="322"/>
      <c r="O66" s="106"/>
      <c r="P66" s="36"/>
    </row>
    <row r="67" spans="2:16" ht="15" thickBot="1">
      <c r="B67" s="17"/>
      <c r="C67" s="65"/>
      <c r="D67" s="44"/>
      <c r="E67" s="44"/>
      <c r="F67" s="44"/>
      <c r="G67" s="44"/>
      <c r="H67" s="44"/>
      <c r="I67" s="44"/>
      <c r="J67" s="44"/>
      <c r="K67" s="44"/>
      <c r="L67" s="44"/>
      <c r="M67" s="44"/>
      <c r="N67" s="44"/>
      <c r="O67" s="66"/>
      <c r="P67" s="18"/>
    </row>
    <row r="68" spans="2:16" ht="15" thickBot="1">
      <c r="B68" s="17"/>
      <c r="C68" s="323" t="s">
        <v>122</v>
      </c>
      <c r="D68" s="324"/>
      <c r="E68" s="324"/>
      <c r="F68" s="324"/>
      <c r="G68" s="324"/>
      <c r="H68" s="324"/>
      <c r="I68" s="324"/>
      <c r="J68" s="324"/>
      <c r="K68" s="324"/>
      <c r="L68" s="324"/>
      <c r="M68" s="324"/>
      <c r="N68" s="325"/>
      <c r="O68" s="107"/>
      <c r="P68" s="36"/>
    </row>
    <row r="69" spans="2:16" ht="14.4">
      <c r="B69" s="17"/>
      <c r="C69" s="65"/>
      <c r="D69" s="44"/>
      <c r="E69" s="44"/>
      <c r="F69" s="44"/>
      <c r="G69" s="44"/>
      <c r="H69" s="44"/>
      <c r="I69" s="44"/>
      <c r="J69" s="44"/>
      <c r="K69" s="44"/>
      <c r="L69" s="44"/>
      <c r="M69" s="44"/>
      <c r="N69" s="44"/>
      <c r="O69" s="66"/>
      <c r="P69" s="18"/>
    </row>
    <row r="70" spans="2:16" ht="14.4">
      <c r="B70" s="17"/>
      <c r="C70" s="65"/>
      <c r="D70" s="44"/>
      <c r="E70" s="44"/>
      <c r="F70" s="44"/>
      <c r="G70" s="44"/>
      <c r="H70" s="108" t="s">
        <v>123</v>
      </c>
      <c r="I70" s="108"/>
      <c r="J70" s="108"/>
      <c r="K70" s="108"/>
      <c r="L70" s="44"/>
      <c r="M70" s="44"/>
      <c r="N70" s="44"/>
      <c r="O70" s="66"/>
      <c r="P70" s="18"/>
    </row>
    <row r="71" spans="2:16" ht="14.4">
      <c r="B71" s="17"/>
      <c r="C71" s="65"/>
      <c r="D71" s="44"/>
      <c r="E71" s="44"/>
      <c r="F71" s="44"/>
      <c r="G71" s="44"/>
      <c r="H71" s="108" t="s">
        <v>124</v>
      </c>
      <c r="I71" s="44"/>
      <c r="J71" s="44"/>
      <c r="K71" s="44"/>
      <c r="L71" s="44"/>
      <c r="M71" s="44"/>
      <c r="N71" s="44"/>
      <c r="O71" s="66"/>
      <c r="P71" s="37"/>
    </row>
    <row r="72" spans="2:16" ht="14.4">
      <c r="B72" s="17"/>
      <c r="C72" s="65"/>
      <c r="D72" s="44"/>
      <c r="E72" s="44"/>
      <c r="F72" s="44"/>
      <c r="G72" s="44"/>
      <c r="H72" s="108" t="s">
        <v>125</v>
      </c>
      <c r="I72" s="44"/>
      <c r="J72" s="44"/>
      <c r="K72" s="44"/>
      <c r="L72" s="44"/>
      <c r="M72" s="44"/>
      <c r="N72" s="44"/>
      <c r="O72" s="66"/>
      <c r="P72" s="37"/>
    </row>
    <row r="73" spans="2:16" ht="14.4">
      <c r="B73" s="17"/>
      <c r="C73" s="53"/>
      <c r="D73" s="109"/>
      <c r="E73" s="109"/>
      <c r="F73" s="109"/>
      <c r="G73" s="109"/>
      <c r="H73" s="108" t="s">
        <v>126</v>
      </c>
      <c r="I73" s="109"/>
      <c r="J73" s="109"/>
      <c r="K73" s="109"/>
      <c r="L73" s="109"/>
      <c r="M73" s="109"/>
      <c r="N73" s="109"/>
      <c r="O73" s="110"/>
      <c r="P73" s="38"/>
    </row>
    <row r="74" spans="2:16" ht="14.4">
      <c r="B74" s="17"/>
      <c r="C74" s="65"/>
      <c r="D74" s="44"/>
      <c r="E74" s="44"/>
      <c r="F74" s="44"/>
      <c r="G74" s="44"/>
      <c r="H74" s="44" t="s">
        <v>127</v>
      </c>
      <c r="I74" s="44"/>
      <c r="J74" s="44"/>
      <c r="K74" s="44"/>
      <c r="L74" s="44"/>
      <c r="M74" s="44"/>
      <c r="N74" s="44"/>
      <c r="O74" s="66"/>
      <c r="P74" s="18"/>
    </row>
    <row r="75" spans="2:16" ht="14.4">
      <c r="B75" s="17"/>
      <c r="C75" s="111" t="s">
        <v>128</v>
      </c>
      <c r="D75" s="128"/>
      <c r="E75" s="128"/>
      <c r="F75" s="128"/>
      <c r="G75" s="128"/>
      <c r="H75" s="128"/>
      <c r="I75" s="128"/>
      <c r="J75" s="128"/>
      <c r="K75" s="128"/>
      <c r="L75" s="128"/>
      <c r="M75" s="128"/>
      <c r="N75" s="128"/>
      <c r="O75" s="112"/>
      <c r="P75" s="18"/>
    </row>
    <row r="76" spans="2:16" ht="14.4">
      <c r="B76" s="17"/>
      <c r="C76" s="311"/>
      <c r="D76" s="312"/>
      <c r="E76" s="312"/>
      <c r="F76" s="312"/>
      <c r="G76" s="312"/>
      <c r="H76" s="312"/>
      <c r="I76" s="312"/>
      <c r="J76" s="312"/>
      <c r="K76" s="312"/>
      <c r="L76" s="312"/>
      <c r="M76" s="312"/>
      <c r="N76" s="312"/>
      <c r="O76" s="313"/>
      <c r="P76" s="38"/>
    </row>
    <row r="77" spans="2:16" ht="14.4">
      <c r="B77" s="17"/>
      <c r="C77" s="311"/>
      <c r="D77" s="312"/>
      <c r="E77" s="312"/>
      <c r="F77" s="312"/>
      <c r="G77" s="312"/>
      <c r="H77" s="312"/>
      <c r="I77" s="312"/>
      <c r="J77" s="312"/>
      <c r="K77" s="312"/>
      <c r="L77" s="312"/>
      <c r="M77" s="312"/>
      <c r="N77" s="312"/>
      <c r="O77" s="313"/>
      <c r="P77" s="38"/>
    </row>
    <row r="78" spans="2:16" ht="14.4">
      <c r="B78" s="17"/>
      <c r="C78" s="53"/>
      <c r="D78" s="109"/>
      <c r="E78" s="109"/>
      <c r="F78" s="109"/>
      <c r="G78" s="109"/>
      <c r="H78" s="109"/>
      <c r="I78" s="109"/>
      <c r="J78" s="109"/>
      <c r="K78" s="109"/>
      <c r="L78" s="109"/>
      <c r="M78" s="109"/>
      <c r="N78" s="109"/>
      <c r="O78" s="110"/>
      <c r="P78" s="38"/>
    </row>
    <row r="79" spans="2:16" ht="14.4">
      <c r="B79" s="17"/>
      <c r="C79" s="113" t="s">
        <v>129</v>
      </c>
      <c r="D79" s="109"/>
      <c r="E79" s="109"/>
      <c r="F79" s="109"/>
      <c r="G79" s="109"/>
      <c r="H79" s="109"/>
      <c r="I79" s="109"/>
      <c r="J79" s="109"/>
      <c r="K79" s="109"/>
      <c r="L79" s="109"/>
      <c r="M79" s="109"/>
      <c r="N79" s="109"/>
      <c r="O79" s="110"/>
      <c r="P79" s="38"/>
    </row>
    <row r="80" spans="2:16" ht="12.75" customHeight="1">
      <c r="B80" s="17"/>
      <c r="C80" s="308" t="s">
        <v>130</v>
      </c>
      <c r="D80" s="309"/>
      <c r="E80" s="309"/>
      <c r="F80" s="309"/>
      <c r="G80" s="309"/>
      <c r="H80" s="309"/>
      <c r="I80" s="309"/>
      <c r="J80" s="309"/>
      <c r="K80" s="309"/>
      <c r="L80" s="309"/>
      <c r="M80" s="309"/>
      <c r="N80" s="309"/>
      <c r="O80" s="310"/>
      <c r="P80" s="39"/>
    </row>
    <row r="81" spans="2:16" ht="28.5" customHeight="1">
      <c r="B81" s="17"/>
      <c r="C81" s="308"/>
      <c r="D81" s="309"/>
      <c r="E81" s="309"/>
      <c r="F81" s="309"/>
      <c r="G81" s="309"/>
      <c r="H81" s="309"/>
      <c r="I81" s="309"/>
      <c r="J81" s="309"/>
      <c r="K81" s="309"/>
      <c r="L81" s="309"/>
      <c r="M81" s="309"/>
      <c r="N81" s="309"/>
      <c r="O81" s="310"/>
      <c r="P81" s="39"/>
    </row>
    <row r="82" spans="2:16" ht="13.35" customHeight="1">
      <c r="B82" s="17"/>
      <c r="C82" s="308" t="s">
        <v>131</v>
      </c>
      <c r="D82" s="309"/>
      <c r="E82" s="309"/>
      <c r="F82" s="309"/>
      <c r="G82" s="309"/>
      <c r="H82" s="309"/>
      <c r="I82" s="309"/>
      <c r="J82" s="309"/>
      <c r="K82" s="309"/>
      <c r="L82" s="309"/>
      <c r="M82" s="309"/>
      <c r="N82" s="309"/>
      <c r="O82" s="310"/>
      <c r="P82" s="39"/>
    </row>
    <row r="83" spans="2:16" ht="45" customHeight="1">
      <c r="B83" s="17"/>
      <c r="C83" s="308"/>
      <c r="D83" s="309"/>
      <c r="E83" s="309"/>
      <c r="F83" s="309"/>
      <c r="G83" s="309"/>
      <c r="H83" s="309"/>
      <c r="I83" s="309"/>
      <c r="J83" s="309"/>
      <c r="K83" s="309"/>
      <c r="L83" s="309"/>
      <c r="M83" s="309"/>
      <c r="N83" s="309"/>
      <c r="O83" s="310"/>
      <c r="P83" s="39"/>
    </row>
    <row r="84" spans="2:16" ht="14.4">
      <c r="B84" s="17"/>
      <c r="C84" s="53"/>
      <c r="D84" s="109"/>
      <c r="E84" s="109"/>
      <c r="F84" s="109"/>
      <c r="G84" s="109"/>
      <c r="H84" s="109"/>
      <c r="I84" s="109"/>
      <c r="J84" s="109"/>
      <c r="K84" s="109"/>
      <c r="L84" s="109"/>
      <c r="M84" s="109"/>
      <c r="N84" s="109"/>
      <c r="O84" s="110"/>
      <c r="P84" s="38"/>
    </row>
    <row r="85" spans="2:16" ht="14.4">
      <c r="B85" s="17"/>
      <c r="C85" s="65"/>
      <c r="D85" s="44"/>
      <c r="E85" s="44"/>
      <c r="F85" s="44"/>
      <c r="G85" s="44"/>
      <c r="H85" s="108" t="s">
        <v>123</v>
      </c>
      <c r="I85" s="44"/>
      <c r="J85" s="44"/>
      <c r="K85" s="44"/>
      <c r="L85" s="44"/>
      <c r="M85" s="44"/>
      <c r="N85" s="44"/>
      <c r="O85" s="66"/>
      <c r="P85" s="18"/>
    </row>
    <row r="86" spans="2:16" ht="14.4">
      <c r="B86" s="17"/>
      <c r="C86" s="65"/>
      <c r="D86" s="44"/>
      <c r="E86" s="44"/>
      <c r="F86" s="44"/>
      <c r="G86" s="44"/>
      <c r="H86" s="44" t="s">
        <v>124</v>
      </c>
      <c r="I86" s="75"/>
      <c r="J86" s="75"/>
      <c r="K86" s="75"/>
      <c r="L86" s="44"/>
      <c r="M86" s="44"/>
      <c r="N86" s="44"/>
      <c r="O86" s="66"/>
      <c r="P86" s="18"/>
    </row>
    <row r="87" spans="2:16" ht="14.4">
      <c r="B87" s="17"/>
      <c r="C87" s="65"/>
      <c r="D87" s="44"/>
      <c r="E87" s="44"/>
      <c r="F87" s="44"/>
      <c r="G87" s="44"/>
      <c r="H87" s="44" t="s">
        <v>132</v>
      </c>
      <c r="I87" s="114"/>
      <c r="J87" s="114"/>
      <c r="K87" s="114"/>
      <c r="L87" s="44"/>
      <c r="M87" s="44"/>
      <c r="N87" s="44"/>
      <c r="O87" s="66"/>
      <c r="P87" s="18"/>
    </row>
    <row r="88" spans="2:16" ht="14.4">
      <c r="B88" s="17"/>
      <c r="C88" s="115"/>
      <c r="D88" s="109"/>
      <c r="E88" s="109"/>
      <c r="F88" s="109"/>
      <c r="G88" s="109"/>
      <c r="H88" s="44" t="s">
        <v>133</v>
      </c>
      <c r="I88" s="44"/>
      <c r="J88" s="44"/>
      <c r="K88" s="44"/>
      <c r="L88" s="109"/>
      <c r="M88" s="109"/>
      <c r="N88" s="109"/>
      <c r="O88" s="110"/>
      <c r="P88" s="38"/>
    </row>
    <row r="89" spans="2:16" ht="18.75" customHeight="1" thickBot="1">
      <c r="B89" s="17"/>
      <c r="C89" s="304"/>
      <c r="D89" s="305"/>
      <c r="E89" s="305"/>
      <c r="F89" s="88"/>
      <c r="G89" s="88"/>
      <c r="H89" s="88"/>
      <c r="I89" s="88"/>
      <c r="J89" s="88"/>
      <c r="K89" s="302"/>
      <c r="L89" s="302"/>
      <c r="M89" s="302"/>
      <c r="N89" s="302"/>
      <c r="O89" s="303"/>
      <c r="P89" s="40"/>
    </row>
    <row r="90" spans="2:16" ht="14.4" thickBot="1">
      <c r="B90" s="41"/>
      <c r="C90" s="42"/>
      <c r="D90" s="42"/>
      <c r="E90" s="42"/>
      <c r="F90" s="42"/>
      <c r="G90" s="42"/>
      <c r="H90" s="42"/>
      <c r="I90" s="42"/>
      <c r="J90" s="42"/>
      <c r="K90" s="42"/>
      <c r="L90" s="42"/>
      <c r="M90" s="42"/>
      <c r="N90" s="42"/>
      <c r="O90" s="42"/>
      <c r="P90" s="43"/>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flavia patricia lopez</cp:lastModifiedBy>
  <cp:revision/>
  <dcterms:created xsi:type="dcterms:W3CDTF">2006-06-27T16:47:25Z</dcterms:created>
  <dcterms:modified xsi:type="dcterms:W3CDTF">2026-07-17T12:38:30Z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