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MPRESA\DOCUMENTOS KAC INGENIERIAS S.A.S\PROCESOS DE CONTRATACION LEY 80\2026\BOGOTA\3. FUERZA AEREA MARMITAS GAORI\SUBIR PDF\"/>
    </mc:Choice>
  </mc:AlternateContent>
  <xr:revisionPtr revIDLastSave="0" documentId="13_ncr:1_{6C6BEBDE-C00F-4654-8BD3-B971AECC55B5}" xr6:coauthVersionLast="47" xr6:coauthVersionMax="47" xr10:uidLastSave="{00000000-0000-0000-0000-000000000000}"/>
  <workbookProtection workbookAlgorithmName="SHA-512" workbookHashValue="SZZIYu9oiK2RNSzgKPP1OmRz+tcc4NOUamdxuXWrUATjWzLvFFRS7Pu6LhGtbb1Pg4txthLRua6ctDrF7BvcwA==" workbookSaltValue="kC4+tXe5DIr48YTSVJJfVA==" workbookSpinCount="100000" lockStructure="1"/>
  <bookViews>
    <workbookView xWindow="28680" yWindow="-120" windowWidth="29040" windowHeight="15720" xr2:uid="{00000000-000D-0000-FFFF-FFFF00000000}"/>
  </bookViews>
  <sheets>
    <sheet name="OFERTA ECONOMICA" sheetId="1" r:id="rId1"/>
  </sheets>
  <definedNames>
    <definedName name="_Hlk238500478" localSheetId="0">'OFERTA ECONOMICA'!$B$694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62" i="1" l="1"/>
  <c r="F526" i="1"/>
  <c r="F527" i="1"/>
  <c r="F528" i="1"/>
  <c r="F529" i="1"/>
  <c r="F530" i="1"/>
  <c r="F531" i="1"/>
  <c r="F532" i="1"/>
  <c r="F533" i="1"/>
  <c r="F534" i="1"/>
  <c r="F535" i="1"/>
  <c r="F536" i="1"/>
  <c r="G536" i="1" s="1"/>
  <c r="H536" i="1" s="1"/>
  <c r="I536" i="1" s="1"/>
  <c r="F537" i="1"/>
  <c r="F538" i="1"/>
  <c r="F539" i="1"/>
  <c r="F540" i="1"/>
  <c r="G540" i="1" s="1"/>
  <c r="H540" i="1" s="1"/>
  <c r="I540" i="1" s="1"/>
  <c r="F541" i="1"/>
  <c r="G541" i="1" s="1"/>
  <c r="H541" i="1" s="1"/>
  <c r="I541" i="1" s="1"/>
  <c r="F542" i="1"/>
  <c r="F543" i="1"/>
  <c r="F544" i="1"/>
  <c r="F545" i="1"/>
  <c r="F546" i="1"/>
  <c r="F547" i="1"/>
  <c r="F548" i="1"/>
  <c r="F549" i="1"/>
  <c r="F550" i="1"/>
  <c r="F551" i="1"/>
  <c r="F552" i="1"/>
  <c r="F553" i="1"/>
  <c r="G553" i="1" s="1"/>
  <c r="H553" i="1" s="1"/>
  <c r="I553" i="1" s="1"/>
  <c r="F554" i="1"/>
  <c r="G554" i="1" s="1"/>
  <c r="H554" i="1" s="1"/>
  <c r="I554" i="1" s="1"/>
  <c r="F555" i="1"/>
  <c r="G555" i="1" s="1"/>
  <c r="H555" i="1" s="1"/>
  <c r="I555" i="1" s="1"/>
  <c r="F556" i="1"/>
  <c r="G556" i="1" s="1"/>
  <c r="H556" i="1" s="1"/>
  <c r="I556" i="1" s="1"/>
  <c r="F557" i="1"/>
  <c r="G557" i="1" s="1"/>
  <c r="H557" i="1" s="1"/>
  <c r="I557" i="1" s="1"/>
  <c r="F558" i="1"/>
  <c r="F559" i="1"/>
  <c r="F560" i="1"/>
  <c r="F561" i="1"/>
  <c r="F562" i="1"/>
  <c r="F563" i="1"/>
  <c r="F564" i="1"/>
  <c r="F565" i="1"/>
  <c r="F566" i="1"/>
  <c r="F567" i="1"/>
  <c r="F568" i="1"/>
  <c r="G568" i="1" s="1"/>
  <c r="H568" i="1" s="1"/>
  <c r="I568" i="1" s="1"/>
  <c r="F569" i="1"/>
  <c r="F570" i="1"/>
  <c r="F571" i="1"/>
  <c r="G571" i="1" s="1"/>
  <c r="H571" i="1" s="1"/>
  <c r="I571" i="1" s="1"/>
  <c r="F572" i="1"/>
  <c r="G572" i="1" s="1"/>
  <c r="H572" i="1" s="1"/>
  <c r="I572" i="1" s="1"/>
  <c r="F573" i="1"/>
  <c r="G573" i="1" s="1"/>
  <c r="H573" i="1" s="1"/>
  <c r="I573" i="1" s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G588" i="1" s="1"/>
  <c r="H588" i="1" s="1"/>
  <c r="I588" i="1" s="1"/>
  <c r="F589" i="1"/>
  <c r="G589" i="1" s="1"/>
  <c r="H589" i="1" s="1"/>
  <c r="I589" i="1" s="1"/>
  <c r="F590" i="1"/>
  <c r="F591" i="1"/>
  <c r="F592" i="1"/>
  <c r="F593" i="1"/>
  <c r="F594" i="1"/>
  <c r="F595" i="1"/>
  <c r="F596" i="1"/>
  <c r="F597" i="1"/>
  <c r="F598" i="1"/>
  <c r="F599" i="1"/>
  <c r="G599" i="1" s="1"/>
  <c r="H599" i="1" s="1"/>
  <c r="I599" i="1" s="1"/>
  <c r="F600" i="1"/>
  <c r="F601" i="1"/>
  <c r="G601" i="1" s="1"/>
  <c r="H601" i="1" s="1"/>
  <c r="I601" i="1" s="1"/>
  <c r="F602" i="1"/>
  <c r="G602" i="1" s="1"/>
  <c r="H602" i="1" s="1"/>
  <c r="I602" i="1" s="1"/>
  <c r="F603" i="1"/>
  <c r="G603" i="1" s="1"/>
  <c r="H603" i="1" s="1"/>
  <c r="I603" i="1" s="1"/>
  <c r="F604" i="1"/>
  <c r="G604" i="1" s="1"/>
  <c r="H604" i="1" s="1"/>
  <c r="I604" i="1" s="1"/>
  <c r="F605" i="1"/>
  <c r="G605" i="1" s="1"/>
  <c r="H605" i="1" s="1"/>
  <c r="I605" i="1" s="1"/>
  <c r="F606" i="1"/>
  <c r="F607" i="1"/>
  <c r="F608" i="1"/>
  <c r="F611" i="1"/>
  <c r="F612" i="1"/>
  <c r="F613" i="1"/>
  <c r="F616" i="1"/>
  <c r="G616" i="1" s="1"/>
  <c r="H616" i="1" s="1"/>
  <c r="I616" i="1" s="1"/>
  <c r="G617" i="1"/>
  <c r="H617" i="1" s="1"/>
  <c r="I617" i="1" s="1"/>
  <c r="F618" i="1"/>
  <c r="G619" i="1"/>
  <c r="H619" i="1" s="1"/>
  <c r="I619" i="1" s="1"/>
  <c r="G620" i="1"/>
  <c r="H620" i="1" s="1"/>
  <c r="I620" i="1" s="1"/>
  <c r="G621" i="1"/>
  <c r="H621" i="1" s="1"/>
  <c r="I621" i="1" s="1"/>
  <c r="F622" i="1"/>
  <c r="F623" i="1"/>
  <c r="F624" i="1"/>
  <c r="F625" i="1"/>
  <c r="F627" i="1"/>
  <c r="G631" i="1"/>
  <c r="H631" i="1" s="1"/>
  <c r="I631" i="1" s="1"/>
  <c r="F632" i="1"/>
  <c r="F633" i="1"/>
  <c r="G634" i="1"/>
  <c r="H634" i="1" s="1"/>
  <c r="I634" i="1" s="1"/>
  <c r="G635" i="1"/>
  <c r="H635" i="1" s="1"/>
  <c r="I635" i="1" s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G649" i="1" s="1"/>
  <c r="H649" i="1" s="1"/>
  <c r="I649" i="1" s="1"/>
  <c r="F650" i="1"/>
  <c r="F652" i="1"/>
  <c r="G652" i="1" s="1"/>
  <c r="H652" i="1" s="1"/>
  <c r="I652" i="1" s="1"/>
  <c r="F653" i="1"/>
  <c r="G653" i="1" s="1"/>
  <c r="H653" i="1" s="1"/>
  <c r="I653" i="1" s="1"/>
  <c r="F654" i="1"/>
  <c r="F655" i="1"/>
  <c r="F656" i="1"/>
  <c r="F657" i="1"/>
  <c r="F658" i="1"/>
  <c r="F659" i="1"/>
  <c r="F660" i="1"/>
  <c r="G662" i="1"/>
  <c r="H662" i="1" s="1"/>
  <c r="I662" i="1" s="1"/>
  <c r="F663" i="1"/>
  <c r="G664" i="1"/>
  <c r="H664" i="1" s="1"/>
  <c r="I664" i="1" s="1"/>
  <c r="G665" i="1"/>
  <c r="H665" i="1" s="1"/>
  <c r="I665" i="1" s="1"/>
  <c r="F666" i="1"/>
  <c r="F667" i="1"/>
  <c r="G667" i="1" s="1"/>
  <c r="H667" i="1" s="1"/>
  <c r="I667" i="1" s="1"/>
  <c r="F668" i="1"/>
  <c r="G668" i="1" s="1"/>
  <c r="H668" i="1" s="1"/>
  <c r="I668" i="1" s="1"/>
  <c r="F669" i="1"/>
  <c r="G669" i="1" s="1"/>
  <c r="H669" i="1" s="1"/>
  <c r="I669" i="1" s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525" i="1"/>
  <c r="F334" i="1"/>
  <c r="F335" i="1"/>
  <c r="F336" i="1"/>
  <c r="F337" i="1"/>
  <c r="F338" i="1"/>
  <c r="F339" i="1"/>
  <c r="F340" i="1"/>
  <c r="F341" i="1"/>
  <c r="F342" i="1"/>
  <c r="F343" i="1"/>
  <c r="G343" i="1" s="1"/>
  <c r="H343" i="1" s="1"/>
  <c r="I343" i="1" s="1"/>
  <c r="F344" i="1"/>
  <c r="G344" i="1" s="1"/>
  <c r="H344" i="1" s="1"/>
  <c r="I344" i="1" s="1"/>
  <c r="F345" i="1"/>
  <c r="F346" i="1"/>
  <c r="F347" i="1"/>
  <c r="G347" i="1" s="1"/>
  <c r="H347" i="1" s="1"/>
  <c r="I347" i="1" s="1"/>
  <c r="F348" i="1"/>
  <c r="G348" i="1" s="1"/>
  <c r="H348" i="1" s="1"/>
  <c r="I348" i="1" s="1"/>
  <c r="F349" i="1"/>
  <c r="G349" i="1" s="1"/>
  <c r="H349" i="1" s="1"/>
  <c r="I349" i="1" s="1"/>
  <c r="F350" i="1"/>
  <c r="F351" i="1"/>
  <c r="F352" i="1"/>
  <c r="F353" i="1"/>
  <c r="F354" i="1"/>
  <c r="F355" i="1"/>
  <c r="F356" i="1"/>
  <c r="F357" i="1"/>
  <c r="F358" i="1"/>
  <c r="F359" i="1"/>
  <c r="G359" i="1" s="1"/>
  <c r="H359" i="1" s="1"/>
  <c r="I359" i="1" s="1"/>
  <c r="F360" i="1"/>
  <c r="F361" i="1"/>
  <c r="F362" i="1"/>
  <c r="F363" i="1"/>
  <c r="G363" i="1" s="1"/>
  <c r="H363" i="1" s="1"/>
  <c r="I363" i="1" s="1"/>
  <c r="F364" i="1"/>
  <c r="G364" i="1" s="1"/>
  <c r="H364" i="1" s="1"/>
  <c r="I364" i="1" s="1"/>
  <c r="F365" i="1"/>
  <c r="G365" i="1" s="1"/>
  <c r="H365" i="1" s="1"/>
  <c r="I365" i="1" s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G381" i="1" s="1"/>
  <c r="H381" i="1" s="1"/>
  <c r="I381" i="1" s="1"/>
  <c r="F382" i="1"/>
  <c r="F383" i="1"/>
  <c r="F384" i="1"/>
  <c r="F385" i="1"/>
  <c r="F386" i="1"/>
  <c r="F387" i="1"/>
  <c r="F388" i="1"/>
  <c r="F389" i="1"/>
  <c r="F390" i="1"/>
  <c r="F391" i="1"/>
  <c r="F392" i="1"/>
  <c r="F394" i="1"/>
  <c r="F395" i="1"/>
  <c r="G395" i="1" s="1"/>
  <c r="H395" i="1" s="1"/>
  <c r="I395" i="1" s="1"/>
  <c r="F396" i="1"/>
  <c r="G396" i="1" s="1"/>
  <c r="H396" i="1" s="1"/>
  <c r="I396" i="1" s="1"/>
  <c r="F397" i="1"/>
  <c r="G397" i="1" s="1"/>
  <c r="H397" i="1" s="1"/>
  <c r="I397" i="1" s="1"/>
  <c r="F398" i="1"/>
  <c r="F399" i="1"/>
  <c r="F400" i="1"/>
  <c r="F401" i="1"/>
  <c r="F402" i="1"/>
  <c r="F403" i="1"/>
  <c r="F404" i="1"/>
  <c r="F405" i="1"/>
  <c r="F406" i="1"/>
  <c r="F407" i="1"/>
  <c r="G407" i="1" s="1"/>
  <c r="H407" i="1" s="1"/>
  <c r="I407" i="1" s="1"/>
  <c r="F408" i="1"/>
  <c r="G408" i="1" s="1"/>
  <c r="H408" i="1" s="1"/>
  <c r="I408" i="1" s="1"/>
  <c r="F409" i="1"/>
  <c r="G409" i="1" s="1"/>
  <c r="H409" i="1" s="1"/>
  <c r="I409" i="1" s="1"/>
  <c r="F410" i="1"/>
  <c r="G410" i="1" s="1"/>
  <c r="H410" i="1" s="1"/>
  <c r="I410" i="1" s="1"/>
  <c r="F411" i="1"/>
  <c r="G411" i="1" s="1"/>
  <c r="H411" i="1" s="1"/>
  <c r="I411" i="1" s="1"/>
  <c r="F412" i="1"/>
  <c r="G412" i="1" s="1"/>
  <c r="H412" i="1" s="1"/>
  <c r="I412" i="1" s="1"/>
  <c r="F413" i="1"/>
  <c r="G413" i="1" s="1"/>
  <c r="H413" i="1" s="1"/>
  <c r="I413" i="1" s="1"/>
  <c r="F414" i="1"/>
  <c r="F415" i="1"/>
  <c r="F416" i="1"/>
  <c r="F417" i="1"/>
  <c r="F418" i="1"/>
  <c r="F419" i="1"/>
  <c r="F420" i="1"/>
  <c r="F421" i="1"/>
  <c r="F422" i="1"/>
  <c r="F423" i="1"/>
  <c r="F424" i="1"/>
  <c r="G424" i="1" s="1"/>
  <c r="H424" i="1" s="1"/>
  <c r="I424" i="1" s="1"/>
  <c r="F425" i="1"/>
  <c r="F426" i="1"/>
  <c r="G426" i="1" s="1"/>
  <c r="H426" i="1" s="1"/>
  <c r="I426" i="1" s="1"/>
  <c r="F427" i="1"/>
  <c r="G427" i="1" s="1"/>
  <c r="H427" i="1" s="1"/>
  <c r="I427" i="1" s="1"/>
  <c r="F428" i="1"/>
  <c r="G428" i="1" s="1"/>
  <c r="H428" i="1" s="1"/>
  <c r="I428" i="1" s="1"/>
  <c r="F429" i="1"/>
  <c r="G429" i="1" s="1"/>
  <c r="H429" i="1" s="1"/>
  <c r="I429" i="1" s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G445" i="1" s="1"/>
  <c r="H445" i="1" s="1"/>
  <c r="I445" i="1" s="1"/>
  <c r="F446" i="1"/>
  <c r="F447" i="1"/>
  <c r="F448" i="1"/>
  <c r="F449" i="1"/>
  <c r="F450" i="1"/>
  <c r="F451" i="1"/>
  <c r="F452" i="1"/>
  <c r="G452" i="1" s="1"/>
  <c r="H452" i="1" s="1"/>
  <c r="I452" i="1" s="1"/>
  <c r="F453" i="1"/>
  <c r="G453" i="1" s="1"/>
  <c r="H453" i="1" s="1"/>
  <c r="I453" i="1" s="1"/>
  <c r="F454" i="1"/>
  <c r="G454" i="1" s="1"/>
  <c r="H454" i="1" s="1"/>
  <c r="I454" i="1" s="1"/>
  <c r="F455" i="1"/>
  <c r="F456" i="1"/>
  <c r="F457" i="1"/>
  <c r="F458" i="1"/>
  <c r="G458" i="1" s="1"/>
  <c r="H458" i="1" s="1"/>
  <c r="I458" i="1" s="1"/>
  <c r="F459" i="1"/>
  <c r="G459" i="1" s="1"/>
  <c r="H459" i="1" s="1"/>
  <c r="I459" i="1" s="1"/>
  <c r="F460" i="1"/>
  <c r="G460" i="1" s="1"/>
  <c r="H460" i="1" s="1"/>
  <c r="I460" i="1" s="1"/>
  <c r="F461" i="1"/>
  <c r="G461" i="1" s="1"/>
  <c r="H461" i="1" s="1"/>
  <c r="I461" i="1" s="1"/>
  <c r="F462" i="1"/>
  <c r="F463" i="1"/>
  <c r="F464" i="1"/>
  <c r="F465" i="1"/>
  <c r="F466" i="1"/>
  <c r="G466" i="1" s="1"/>
  <c r="H466" i="1" s="1"/>
  <c r="I466" i="1" s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G492" i="1" s="1"/>
  <c r="H492" i="1" s="1"/>
  <c r="I492" i="1" s="1"/>
  <c r="F493" i="1"/>
  <c r="G493" i="1" s="1"/>
  <c r="H493" i="1" s="1"/>
  <c r="I493" i="1" s="1"/>
  <c r="F494" i="1"/>
  <c r="F495" i="1"/>
  <c r="F496" i="1"/>
  <c r="F497" i="1"/>
  <c r="F498" i="1"/>
  <c r="F499" i="1"/>
  <c r="F500" i="1"/>
  <c r="F501" i="1"/>
  <c r="G501" i="1" s="1"/>
  <c r="H501" i="1" s="1"/>
  <c r="I501" i="1" s="1"/>
  <c r="F502" i="1"/>
  <c r="F503" i="1"/>
  <c r="G503" i="1" s="1"/>
  <c r="H503" i="1" s="1"/>
  <c r="I503" i="1" s="1"/>
  <c r="F504" i="1"/>
  <c r="F505" i="1"/>
  <c r="F506" i="1"/>
  <c r="F507" i="1"/>
  <c r="G507" i="1" s="1"/>
  <c r="H507" i="1" s="1"/>
  <c r="I507" i="1" s="1"/>
  <c r="F508" i="1"/>
  <c r="G508" i="1" s="1"/>
  <c r="H508" i="1" s="1"/>
  <c r="I508" i="1" s="1"/>
  <c r="F509" i="1"/>
  <c r="G509" i="1" s="1"/>
  <c r="H509" i="1" s="1"/>
  <c r="I509" i="1" s="1"/>
  <c r="F510" i="1"/>
  <c r="F511" i="1"/>
  <c r="F512" i="1"/>
  <c r="F513" i="1"/>
  <c r="F514" i="1"/>
  <c r="F515" i="1"/>
  <c r="F516" i="1"/>
  <c r="F517" i="1"/>
  <c r="F518" i="1"/>
  <c r="F333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G202" i="1" s="1"/>
  <c r="H202" i="1" s="1"/>
  <c r="I202" i="1" s="1"/>
  <c r="F203" i="1"/>
  <c r="G203" i="1" s="1"/>
  <c r="H203" i="1" s="1"/>
  <c r="I203" i="1" s="1"/>
  <c r="F204" i="1"/>
  <c r="G204" i="1" s="1"/>
  <c r="H204" i="1" s="1"/>
  <c r="I204" i="1" s="1"/>
  <c r="F205" i="1"/>
  <c r="F206" i="1"/>
  <c r="G206" i="1" s="1"/>
  <c r="H206" i="1" s="1"/>
  <c r="I206" i="1" s="1"/>
  <c r="F207" i="1"/>
  <c r="F208" i="1"/>
  <c r="F209" i="1"/>
  <c r="F210" i="1"/>
  <c r="F211" i="1"/>
  <c r="F212" i="1"/>
  <c r="F213" i="1"/>
  <c r="F214" i="1"/>
  <c r="F216" i="1"/>
  <c r="F217" i="1"/>
  <c r="F218" i="1"/>
  <c r="F219" i="1"/>
  <c r="F220" i="1"/>
  <c r="F221" i="1"/>
  <c r="G221" i="1" s="1"/>
  <c r="H221" i="1" s="1"/>
  <c r="I221" i="1" s="1"/>
  <c r="F222" i="1"/>
  <c r="G222" i="1" s="1"/>
  <c r="H222" i="1" s="1"/>
  <c r="I222" i="1" s="1"/>
  <c r="F223" i="1"/>
  <c r="F224" i="1"/>
  <c r="F225" i="1"/>
  <c r="F226" i="1"/>
  <c r="F227" i="1"/>
  <c r="F228" i="1"/>
  <c r="F229" i="1"/>
  <c r="F230" i="1"/>
  <c r="F231" i="1"/>
  <c r="G231" i="1" s="1"/>
  <c r="H231" i="1" s="1"/>
  <c r="I231" i="1" s="1"/>
  <c r="F232" i="1"/>
  <c r="F233" i="1"/>
  <c r="F234" i="1"/>
  <c r="F235" i="1"/>
  <c r="G235" i="1" s="1"/>
  <c r="H235" i="1" s="1"/>
  <c r="I235" i="1" s="1"/>
  <c r="F236" i="1"/>
  <c r="G236" i="1" s="1"/>
  <c r="H236" i="1" s="1"/>
  <c r="I236" i="1" s="1"/>
  <c r="F237" i="1"/>
  <c r="G237" i="1" s="1"/>
  <c r="H237" i="1" s="1"/>
  <c r="I237" i="1" s="1"/>
  <c r="F238" i="1"/>
  <c r="G238" i="1" s="1"/>
  <c r="H238" i="1" s="1"/>
  <c r="I238" i="1" s="1"/>
  <c r="F239" i="1"/>
  <c r="F240" i="1"/>
  <c r="F241" i="1"/>
  <c r="F242" i="1"/>
  <c r="F243" i="1"/>
  <c r="F244" i="1"/>
  <c r="F245" i="1"/>
  <c r="F246" i="1"/>
  <c r="F247" i="1"/>
  <c r="F248" i="1"/>
  <c r="F249" i="1"/>
  <c r="F250" i="1"/>
  <c r="G250" i="1" s="1"/>
  <c r="H250" i="1" s="1"/>
  <c r="I250" i="1" s="1"/>
  <c r="F251" i="1"/>
  <c r="F252" i="1"/>
  <c r="F253" i="1"/>
  <c r="G253" i="1" s="1"/>
  <c r="H253" i="1" s="1"/>
  <c r="I253" i="1" s="1"/>
  <c r="F254" i="1"/>
  <c r="G254" i="1" s="1"/>
  <c r="H254" i="1" s="1"/>
  <c r="I254" i="1" s="1"/>
  <c r="F255" i="1"/>
  <c r="F256" i="1"/>
  <c r="F257" i="1"/>
  <c r="F258" i="1"/>
  <c r="F259" i="1"/>
  <c r="F260" i="1"/>
  <c r="F261" i="1"/>
  <c r="F262" i="1"/>
  <c r="F263" i="1"/>
  <c r="G263" i="1" s="1"/>
  <c r="H263" i="1" s="1"/>
  <c r="I263" i="1" s="1"/>
  <c r="F264" i="1"/>
  <c r="F265" i="1"/>
  <c r="F266" i="1"/>
  <c r="F267" i="1"/>
  <c r="G267" i="1" s="1"/>
  <c r="H267" i="1" s="1"/>
  <c r="I267" i="1" s="1"/>
  <c r="F268" i="1"/>
  <c r="F269" i="1"/>
  <c r="F270" i="1"/>
  <c r="G270" i="1" s="1"/>
  <c r="H270" i="1" s="1"/>
  <c r="I270" i="1" s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G283" i="1" s="1"/>
  <c r="H283" i="1" s="1"/>
  <c r="I283" i="1" s="1"/>
  <c r="F284" i="1"/>
  <c r="G284" i="1" s="1"/>
  <c r="H284" i="1" s="1"/>
  <c r="I284" i="1" s="1"/>
  <c r="F285" i="1"/>
  <c r="G285" i="1" s="1"/>
  <c r="H285" i="1" s="1"/>
  <c r="I285" i="1" s="1"/>
  <c r="F286" i="1"/>
  <c r="G286" i="1" s="1"/>
  <c r="H286" i="1" s="1"/>
  <c r="I286" i="1" s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G302" i="1" s="1"/>
  <c r="H302" i="1" s="1"/>
  <c r="I302" i="1" s="1"/>
  <c r="F303" i="1"/>
  <c r="F304" i="1"/>
  <c r="F305" i="1"/>
  <c r="F306" i="1"/>
  <c r="F307" i="1"/>
  <c r="F308" i="1"/>
  <c r="F309" i="1"/>
  <c r="G309" i="1" s="1"/>
  <c r="H309" i="1" s="1"/>
  <c r="I309" i="1" s="1"/>
  <c r="F310" i="1"/>
  <c r="F311" i="1"/>
  <c r="G311" i="1" s="1"/>
  <c r="H311" i="1" s="1"/>
  <c r="I311" i="1" s="1"/>
  <c r="F312" i="1"/>
  <c r="G312" i="1" s="1"/>
  <c r="H312" i="1" s="1"/>
  <c r="I312" i="1" s="1"/>
  <c r="F313" i="1"/>
  <c r="G313" i="1" s="1"/>
  <c r="H313" i="1" s="1"/>
  <c r="I313" i="1" s="1"/>
  <c r="F314" i="1"/>
  <c r="G314" i="1" s="1"/>
  <c r="H314" i="1" s="1"/>
  <c r="I314" i="1" s="1"/>
  <c r="F315" i="1"/>
  <c r="G315" i="1" s="1"/>
  <c r="H315" i="1" s="1"/>
  <c r="I315" i="1" s="1"/>
  <c r="F316" i="1"/>
  <c r="G316" i="1" s="1"/>
  <c r="H316" i="1" s="1"/>
  <c r="I316" i="1" s="1"/>
  <c r="F317" i="1"/>
  <c r="F318" i="1"/>
  <c r="G318" i="1" s="1"/>
  <c r="H318" i="1" s="1"/>
  <c r="I318" i="1" s="1"/>
  <c r="F319" i="1"/>
  <c r="F320" i="1"/>
  <c r="F321" i="1"/>
  <c r="F322" i="1"/>
  <c r="F323" i="1"/>
  <c r="F324" i="1"/>
  <c r="F190" i="1"/>
  <c r="F18" i="1"/>
  <c r="F23" i="1"/>
  <c r="G23" i="1" s="1"/>
  <c r="H23" i="1" s="1"/>
  <c r="I23" i="1" s="1"/>
  <c r="F26" i="1"/>
  <c r="G26" i="1" s="1"/>
  <c r="H26" i="1" s="1"/>
  <c r="I26" i="1" s="1"/>
  <c r="F28" i="1"/>
  <c r="F31" i="1"/>
  <c r="F32" i="1"/>
  <c r="F33" i="1"/>
  <c r="G33" i="1" s="1"/>
  <c r="H33" i="1" s="1"/>
  <c r="I33" i="1" s="1"/>
  <c r="F34" i="1"/>
  <c r="F35" i="1"/>
  <c r="F36" i="1"/>
  <c r="F39" i="1"/>
  <c r="F40" i="1"/>
  <c r="F41" i="1"/>
  <c r="G42" i="1"/>
  <c r="H42" i="1" s="1"/>
  <c r="I42" i="1" s="1"/>
  <c r="F43" i="1"/>
  <c r="G43" i="1" s="1"/>
  <c r="H43" i="1" s="1"/>
  <c r="I43" i="1" s="1"/>
  <c r="F44" i="1"/>
  <c r="F45" i="1"/>
  <c r="F46" i="1"/>
  <c r="F47" i="1"/>
  <c r="G47" i="1" s="1"/>
  <c r="H47" i="1" s="1"/>
  <c r="I47" i="1" s="1"/>
  <c r="F48" i="1"/>
  <c r="F49" i="1"/>
  <c r="G49" i="1" s="1"/>
  <c r="H49" i="1" s="1"/>
  <c r="I49" i="1" s="1"/>
  <c r="F50" i="1"/>
  <c r="F51" i="1"/>
  <c r="F52" i="1"/>
  <c r="F53" i="1"/>
  <c r="F55" i="1"/>
  <c r="F56" i="1"/>
  <c r="F57" i="1"/>
  <c r="F58" i="1"/>
  <c r="F60" i="1"/>
  <c r="F61" i="1"/>
  <c r="F63" i="1"/>
  <c r="F64" i="1"/>
  <c r="F65" i="1"/>
  <c r="G65" i="1" s="1"/>
  <c r="H65" i="1" s="1"/>
  <c r="I65" i="1" s="1"/>
  <c r="F66" i="1"/>
  <c r="F67" i="1"/>
  <c r="F68" i="1"/>
  <c r="F69" i="1"/>
  <c r="F72" i="1"/>
  <c r="G72" i="1" s="1"/>
  <c r="H72" i="1" s="1"/>
  <c r="I72" i="1" s="1"/>
  <c r="F73" i="1"/>
  <c r="F74" i="1"/>
  <c r="F75" i="1"/>
  <c r="F76" i="1"/>
  <c r="F77" i="1"/>
  <c r="F78" i="1"/>
  <c r="F79" i="1"/>
  <c r="F80" i="1"/>
  <c r="G80" i="1" s="1"/>
  <c r="H80" i="1" s="1"/>
  <c r="I80" i="1" s="1"/>
  <c r="F81" i="1"/>
  <c r="G81" i="1" s="1"/>
  <c r="H81" i="1" s="1"/>
  <c r="I81" i="1" s="1"/>
  <c r="F82" i="1"/>
  <c r="F83" i="1"/>
  <c r="F84" i="1"/>
  <c r="F85" i="1"/>
  <c r="F86" i="1"/>
  <c r="F87" i="1"/>
  <c r="F88" i="1"/>
  <c r="F90" i="1"/>
  <c r="F91" i="1"/>
  <c r="G91" i="1" s="1"/>
  <c r="H91" i="1" s="1"/>
  <c r="I91" i="1" s="1"/>
  <c r="F92" i="1"/>
  <c r="F93" i="1"/>
  <c r="F94" i="1"/>
  <c r="F95" i="1"/>
  <c r="F96" i="1"/>
  <c r="F97" i="1"/>
  <c r="G97" i="1" s="1"/>
  <c r="H97" i="1" s="1"/>
  <c r="I97" i="1" s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G111" i="1" s="1"/>
  <c r="H111" i="1" s="1"/>
  <c r="I111" i="1" s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G129" i="1" s="1"/>
  <c r="H129" i="1" s="1"/>
  <c r="I129" i="1" s="1"/>
  <c r="F130" i="1"/>
  <c r="F131" i="1"/>
  <c r="F132" i="1"/>
  <c r="F133" i="1"/>
  <c r="F134" i="1"/>
  <c r="F135" i="1"/>
  <c r="F136" i="1"/>
  <c r="F137" i="1"/>
  <c r="F138" i="1"/>
  <c r="G138" i="1" s="1"/>
  <c r="H138" i="1" s="1"/>
  <c r="I138" i="1" s="1"/>
  <c r="F139" i="1"/>
  <c r="F140" i="1"/>
  <c r="F141" i="1"/>
  <c r="F142" i="1"/>
  <c r="F143" i="1"/>
  <c r="F144" i="1"/>
  <c r="F145" i="1"/>
  <c r="G145" i="1" s="1"/>
  <c r="H145" i="1" s="1"/>
  <c r="I145" i="1" s="1"/>
  <c r="F146" i="1"/>
  <c r="F147" i="1"/>
  <c r="F148" i="1"/>
  <c r="F149" i="1"/>
  <c r="F150" i="1"/>
  <c r="F151" i="1"/>
  <c r="F152" i="1"/>
  <c r="F153" i="1"/>
  <c r="F154" i="1"/>
  <c r="F155" i="1"/>
  <c r="G155" i="1" s="1"/>
  <c r="H155" i="1" s="1"/>
  <c r="I155" i="1" s="1"/>
  <c r="F156" i="1"/>
  <c r="G156" i="1" s="1"/>
  <c r="H156" i="1" s="1"/>
  <c r="I156" i="1" s="1"/>
  <c r="F157" i="1"/>
  <c r="G157" i="1" s="1"/>
  <c r="H157" i="1" s="1"/>
  <c r="I157" i="1" s="1"/>
  <c r="F158" i="1"/>
  <c r="G158" i="1" s="1"/>
  <c r="H158" i="1" s="1"/>
  <c r="I158" i="1" s="1"/>
  <c r="F159" i="1"/>
  <c r="F160" i="1"/>
  <c r="F161" i="1"/>
  <c r="G161" i="1" s="1"/>
  <c r="H161" i="1" s="1"/>
  <c r="I161" i="1" s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G177" i="1" s="1"/>
  <c r="H177" i="1" s="1"/>
  <c r="I177" i="1" s="1"/>
  <c r="F178" i="1"/>
  <c r="F179" i="1"/>
  <c r="F180" i="1"/>
  <c r="F181" i="1"/>
  <c r="F182" i="1"/>
  <c r="F183" i="1"/>
  <c r="E691" i="1"/>
  <c r="G539" i="1"/>
  <c r="H539" i="1" s="1"/>
  <c r="I539" i="1" s="1"/>
  <c r="G544" i="1"/>
  <c r="H544" i="1" s="1"/>
  <c r="I544" i="1" s="1"/>
  <c r="G545" i="1"/>
  <c r="H545" i="1" s="1"/>
  <c r="I545" i="1" s="1"/>
  <c r="G552" i="1"/>
  <c r="H552" i="1" s="1"/>
  <c r="I552" i="1" s="1"/>
  <c r="G565" i="1"/>
  <c r="H565" i="1" s="1"/>
  <c r="I565" i="1" s="1"/>
  <c r="G585" i="1"/>
  <c r="H585" i="1" s="1"/>
  <c r="I585" i="1" s="1"/>
  <c r="G586" i="1"/>
  <c r="H586" i="1" s="1"/>
  <c r="I586" i="1" s="1"/>
  <c r="G628" i="1"/>
  <c r="H628" i="1" s="1"/>
  <c r="I628" i="1" s="1"/>
  <c r="G636" i="1"/>
  <c r="H636" i="1" s="1"/>
  <c r="I636" i="1" s="1"/>
  <c r="G645" i="1"/>
  <c r="H645" i="1" s="1"/>
  <c r="I645" i="1" s="1"/>
  <c r="G646" i="1"/>
  <c r="H646" i="1" s="1"/>
  <c r="I646" i="1" s="1"/>
  <c r="G648" i="1"/>
  <c r="H648" i="1" s="1"/>
  <c r="I648" i="1" s="1"/>
  <c r="G663" i="1"/>
  <c r="H663" i="1" s="1"/>
  <c r="I663" i="1" s="1"/>
  <c r="G679" i="1"/>
  <c r="H679" i="1" s="1"/>
  <c r="I679" i="1" s="1"/>
  <c r="G680" i="1"/>
  <c r="H680" i="1" s="1"/>
  <c r="I680" i="1" s="1"/>
  <c r="G681" i="1"/>
  <c r="H681" i="1" s="1"/>
  <c r="I681" i="1" s="1"/>
  <c r="G682" i="1"/>
  <c r="H682" i="1" s="1"/>
  <c r="I682" i="1" s="1"/>
  <c r="G683" i="1"/>
  <c r="H683" i="1" s="1"/>
  <c r="I683" i="1" s="1"/>
  <c r="G685" i="1"/>
  <c r="H685" i="1" s="1"/>
  <c r="I685" i="1" s="1"/>
  <c r="G688" i="1"/>
  <c r="H688" i="1" s="1"/>
  <c r="I688" i="1" s="1"/>
  <c r="G341" i="1"/>
  <c r="H341" i="1" s="1"/>
  <c r="I341" i="1" s="1"/>
  <c r="G375" i="1"/>
  <c r="H375" i="1" s="1"/>
  <c r="I375" i="1" s="1"/>
  <c r="G376" i="1"/>
  <c r="H376" i="1" s="1"/>
  <c r="I376" i="1" s="1"/>
  <c r="G390" i="1"/>
  <c r="H390" i="1" s="1"/>
  <c r="I390" i="1" s="1"/>
  <c r="G393" i="1"/>
  <c r="H393" i="1" s="1"/>
  <c r="I393" i="1" s="1"/>
  <c r="G394" i="1"/>
  <c r="H394" i="1" s="1"/>
  <c r="I394" i="1" s="1"/>
  <c r="G420" i="1"/>
  <c r="H420" i="1" s="1"/>
  <c r="I420" i="1" s="1"/>
  <c r="G423" i="1"/>
  <c r="H423" i="1" s="1"/>
  <c r="I423" i="1" s="1"/>
  <c r="G430" i="1"/>
  <c r="H430" i="1" s="1"/>
  <c r="I430" i="1" s="1"/>
  <c r="G442" i="1"/>
  <c r="H442" i="1" s="1"/>
  <c r="I442" i="1" s="1"/>
  <c r="G443" i="1"/>
  <c r="H443" i="1" s="1"/>
  <c r="I443" i="1" s="1"/>
  <c r="G455" i="1"/>
  <c r="H455" i="1" s="1"/>
  <c r="I455" i="1" s="1"/>
  <c r="G469" i="1"/>
  <c r="H469" i="1" s="1"/>
  <c r="I469" i="1" s="1"/>
  <c r="G471" i="1"/>
  <c r="H471" i="1" s="1"/>
  <c r="I471" i="1" s="1"/>
  <c r="G472" i="1"/>
  <c r="H472" i="1" s="1"/>
  <c r="I472" i="1" s="1"/>
  <c r="G473" i="1"/>
  <c r="H473" i="1" s="1"/>
  <c r="I473" i="1" s="1"/>
  <c r="G474" i="1"/>
  <c r="H474" i="1" s="1"/>
  <c r="I474" i="1" s="1"/>
  <c r="G484" i="1"/>
  <c r="H484" i="1" s="1"/>
  <c r="I484" i="1" s="1"/>
  <c r="G487" i="1"/>
  <c r="H487" i="1" s="1"/>
  <c r="I487" i="1" s="1"/>
  <c r="G490" i="1"/>
  <c r="H490" i="1" s="1"/>
  <c r="I490" i="1" s="1"/>
  <c r="G491" i="1"/>
  <c r="H491" i="1" s="1"/>
  <c r="I491" i="1" s="1"/>
  <c r="G496" i="1"/>
  <c r="H496" i="1" s="1"/>
  <c r="I496" i="1" s="1"/>
  <c r="G504" i="1"/>
  <c r="H504" i="1" s="1"/>
  <c r="I504" i="1" s="1"/>
  <c r="G512" i="1"/>
  <c r="H512" i="1" s="1"/>
  <c r="I512" i="1" s="1"/>
  <c r="G515" i="1"/>
  <c r="H515" i="1" s="1"/>
  <c r="I515" i="1" s="1"/>
  <c r="G516" i="1"/>
  <c r="H516" i="1" s="1"/>
  <c r="I516" i="1" s="1"/>
  <c r="G333" i="1"/>
  <c r="H333" i="1" s="1"/>
  <c r="I333" i="1" s="1"/>
  <c r="G191" i="1"/>
  <c r="H191" i="1" s="1"/>
  <c r="I191" i="1" s="1"/>
  <c r="G223" i="1"/>
  <c r="H223" i="1" s="1"/>
  <c r="I223" i="1" s="1"/>
  <c r="G239" i="1"/>
  <c r="H239" i="1" s="1"/>
  <c r="I239" i="1" s="1"/>
  <c r="G247" i="1"/>
  <c r="H247" i="1" s="1"/>
  <c r="I247" i="1" s="1"/>
  <c r="G251" i="1"/>
  <c r="H251" i="1" s="1"/>
  <c r="I251" i="1" s="1"/>
  <c r="G252" i="1"/>
  <c r="H252" i="1" s="1"/>
  <c r="I252" i="1" s="1"/>
  <c r="G271" i="1"/>
  <c r="H271" i="1" s="1"/>
  <c r="I271" i="1" s="1"/>
  <c r="G279" i="1"/>
  <c r="H279" i="1" s="1"/>
  <c r="I279" i="1" s="1"/>
  <c r="G287" i="1"/>
  <c r="H287" i="1" s="1"/>
  <c r="I287" i="1" s="1"/>
  <c r="G293" i="1"/>
  <c r="H293" i="1" s="1"/>
  <c r="I293" i="1" s="1"/>
  <c r="G296" i="1"/>
  <c r="H296" i="1" s="1"/>
  <c r="I296" i="1" s="1"/>
  <c r="G297" i="1"/>
  <c r="H297" i="1" s="1"/>
  <c r="I297" i="1" s="1"/>
  <c r="G301" i="1"/>
  <c r="H301" i="1" s="1"/>
  <c r="I301" i="1" s="1"/>
  <c r="G303" i="1"/>
  <c r="H303" i="1" s="1"/>
  <c r="I303" i="1" s="1"/>
  <c r="G319" i="1"/>
  <c r="H319" i="1" s="1"/>
  <c r="I319" i="1" s="1"/>
  <c r="G19" i="1"/>
  <c r="H19" i="1" s="1"/>
  <c r="I19" i="1" s="1"/>
  <c r="G27" i="1"/>
  <c r="H27" i="1" s="1"/>
  <c r="I27" i="1" s="1"/>
  <c r="G28" i="1"/>
  <c r="H28" i="1" s="1"/>
  <c r="I28" i="1" s="1"/>
  <c r="G44" i="1"/>
  <c r="H44" i="1" s="1"/>
  <c r="I44" i="1" s="1"/>
  <c r="G51" i="1"/>
  <c r="H51" i="1" s="1"/>
  <c r="I51" i="1" s="1"/>
  <c r="G58" i="1"/>
  <c r="H58" i="1" s="1"/>
  <c r="I58" i="1" s="1"/>
  <c r="G59" i="1"/>
  <c r="H59" i="1" s="1"/>
  <c r="I59" i="1" s="1"/>
  <c r="G63" i="1"/>
  <c r="H63" i="1" s="1"/>
  <c r="I63" i="1" s="1"/>
  <c r="G64" i="1"/>
  <c r="H64" i="1" s="1"/>
  <c r="I64" i="1" s="1"/>
  <c r="G71" i="1"/>
  <c r="H71" i="1" s="1"/>
  <c r="I71" i="1" s="1"/>
  <c r="G83" i="1"/>
  <c r="H83" i="1" s="1"/>
  <c r="I83" i="1" s="1"/>
  <c r="G90" i="1"/>
  <c r="H90" i="1" s="1"/>
  <c r="I90" i="1" s="1"/>
  <c r="G105" i="1"/>
  <c r="H105" i="1" s="1"/>
  <c r="I105" i="1" s="1"/>
  <c r="G106" i="1"/>
  <c r="H106" i="1" s="1"/>
  <c r="I106" i="1" s="1"/>
  <c r="G107" i="1"/>
  <c r="H107" i="1" s="1"/>
  <c r="I107" i="1" s="1"/>
  <c r="G109" i="1"/>
  <c r="H109" i="1" s="1"/>
  <c r="I109" i="1" s="1"/>
  <c r="G122" i="1"/>
  <c r="H122" i="1" s="1"/>
  <c r="I122" i="1" s="1"/>
  <c r="G123" i="1"/>
  <c r="H123" i="1" s="1"/>
  <c r="I123" i="1" s="1"/>
  <c r="G131" i="1"/>
  <c r="H131" i="1" s="1"/>
  <c r="I131" i="1" s="1"/>
  <c r="G147" i="1"/>
  <c r="H147" i="1" s="1"/>
  <c r="I147" i="1" s="1"/>
  <c r="G151" i="1"/>
  <c r="H151" i="1" s="1"/>
  <c r="I151" i="1" s="1"/>
  <c r="G153" i="1"/>
  <c r="H153" i="1" s="1"/>
  <c r="I153" i="1" s="1"/>
  <c r="G163" i="1"/>
  <c r="H163" i="1" s="1"/>
  <c r="I163" i="1" s="1"/>
  <c r="G166" i="1"/>
  <c r="H166" i="1" s="1"/>
  <c r="I166" i="1" s="1"/>
  <c r="G168" i="1"/>
  <c r="H168" i="1" s="1"/>
  <c r="I168" i="1" s="1"/>
  <c r="G170" i="1"/>
  <c r="H170" i="1" s="1"/>
  <c r="I170" i="1" s="1"/>
  <c r="G171" i="1"/>
  <c r="H171" i="1" s="1"/>
  <c r="I171" i="1" s="1"/>
  <c r="G172" i="1"/>
  <c r="H172" i="1" s="1"/>
  <c r="I172" i="1" s="1"/>
  <c r="G173" i="1"/>
  <c r="H173" i="1" s="1"/>
  <c r="I173" i="1" s="1"/>
  <c r="G179" i="1"/>
  <c r="H179" i="1" s="1"/>
  <c r="I179" i="1" s="1"/>
  <c r="I550" i="1"/>
  <c r="I249" i="1"/>
  <c r="G689" i="1"/>
  <c r="H689" i="1" s="1"/>
  <c r="I689" i="1" s="1"/>
  <c r="G687" i="1"/>
  <c r="H687" i="1" s="1"/>
  <c r="I687" i="1" s="1"/>
  <c r="G686" i="1"/>
  <c r="H686" i="1" s="1"/>
  <c r="I686" i="1" s="1"/>
  <c r="G678" i="1"/>
  <c r="H678" i="1" s="1"/>
  <c r="I678" i="1" s="1"/>
  <c r="G677" i="1"/>
  <c r="H677" i="1" s="1"/>
  <c r="I677" i="1" s="1"/>
  <c r="G676" i="1"/>
  <c r="H676" i="1" s="1"/>
  <c r="I676" i="1" s="1"/>
  <c r="G675" i="1"/>
  <c r="H675" i="1" s="1"/>
  <c r="I675" i="1" s="1"/>
  <c r="G672" i="1"/>
  <c r="H672" i="1" s="1"/>
  <c r="I672" i="1" s="1"/>
  <c r="G671" i="1"/>
  <c r="H671" i="1" s="1"/>
  <c r="I671" i="1" s="1"/>
  <c r="G670" i="1"/>
  <c r="H670" i="1" s="1"/>
  <c r="I670" i="1" s="1"/>
  <c r="G661" i="1"/>
  <c r="H661" i="1" s="1"/>
  <c r="I661" i="1" s="1"/>
  <c r="G660" i="1"/>
  <c r="H660" i="1" s="1"/>
  <c r="I660" i="1" s="1"/>
  <c r="G657" i="1"/>
  <c r="H657" i="1" s="1"/>
  <c r="I657" i="1" s="1"/>
  <c r="G656" i="1"/>
  <c r="H656" i="1" s="1"/>
  <c r="I656" i="1" s="1"/>
  <c r="G655" i="1"/>
  <c r="H655" i="1" s="1"/>
  <c r="I655" i="1" s="1"/>
  <c r="G654" i="1"/>
  <c r="H654" i="1" s="1"/>
  <c r="I654" i="1" s="1"/>
  <c r="G651" i="1"/>
  <c r="H651" i="1" s="1"/>
  <c r="I651" i="1" s="1"/>
  <c r="G647" i="1"/>
  <c r="H647" i="1" s="1"/>
  <c r="I647" i="1" s="1"/>
  <c r="G644" i="1"/>
  <c r="H644" i="1" s="1"/>
  <c r="I644" i="1" s="1"/>
  <c r="G643" i="1"/>
  <c r="H643" i="1" s="1"/>
  <c r="I643" i="1" s="1"/>
  <c r="G642" i="1"/>
  <c r="H642" i="1" s="1"/>
  <c r="I642" i="1" s="1"/>
  <c r="G639" i="1"/>
  <c r="H639" i="1" s="1"/>
  <c r="I639" i="1" s="1"/>
  <c r="G638" i="1"/>
  <c r="H638" i="1" s="1"/>
  <c r="I638" i="1" s="1"/>
  <c r="G630" i="1"/>
  <c r="H630" i="1" s="1"/>
  <c r="I630" i="1" s="1"/>
  <c r="G629" i="1"/>
  <c r="H629" i="1" s="1"/>
  <c r="I629" i="1" s="1"/>
  <c r="G626" i="1"/>
  <c r="H626" i="1" s="1"/>
  <c r="I626" i="1" s="1"/>
  <c r="G623" i="1"/>
  <c r="H623" i="1" s="1"/>
  <c r="I623" i="1" s="1"/>
  <c r="G622" i="1"/>
  <c r="H622" i="1" s="1"/>
  <c r="I622" i="1" s="1"/>
  <c r="G615" i="1"/>
  <c r="H615" i="1" s="1"/>
  <c r="I615" i="1" s="1"/>
  <c r="G614" i="1"/>
  <c r="H614" i="1" s="1"/>
  <c r="I614" i="1" s="1"/>
  <c r="G613" i="1"/>
  <c r="H613" i="1" s="1"/>
  <c r="I613" i="1" s="1"/>
  <c r="G612" i="1"/>
  <c r="H612" i="1" s="1"/>
  <c r="I612" i="1" s="1"/>
  <c r="G611" i="1"/>
  <c r="H611" i="1" s="1"/>
  <c r="I611" i="1" s="1"/>
  <c r="G610" i="1"/>
  <c r="H610" i="1" s="1"/>
  <c r="I610" i="1" s="1"/>
  <c r="G609" i="1"/>
  <c r="H609" i="1" s="1"/>
  <c r="I609" i="1" s="1"/>
  <c r="G606" i="1"/>
  <c r="H606" i="1" s="1"/>
  <c r="I606" i="1" s="1"/>
  <c r="G598" i="1"/>
  <c r="H598" i="1" s="1"/>
  <c r="I598" i="1" s="1"/>
  <c r="G597" i="1"/>
  <c r="H597" i="1" s="1"/>
  <c r="I597" i="1" s="1"/>
  <c r="G596" i="1"/>
  <c r="H596" i="1" s="1"/>
  <c r="I596" i="1" s="1"/>
  <c r="G595" i="1"/>
  <c r="H595" i="1" s="1"/>
  <c r="I595" i="1" s="1"/>
  <c r="G594" i="1"/>
  <c r="H594" i="1" s="1"/>
  <c r="I594" i="1" s="1"/>
  <c r="G593" i="1"/>
  <c r="H593" i="1" s="1"/>
  <c r="I593" i="1" s="1"/>
  <c r="G590" i="1"/>
  <c r="H590" i="1" s="1"/>
  <c r="I590" i="1" s="1"/>
  <c r="G584" i="1"/>
  <c r="H584" i="1" s="1"/>
  <c r="I584" i="1" s="1"/>
  <c r="G581" i="1"/>
  <c r="H581" i="1" s="1"/>
  <c r="I581" i="1" s="1"/>
  <c r="G580" i="1"/>
  <c r="H580" i="1" s="1"/>
  <c r="I580" i="1" s="1"/>
  <c r="G579" i="1"/>
  <c r="H579" i="1" s="1"/>
  <c r="I579" i="1" s="1"/>
  <c r="G578" i="1"/>
  <c r="H578" i="1" s="1"/>
  <c r="I578" i="1" s="1"/>
  <c r="G577" i="1"/>
  <c r="H577" i="1" s="1"/>
  <c r="I577" i="1" s="1"/>
  <c r="G575" i="1"/>
  <c r="H575" i="1" s="1"/>
  <c r="I575" i="1" s="1"/>
  <c r="G574" i="1"/>
  <c r="H574" i="1" s="1"/>
  <c r="I574" i="1" s="1"/>
  <c r="G567" i="1"/>
  <c r="H567" i="1" s="1"/>
  <c r="I567" i="1" s="1"/>
  <c r="G566" i="1"/>
  <c r="H566" i="1" s="1"/>
  <c r="I566" i="1" s="1"/>
  <c r="G564" i="1"/>
  <c r="H564" i="1" s="1"/>
  <c r="I564" i="1" s="1"/>
  <c r="G562" i="1"/>
  <c r="H562" i="1" s="1"/>
  <c r="I562" i="1" s="1"/>
  <c r="G561" i="1"/>
  <c r="H561" i="1" s="1"/>
  <c r="I561" i="1" s="1"/>
  <c r="G560" i="1"/>
  <c r="H560" i="1" s="1"/>
  <c r="I560" i="1" s="1"/>
  <c r="G551" i="1"/>
  <c r="H551" i="1" s="1"/>
  <c r="I551" i="1" s="1"/>
  <c r="G549" i="1"/>
  <c r="H549" i="1" s="1"/>
  <c r="I549" i="1" s="1"/>
  <c r="G548" i="1"/>
  <c r="H548" i="1" s="1"/>
  <c r="I548" i="1" s="1"/>
  <c r="G547" i="1"/>
  <c r="H547" i="1" s="1"/>
  <c r="I547" i="1" s="1"/>
  <c r="G546" i="1"/>
  <c r="H546" i="1" s="1"/>
  <c r="I546" i="1" s="1"/>
  <c r="G543" i="1"/>
  <c r="H543" i="1" s="1"/>
  <c r="I543" i="1" s="1"/>
  <c r="G542" i="1"/>
  <c r="H542" i="1" s="1"/>
  <c r="I542" i="1" s="1"/>
  <c r="G535" i="1"/>
  <c r="H535" i="1" s="1"/>
  <c r="I535" i="1" s="1"/>
  <c r="G534" i="1"/>
  <c r="H534" i="1" s="1"/>
  <c r="I534" i="1" s="1"/>
  <c r="G533" i="1"/>
  <c r="H533" i="1" s="1"/>
  <c r="I533" i="1" s="1"/>
  <c r="G531" i="1"/>
  <c r="H531" i="1" s="1"/>
  <c r="I531" i="1" s="1"/>
  <c r="G530" i="1"/>
  <c r="H530" i="1" s="1"/>
  <c r="I530" i="1" s="1"/>
  <c r="G529" i="1"/>
  <c r="H529" i="1" s="1"/>
  <c r="I529" i="1" s="1"/>
  <c r="G528" i="1"/>
  <c r="H528" i="1" s="1"/>
  <c r="I528" i="1" s="1"/>
  <c r="G527" i="1"/>
  <c r="H527" i="1" s="1"/>
  <c r="I527" i="1" s="1"/>
  <c r="G526" i="1"/>
  <c r="H526" i="1" s="1"/>
  <c r="I526" i="1" s="1"/>
  <c r="G525" i="1"/>
  <c r="H525" i="1" s="1"/>
  <c r="I525" i="1" s="1"/>
  <c r="G518" i="1"/>
  <c r="H518" i="1" s="1"/>
  <c r="I518" i="1" s="1"/>
  <c r="G517" i="1"/>
  <c r="H517" i="1" s="1"/>
  <c r="I517" i="1" s="1"/>
  <c r="G513" i="1"/>
  <c r="H513" i="1" s="1"/>
  <c r="I513" i="1" s="1"/>
  <c r="G511" i="1"/>
  <c r="H511" i="1" s="1"/>
  <c r="I511" i="1" s="1"/>
  <c r="G510" i="1"/>
  <c r="H510" i="1" s="1"/>
  <c r="I510" i="1" s="1"/>
  <c r="G502" i="1"/>
  <c r="H502" i="1" s="1"/>
  <c r="I502" i="1" s="1"/>
  <c r="G500" i="1"/>
  <c r="H500" i="1" s="1"/>
  <c r="I500" i="1" s="1"/>
  <c r="G498" i="1"/>
  <c r="H498" i="1" s="1"/>
  <c r="I498" i="1" s="1"/>
  <c r="G497" i="1"/>
  <c r="H497" i="1" s="1"/>
  <c r="I497" i="1" s="1"/>
  <c r="G495" i="1"/>
  <c r="H495" i="1" s="1"/>
  <c r="I495" i="1" s="1"/>
  <c r="G494" i="1"/>
  <c r="H494" i="1" s="1"/>
  <c r="I494" i="1" s="1"/>
  <c r="G486" i="1"/>
  <c r="H486" i="1" s="1"/>
  <c r="I486" i="1" s="1"/>
  <c r="G485" i="1"/>
  <c r="H485" i="1" s="1"/>
  <c r="I485" i="1" s="1"/>
  <c r="G482" i="1"/>
  <c r="H482" i="1" s="1"/>
  <c r="I482" i="1" s="1"/>
  <c r="G481" i="1"/>
  <c r="H481" i="1" s="1"/>
  <c r="I481" i="1" s="1"/>
  <c r="G480" i="1"/>
  <c r="H480" i="1" s="1"/>
  <c r="I480" i="1" s="1"/>
  <c r="G479" i="1"/>
  <c r="H479" i="1" s="1"/>
  <c r="I479" i="1" s="1"/>
  <c r="G476" i="1"/>
  <c r="H476" i="1" s="1"/>
  <c r="I476" i="1" s="1"/>
  <c r="G475" i="1"/>
  <c r="H475" i="1" s="1"/>
  <c r="I475" i="1" s="1"/>
  <c r="G468" i="1"/>
  <c r="H468" i="1" s="1"/>
  <c r="I468" i="1" s="1"/>
  <c r="G467" i="1"/>
  <c r="H467" i="1" s="1"/>
  <c r="I467" i="1" s="1"/>
  <c r="G465" i="1"/>
  <c r="H465" i="1" s="1"/>
  <c r="I465" i="1" s="1"/>
  <c r="G464" i="1"/>
  <c r="H464" i="1" s="1"/>
  <c r="I464" i="1" s="1"/>
  <c r="G457" i="1"/>
  <c r="H457" i="1" s="1"/>
  <c r="I457" i="1" s="1"/>
  <c r="G451" i="1"/>
  <c r="H451" i="1" s="1"/>
  <c r="I451" i="1" s="1"/>
  <c r="G450" i="1"/>
  <c r="H450" i="1" s="1"/>
  <c r="I450" i="1" s="1"/>
  <c r="G449" i="1"/>
  <c r="H449" i="1" s="1"/>
  <c r="I449" i="1" s="1"/>
  <c r="G446" i="1"/>
  <c r="H446" i="1" s="1"/>
  <c r="I446" i="1" s="1"/>
  <c r="G441" i="1"/>
  <c r="H441" i="1" s="1"/>
  <c r="I441" i="1" s="1"/>
  <c r="G438" i="1"/>
  <c r="H438" i="1" s="1"/>
  <c r="I438" i="1" s="1"/>
  <c r="G437" i="1"/>
  <c r="H437" i="1" s="1"/>
  <c r="I437" i="1" s="1"/>
  <c r="G436" i="1"/>
  <c r="H436" i="1" s="1"/>
  <c r="I436" i="1" s="1"/>
  <c r="G435" i="1"/>
  <c r="H435" i="1" s="1"/>
  <c r="I435" i="1" s="1"/>
  <c r="G433" i="1"/>
  <c r="H433" i="1" s="1"/>
  <c r="I433" i="1" s="1"/>
  <c r="G422" i="1"/>
  <c r="H422" i="1" s="1"/>
  <c r="I422" i="1" s="1"/>
  <c r="G421" i="1"/>
  <c r="H421" i="1" s="1"/>
  <c r="I421" i="1" s="1"/>
  <c r="G419" i="1"/>
  <c r="H419" i="1" s="1"/>
  <c r="I419" i="1" s="1"/>
  <c r="G418" i="1"/>
  <c r="H418" i="1" s="1"/>
  <c r="I418" i="1" s="1"/>
  <c r="G417" i="1"/>
  <c r="H417" i="1" s="1"/>
  <c r="I417" i="1" s="1"/>
  <c r="G416" i="1"/>
  <c r="H416" i="1" s="1"/>
  <c r="I416" i="1" s="1"/>
  <c r="G406" i="1"/>
  <c r="H406" i="1" s="1"/>
  <c r="I406" i="1" s="1"/>
  <c r="G404" i="1"/>
  <c r="H404" i="1" s="1"/>
  <c r="I404" i="1" s="1"/>
  <c r="G403" i="1"/>
  <c r="H403" i="1" s="1"/>
  <c r="I403" i="1" s="1"/>
  <c r="G402" i="1"/>
  <c r="H402" i="1" s="1"/>
  <c r="I402" i="1" s="1"/>
  <c r="G401" i="1"/>
  <c r="H401" i="1" s="1"/>
  <c r="I401" i="1" s="1"/>
  <c r="G400" i="1"/>
  <c r="H400" i="1" s="1"/>
  <c r="I400" i="1" s="1"/>
  <c r="G399" i="1"/>
  <c r="H399" i="1" s="1"/>
  <c r="I399" i="1" s="1"/>
  <c r="G398" i="1"/>
  <c r="H398" i="1" s="1"/>
  <c r="I398" i="1" s="1"/>
  <c r="G389" i="1"/>
  <c r="H389" i="1" s="1"/>
  <c r="I389" i="1" s="1"/>
  <c r="G388" i="1"/>
  <c r="H388" i="1" s="1"/>
  <c r="I388" i="1" s="1"/>
  <c r="G387" i="1"/>
  <c r="H387" i="1" s="1"/>
  <c r="I387" i="1" s="1"/>
  <c r="G386" i="1"/>
  <c r="H386" i="1" s="1"/>
  <c r="I386" i="1" s="1"/>
  <c r="G385" i="1"/>
  <c r="H385" i="1" s="1"/>
  <c r="I385" i="1" s="1"/>
  <c r="G384" i="1"/>
  <c r="H384" i="1" s="1"/>
  <c r="I384" i="1" s="1"/>
  <c r="G382" i="1"/>
  <c r="H382" i="1" s="1"/>
  <c r="I382" i="1" s="1"/>
  <c r="G380" i="1"/>
  <c r="H380" i="1" s="1"/>
  <c r="I380" i="1" s="1"/>
  <c r="G379" i="1"/>
  <c r="H379" i="1" s="1"/>
  <c r="I379" i="1" s="1"/>
  <c r="G378" i="1"/>
  <c r="H378" i="1" s="1"/>
  <c r="I378" i="1" s="1"/>
  <c r="G377" i="1"/>
  <c r="H377" i="1" s="1"/>
  <c r="I377" i="1" s="1"/>
  <c r="G372" i="1"/>
  <c r="H372" i="1" s="1"/>
  <c r="I372" i="1" s="1"/>
  <c r="G371" i="1"/>
  <c r="H371" i="1" s="1"/>
  <c r="I371" i="1" s="1"/>
  <c r="G370" i="1"/>
  <c r="H370" i="1" s="1"/>
  <c r="I370" i="1" s="1"/>
  <c r="G369" i="1"/>
  <c r="H369" i="1" s="1"/>
  <c r="I369" i="1" s="1"/>
  <c r="G367" i="1"/>
  <c r="H367" i="1" s="1"/>
  <c r="I367" i="1" s="1"/>
  <c r="G366" i="1"/>
  <c r="H366" i="1" s="1"/>
  <c r="I366" i="1" s="1"/>
  <c r="G362" i="1"/>
  <c r="I362" i="1" s="1"/>
  <c r="G358" i="1"/>
  <c r="H358" i="1" s="1"/>
  <c r="I358" i="1" s="1"/>
  <c r="G357" i="1"/>
  <c r="H357" i="1" s="1"/>
  <c r="I357" i="1" s="1"/>
  <c r="G356" i="1"/>
  <c r="H356" i="1" s="1"/>
  <c r="I356" i="1" s="1"/>
  <c r="G355" i="1"/>
  <c r="H355" i="1" s="1"/>
  <c r="I355" i="1" s="1"/>
  <c r="G353" i="1"/>
  <c r="H353" i="1" s="1"/>
  <c r="I353" i="1" s="1"/>
  <c r="G352" i="1"/>
  <c r="H352" i="1" s="1"/>
  <c r="I352" i="1" s="1"/>
  <c r="G351" i="1"/>
  <c r="H351" i="1" s="1"/>
  <c r="I351" i="1" s="1"/>
  <c r="G350" i="1"/>
  <c r="H350" i="1" s="1"/>
  <c r="I350" i="1" s="1"/>
  <c r="G342" i="1"/>
  <c r="H342" i="1" s="1"/>
  <c r="I342" i="1" s="1"/>
  <c r="G339" i="1"/>
  <c r="H339" i="1" s="1"/>
  <c r="I339" i="1" s="1"/>
  <c r="G338" i="1"/>
  <c r="H338" i="1" s="1"/>
  <c r="I338" i="1" s="1"/>
  <c r="G337" i="1"/>
  <c r="H337" i="1" s="1"/>
  <c r="I337" i="1" s="1"/>
  <c r="G336" i="1"/>
  <c r="H336" i="1" s="1"/>
  <c r="I336" i="1" s="1"/>
  <c r="G335" i="1"/>
  <c r="H335" i="1" s="1"/>
  <c r="I335" i="1" s="1"/>
  <c r="G334" i="1"/>
  <c r="H334" i="1" s="1"/>
  <c r="I334" i="1" s="1"/>
  <c r="G324" i="1"/>
  <c r="H324" i="1" s="1"/>
  <c r="I324" i="1" s="1"/>
  <c r="G322" i="1"/>
  <c r="H322" i="1" s="1"/>
  <c r="I322" i="1" s="1"/>
  <c r="G321" i="1"/>
  <c r="H321" i="1" s="1"/>
  <c r="I321" i="1" s="1"/>
  <c r="G320" i="1"/>
  <c r="H320" i="1" s="1"/>
  <c r="I320" i="1" s="1"/>
  <c r="G308" i="1"/>
  <c r="H308" i="1" s="1"/>
  <c r="I308" i="1" s="1"/>
  <c r="G307" i="1"/>
  <c r="H307" i="1" s="1"/>
  <c r="I307" i="1" s="1"/>
  <c r="G306" i="1"/>
  <c r="H306" i="1" s="1"/>
  <c r="I306" i="1" s="1"/>
  <c r="G305" i="1"/>
  <c r="H305" i="1" s="1"/>
  <c r="I305" i="1" s="1"/>
  <c r="G304" i="1"/>
  <c r="H304" i="1" s="1"/>
  <c r="I304" i="1" s="1"/>
  <c r="G300" i="1"/>
  <c r="H300" i="1" s="1"/>
  <c r="I300" i="1" s="1"/>
  <c r="G299" i="1"/>
  <c r="H299" i="1" s="1"/>
  <c r="I299" i="1" s="1"/>
  <c r="G298" i="1"/>
  <c r="H298" i="1" s="1"/>
  <c r="I298" i="1" s="1"/>
  <c r="G294" i="1"/>
  <c r="H294" i="1" s="1"/>
  <c r="I294" i="1" s="1"/>
  <c r="G292" i="1"/>
  <c r="H292" i="1" s="1"/>
  <c r="I292" i="1" s="1"/>
  <c r="G291" i="1"/>
  <c r="H291" i="1" s="1"/>
  <c r="I291" i="1" s="1"/>
  <c r="G290" i="1"/>
  <c r="H290" i="1" s="1"/>
  <c r="I290" i="1" s="1"/>
  <c r="G289" i="1"/>
  <c r="H289" i="1" s="1"/>
  <c r="I289" i="1" s="1"/>
  <c r="G288" i="1"/>
  <c r="H288" i="1" s="1"/>
  <c r="I288" i="1" s="1"/>
  <c r="G281" i="1"/>
  <c r="H281" i="1" s="1"/>
  <c r="I281" i="1" s="1"/>
  <c r="G280" i="1"/>
  <c r="H280" i="1" s="1"/>
  <c r="I280" i="1" s="1"/>
  <c r="G278" i="1"/>
  <c r="H278" i="1" s="1"/>
  <c r="I278" i="1" s="1"/>
  <c r="G276" i="1"/>
  <c r="H276" i="1" s="1"/>
  <c r="I276" i="1" s="1"/>
  <c r="G275" i="1"/>
  <c r="H275" i="1" s="1"/>
  <c r="I275" i="1" s="1"/>
  <c r="G274" i="1"/>
  <c r="H274" i="1" s="1"/>
  <c r="I274" i="1" s="1"/>
  <c r="G273" i="1"/>
  <c r="H273" i="1" s="1"/>
  <c r="I273" i="1" s="1"/>
  <c r="G272" i="1"/>
  <c r="H272" i="1" s="1"/>
  <c r="I272" i="1" s="1"/>
  <c r="G268" i="1"/>
  <c r="H268" i="1" s="1"/>
  <c r="I268" i="1" s="1"/>
  <c r="G266" i="1"/>
  <c r="H266" i="1" s="1"/>
  <c r="I266" i="1" s="1"/>
  <c r="G265" i="1"/>
  <c r="H265" i="1" s="1"/>
  <c r="I265" i="1" s="1"/>
  <c r="G264" i="1"/>
  <c r="H264" i="1" s="1"/>
  <c r="I264" i="1" s="1"/>
  <c r="G262" i="1"/>
  <c r="H262" i="1" s="1"/>
  <c r="I262" i="1" s="1"/>
  <c r="G260" i="1"/>
  <c r="H260" i="1" s="1"/>
  <c r="I260" i="1" s="1"/>
  <c r="G259" i="1"/>
  <c r="H259" i="1" s="1"/>
  <c r="I259" i="1" s="1"/>
  <c r="G258" i="1"/>
  <c r="H258" i="1" s="1"/>
  <c r="I258" i="1" s="1"/>
  <c r="G257" i="1"/>
  <c r="H257" i="1" s="1"/>
  <c r="I257" i="1" s="1"/>
  <c r="G248" i="1"/>
  <c r="H248" i="1" s="1"/>
  <c r="I248" i="1" s="1"/>
  <c r="G246" i="1"/>
  <c r="H246" i="1" s="1"/>
  <c r="I246" i="1" s="1"/>
  <c r="G245" i="1"/>
  <c r="H245" i="1" s="1"/>
  <c r="I245" i="1" s="1"/>
  <c r="G244" i="1"/>
  <c r="H244" i="1" s="1"/>
  <c r="I244" i="1" s="1"/>
  <c r="G243" i="1"/>
  <c r="H243" i="1" s="1"/>
  <c r="I243" i="1" s="1"/>
  <c r="G242" i="1"/>
  <c r="H242" i="1" s="1"/>
  <c r="I242" i="1" s="1"/>
  <c r="G240" i="1"/>
  <c r="H240" i="1" s="1"/>
  <c r="I240" i="1" s="1"/>
  <c r="G234" i="1"/>
  <c r="H234" i="1" s="1"/>
  <c r="I234" i="1" s="1"/>
  <c r="G233" i="1"/>
  <c r="H233" i="1" s="1"/>
  <c r="I233" i="1" s="1"/>
  <c r="G230" i="1"/>
  <c r="H230" i="1" s="1"/>
  <c r="I230" i="1" s="1"/>
  <c r="G229" i="1"/>
  <c r="H229" i="1" s="1"/>
  <c r="I229" i="1" s="1"/>
  <c r="G228" i="1"/>
  <c r="H228" i="1" s="1"/>
  <c r="I228" i="1" s="1"/>
  <c r="G227" i="1"/>
  <c r="H227" i="1" s="1"/>
  <c r="I227" i="1" s="1"/>
  <c r="G226" i="1"/>
  <c r="H226" i="1" s="1"/>
  <c r="I226" i="1" s="1"/>
  <c r="G225" i="1"/>
  <c r="H225" i="1" s="1"/>
  <c r="I225" i="1" s="1"/>
  <c r="G224" i="1"/>
  <c r="H224" i="1" s="1"/>
  <c r="I224" i="1" s="1"/>
  <c r="G219" i="1"/>
  <c r="H219" i="1" s="1"/>
  <c r="I219" i="1" s="1"/>
  <c r="G218" i="1"/>
  <c r="H218" i="1" s="1"/>
  <c r="I218" i="1" s="1"/>
  <c r="G217" i="1"/>
  <c r="H217" i="1" s="1"/>
  <c r="I217" i="1" s="1"/>
  <c r="G216" i="1"/>
  <c r="H216" i="1" s="1"/>
  <c r="I216" i="1" s="1"/>
  <c r="G215" i="1"/>
  <c r="H215" i="1" s="1"/>
  <c r="I215" i="1" s="1"/>
  <c r="G214" i="1"/>
  <c r="H214" i="1" s="1"/>
  <c r="I214" i="1" s="1"/>
  <c r="G213" i="1"/>
  <c r="H213" i="1" s="1"/>
  <c r="I213" i="1" s="1"/>
  <c r="G212" i="1"/>
  <c r="H212" i="1" s="1"/>
  <c r="I212" i="1" s="1"/>
  <c r="G211" i="1"/>
  <c r="H211" i="1" s="1"/>
  <c r="I211" i="1" s="1"/>
  <c r="G210" i="1"/>
  <c r="H210" i="1" s="1"/>
  <c r="I210" i="1" s="1"/>
  <c r="G209" i="1"/>
  <c r="H209" i="1" s="1"/>
  <c r="I209" i="1" s="1"/>
  <c r="G208" i="1"/>
  <c r="H208" i="1" s="1"/>
  <c r="I208" i="1" s="1"/>
  <c r="G207" i="1"/>
  <c r="H207" i="1" s="1"/>
  <c r="I207" i="1" s="1"/>
  <c r="G201" i="1"/>
  <c r="H201" i="1" s="1"/>
  <c r="I201" i="1" s="1"/>
  <c r="G200" i="1"/>
  <c r="H200" i="1" s="1"/>
  <c r="I200" i="1" s="1"/>
  <c r="G199" i="1"/>
  <c r="H199" i="1" s="1"/>
  <c r="I199" i="1" s="1"/>
  <c r="G198" i="1"/>
  <c r="H198" i="1" s="1"/>
  <c r="I198" i="1" s="1"/>
  <c r="G197" i="1"/>
  <c r="H197" i="1" s="1"/>
  <c r="I197" i="1" s="1"/>
  <c r="G196" i="1"/>
  <c r="H196" i="1" s="1"/>
  <c r="I196" i="1" s="1"/>
  <c r="G195" i="1"/>
  <c r="H195" i="1" s="1"/>
  <c r="I195" i="1" s="1"/>
  <c r="G194" i="1"/>
  <c r="H194" i="1" s="1"/>
  <c r="I194" i="1" s="1"/>
  <c r="G193" i="1"/>
  <c r="H193" i="1" s="1"/>
  <c r="I193" i="1" s="1"/>
  <c r="G192" i="1"/>
  <c r="H192" i="1" s="1"/>
  <c r="I192" i="1" s="1"/>
  <c r="G190" i="1"/>
  <c r="H190" i="1" s="1"/>
  <c r="I190" i="1" s="1"/>
  <c r="G183" i="1"/>
  <c r="H183" i="1" s="1"/>
  <c r="I183" i="1" s="1"/>
  <c r="G181" i="1"/>
  <c r="H181" i="1" s="1"/>
  <c r="I181" i="1" s="1"/>
  <c r="G178" i="1"/>
  <c r="H178" i="1" s="1"/>
  <c r="I178" i="1" s="1"/>
  <c r="G176" i="1"/>
  <c r="H176" i="1" s="1"/>
  <c r="I176" i="1" s="1"/>
  <c r="G175" i="1"/>
  <c r="H175" i="1" s="1"/>
  <c r="I175" i="1" s="1"/>
  <c r="G169" i="1"/>
  <c r="H169" i="1" s="1"/>
  <c r="I169" i="1" s="1"/>
  <c r="G165" i="1"/>
  <c r="H165" i="1" s="1"/>
  <c r="I165" i="1" s="1"/>
  <c r="G164" i="1"/>
  <c r="H164" i="1" s="1"/>
  <c r="I164" i="1" s="1"/>
  <c r="G162" i="1"/>
  <c r="H162" i="1" s="1"/>
  <c r="I162" i="1" s="1"/>
  <c r="G160" i="1"/>
  <c r="H160" i="1" s="1"/>
  <c r="I160" i="1" s="1"/>
  <c r="G159" i="1"/>
  <c r="H159" i="1" s="1"/>
  <c r="I159" i="1" s="1"/>
  <c r="G154" i="1"/>
  <c r="H154" i="1" s="1"/>
  <c r="I154" i="1" s="1"/>
  <c r="G150" i="1"/>
  <c r="H150" i="1" s="1"/>
  <c r="I150" i="1" s="1"/>
  <c r="G149" i="1"/>
  <c r="H149" i="1" s="1"/>
  <c r="I149" i="1" s="1"/>
  <c r="G148" i="1"/>
  <c r="H148" i="1" s="1"/>
  <c r="I148" i="1" s="1"/>
  <c r="G146" i="1"/>
  <c r="H146" i="1" s="1"/>
  <c r="I146" i="1" s="1"/>
  <c r="G144" i="1"/>
  <c r="H144" i="1" s="1"/>
  <c r="I144" i="1" s="1"/>
  <c r="G143" i="1"/>
  <c r="H143" i="1" s="1"/>
  <c r="I143" i="1" s="1"/>
  <c r="G142" i="1"/>
  <c r="H142" i="1" s="1"/>
  <c r="I142" i="1" s="1"/>
  <c r="G141" i="1"/>
  <c r="H141" i="1" s="1"/>
  <c r="I141" i="1" s="1"/>
  <c r="G140" i="1"/>
  <c r="H140" i="1" s="1"/>
  <c r="I140" i="1" s="1"/>
  <c r="G137" i="1"/>
  <c r="H137" i="1" s="1"/>
  <c r="I137" i="1" s="1"/>
  <c r="G136" i="1"/>
  <c r="H136" i="1" s="1"/>
  <c r="I136" i="1" s="1"/>
  <c r="G135" i="1"/>
  <c r="H135" i="1" s="1"/>
  <c r="I135" i="1" s="1"/>
  <c r="G133" i="1"/>
  <c r="H133" i="1" s="1"/>
  <c r="I133" i="1" s="1"/>
  <c r="G132" i="1"/>
  <c r="H132" i="1" s="1"/>
  <c r="I132" i="1" s="1"/>
  <c r="G130" i="1"/>
  <c r="H130" i="1" s="1"/>
  <c r="I130" i="1" s="1"/>
  <c r="G128" i="1"/>
  <c r="H128" i="1" s="1"/>
  <c r="I128" i="1" s="1"/>
  <c r="G127" i="1"/>
  <c r="H127" i="1" s="1"/>
  <c r="I127" i="1" s="1"/>
  <c r="G125" i="1"/>
  <c r="H125" i="1" s="1"/>
  <c r="I125" i="1" s="1"/>
  <c r="G124" i="1"/>
  <c r="H124" i="1" s="1"/>
  <c r="I124" i="1" s="1"/>
  <c r="G121" i="1"/>
  <c r="H121" i="1" s="1"/>
  <c r="I121" i="1" s="1"/>
  <c r="G120" i="1"/>
  <c r="H120" i="1" s="1"/>
  <c r="I120" i="1" s="1"/>
  <c r="G119" i="1"/>
  <c r="H119" i="1" s="1"/>
  <c r="I119" i="1" s="1"/>
  <c r="G117" i="1"/>
  <c r="H117" i="1" s="1"/>
  <c r="I117" i="1" s="1"/>
  <c r="G116" i="1"/>
  <c r="H116" i="1" s="1"/>
  <c r="I116" i="1" s="1"/>
  <c r="G115" i="1"/>
  <c r="H115" i="1" s="1"/>
  <c r="I115" i="1" s="1"/>
  <c r="G114" i="1"/>
  <c r="H114" i="1" s="1"/>
  <c r="I114" i="1" s="1"/>
  <c r="G110" i="1"/>
  <c r="H110" i="1" s="1"/>
  <c r="I110" i="1" s="1"/>
  <c r="G108" i="1"/>
  <c r="H108" i="1" s="1"/>
  <c r="I108" i="1" s="1"/>
  <c r="G103" i="1"/>
  <c r="H103" i="1" s="1"/>
  <c r="I103" i="1" s="1"/>
  <c r="G102" i="1"/>
  <c r="H102" i="1" s="1"/>
  <c r="I102" i="1" s="1"/>
  <c r="G101" i="1"/>
  <c r="H101" i="1" s="1"/>
  <c r="I101" i="1" s="1"/>
  <c r="G100" i="1"/>
  <c r="H100" i="1" s="1"/>
  <c r="I100" i="1" s="1"/>
  <c r="G99" i="1"/>
  <c r="H99" i="1" s="1"/>
  <c r="I99" i="1" s="1"/>
  <c r="G98" i="1"/>
  <c r="H98" i="1" s="1"/>
  <c r="I98" i="1" s="1"/>
  <c r="G96" i="1"/>
  <c r="H96" i="1" s="1"/>
  <c r="I96" i="1" s="1"/>
  <c r="G94" i="1"/>
  <c r="H94" i="1" s="1"/>
  <c r="I94" i="1" s="1"/>
  <c r="G93" i="1"/>
  <c r="H93" i="1" s="1"/>
  <c r="I93" i="1" s="1"/>
  <c r="G92" i="1"/>
  <c r="H92" i="1" s="1"/>
  <c r="I92" i="1" s="1"/>
  <c r="G89" i="1"/>
  <c r="H89" i="1" s="1"/>
  <c r="I89" i="1" s="1"/>
  <c r="G88" i="1"/>
  <c r="H88" i="1" s="1"/>
  <c r="I88" i="1" s="1"/>
  <c r="G86" i="1"/>
  <c r="H86" i="1" s="1"/>
  <c r="I86" i="1" s="1"/>
  <c r="G85" i="1"/>
  <c r="H85" i="1" s="1"/>
  <c r="I85" i="1" s="1"/>
  <c r="G84" i="1"/>
  <c r="H84" i="1" s="1"/>
  <c r="I84" i="1" s="1"/>
  <c r="G82" i="1"/>
  <c r="H82" i="1" s="1"/>
  <c r="I82" i="1" s="1"/>
  <c r="G79" i="1"/>
  <c r="H79" i="1" s="1"/>
  <c r="I79" i="1" s="1"/>
  <c r="G78" i="1"/>
  <c r="H78" i="1" s="1"/>
  <c r="I78" i="1" s="1"/>
  <c r="G77" i="1"/>
  <c r="H77" i="1" s="1"/>
  <c r="I77" i="1" s="1"/>
  <c r="G76" i="1"/>
  <c r="H76" i="1" s="1"/>
  <c r="I76" i="1" s="1"/>
  <c r="G74" i="1"/>
  <c r="H74" i="1" s="1"/>
  <c r="I74" i="1" s="1"/>
  <c r="G73" i="1"/>
  <c r="H73" i="1" s="1"/>
  <c r="I73" i="1" s="1"/>
  <c r="G70" i="1"/>
  <c r="H70" i="1" s="1"/>
  <c r="I70" i="1" s="1"/>
  <c r="G69" i="1"/>
  <c r="H69" i="1" s="1"/>
  <c r="I69" i="1" s="1"/>
  <c r="G68" i="1"/>
  <c r="H68" i="1" s="1"/>
  <c r="I68" i="1" s="1"/>
  <c r="G67" i="1"/>
  <c r="H67" i="1" s="1"/>
  <c r="I67" i="1" s="1"/>
  <c r="G62" i="1"/>
  <c r="H62" i="1" s="1"/>
  <c r="I62" i="1" s="1"/>
  <c r="G61" i="1"/>
  <c r="H61" i="1" s="1"/>
  <c r="I61" i="1" s="1"/>
  <c r="G60" i="1"/>
  <c r="H60" i="1" s="1"/>
  <c r="I60" i="1" s="1"/>
  <c r="G56" i="1"/>
  <c r="H56" i="1" s="1"/>
  <c r="I56" i="1" s="1"/>
  <c r="G55" i="1"/>
  <c r="H55" i="1" s="1"/>
  <c r="I55" i="1" s="1"/>
  <c r="G54" i="1"/>
  <c r="H54" i="1" s="1"/>
  <c r="I54" i="1" s="1"/>
  <c r="G53" i="1"/>
  <c r="H53" i="1" s="1"/>
  <c r="I53" i="1" s="1"/>
  <c r="G52" i="1"/>
  <c r="H52" i="1" s="1"/>
  <c r="I52" i="1" s="1"/>
  <c r="G50" i="1"/>
  <c r="H50" i="1" s="1"/>
  <c r="I50" i="1" s="1"/>
  <c r="G48" i="1"/>
  <c r="H48" i="1" s="1"/>
  <c r="I48" i="1" s="1"/>
  <c r="G45" i="1"/>
  <c r="H45" i="1" s="1"/>
  <c r="I45" i="1" s="1"/>
  <c r="G41" i="1"/>
  <c r="H41" i="1" s="1"/>
  <c r="I41" i="1" s="1"/>
  <c r="G40" i="1"/>
  <c r="H40" i="1" s="1"/>
  <c r="I40" i="1" s="1"/>
  <c r="G39" i="1"/>
  <c r="H39" i="1" s="1"/>
  <c r="I39" i="1" s="1"/>
  <c r="G38" i="1"/>
  <c r="H38" i="1" s="1"/>
  <c r="I38" i="1" s="1"/>
  <c r="G37" i="1"/>
  <c r="H37" i="1" s="1"/>
  <c r="I37" i="1" s="1"/>
  <c r="G36" i="1"/>
  <c r="H36" i="1" s="1"/>
  <c r="I36" i="1" s="1"/>
  <c r="G35" i="1"/>
  <c r="H35" i="1" s="1"/>
  <c r="I35" i="1" s="1"/>
  <c r="G34" i="1"/>
  <c r="H34" i="1" s="1"/>
  <c r="I34" i="1" s="1"/>
  <c r="G31" i="1"/>
  <c r="H31" i="1" s="1"/>
  <c r="I31" i="1" s="1"/>
  <c r="G30" i="1"/>
  <c r="H30" i="1" s="1"/>
  <c r="I30" i="1" s="1"/>
  <c r="G29" i="1"/>
  <c r="H29" i="1" s="1"/>
  <c r="I29" i="1" s="1"/>
  <c r="G25" i="1"/>
  <c r="H25" i="1" s="1"/>
  <c r="I25" i="1" s="1"/>
  <c r="G24" i="1"/>
  <c r="H24" i="1" s="1"/>
  <c r="I24" i="1" s="1"/>
  <c r="G22" i="1"/>
  <c r="H22" i="1" s="1"/>
  <c r="I22" i="1" s="1"/>
  <c r="G21" i="1"/>
  <c r="H21" i="1" s="1"/>
  <c r="I21" i="1" s="1"/>
  <c r="G20" i="1"/>
  <c r="H20" i="1" s="1"/>
  <c r="I20" i="1" s="1"/>
  <c r="G18" i="1"/>
  <c r="H18" i="1" s="1"/>
  <c r="I18" i="1" s="1"/>
  <c r="G17" i="1"/>
  <c r="H17" i="1" l="1"/>
  <c r="H691" i="1" s="1"/>
  <c r="I17" i="1" l="1"/>
</calcChain>
</file>

<file path=xl/sharedStrings.xml><?xml version="1.0" encoding="utf-8"?>
<sst xmlns="http://schemas.openxmlformats.org/spreadsheetml/2006/main" count="1817" uniqueCount="692">
  <si>
    <t>RAZON SOCIAL</t>
  </si>
  <si>
    <t>NIT</t>
  </si>
  <si>
    <t>DIRECCION</t>
  </si>
  <si>
    <t>TELEFONO</t>
  </si>
  <si>
    <t>CORREO ELECTRONICO</t>
  </si>
  <si>
    <t>NOMBRE DEL REPRESENTANTE</t>
  </si>
  <si>
    <t>OFERTA ECONOMICA</t>
  </si>
  <si>
    <t>GAORI</t>
  </si>
  <si>
    <t>CASINO CENTRAL</t>
  </si>
  <si>
    <t>ITEM</t>
  </si>
  <si>
    <t>DESCRIPCION</t>
  </si>
  <si>
    <t>CANTIDAD</t>
  </si>
  <si>
    <t>UNIDAD DE MEDIDA</t>
  </si>
  <si>
    <t>Precio unitario de referencia</t>
  </si>
  <si>
    <t>VALOR UNITARIO ANTES DE IVA</t>
  </si>
  <si>
    <t>IVA 
(SI APLICA)</t>
  </si>
  <si>
    <t>VALOR TOTAL INCLUIDO IVA 
(SI APLICA)</t>
  </si>
  <si>
    <t>VERIFICACIÓN</t>
  </si>
  <si>
    <t>1. MARMITAS</t>
  </si>
  <si>
    <t>1.1</t>
  </si>
  <si>
    <t>CORRECTIVO: cambio manguera flexible acerada con acoples macho- hembra de 1.50 m x ¾ de pulgada (incluye suministro del elemento y puesta en funcionamiento)</t>
  </si>
  <si>
    <t>Unidad</t>
  </si>
  <si>
    <t>1.2</t>
  </si>
  <si>
    <t>CORRECTIVO: cambio válvula reguladora de presión (incluye suministro y puesta en funcionamiento)</t>
  </si>
  <si>
    <t>1.3</t>
  </si>
  <si>
    <t>PREVENTIVO: Inspección y diagnóstico de la Marmita (puesta en funcionamiento)</t>
  </si>
  <si>
    <t>1.4</t>
  </si>
  <si>
    <t>PREVENTIVO: Limpieza y ajuste a trampa de vapor (puesta en funcionamiento)</t>
  </si>
  <si>
    <t>1.5</t>
  </si>
  <si>
    <t>PREVENTIVO: limpieza y engrase de cajas reductoras (puesta en funcionamiento)</t>
  </si>
  <si>
    <t>1.6</t>
  </si>
  <si>
    <t>PREVENTIVO:  Limpieza, ajuste y engrase a las chumaceras (puesta en funcionamiento)</t>
  </si>
  <si>
    <t>1.7</t>
  </si>
  <si>
    <t>PREVENTIVO: Limpieza y Aseo General (con desengrasada) y puesta en funcionamiento</t>
  </si>
  <si>
    <t>1.8</t>
  </si>
  <si>
    <t>PREVENTIVO: Limpieza y ajuste valvula entrada de vapor</t>
  </si>
  <si>
    <t>1.9</t>
  </si>
  <si>
    <t>PREVENTIVO: Limpieza y ajuste a valvula reguladora de vapor</t>
  </si>
  <si>
    <t>1.10</t>
  </si>
  <si>
    <t>CORRECTIVO: Corrección de fugas (incluye suministro del elemento de acuerdo a la capacidad del equipo y puesta en funcionamiento)</t>
  </si>
  <si>
    <t>1.11</t>
  </si>
  <si>
    <t>PREVENTIVO: Limpieza y ajuste al sistema de vaciado</t>
  </si>
  <si>
    <t>1.12</t>
  </si>
  <si>
    <t>CORRECTIVO: Cambio de trampa termodinámica de ¾ (incluye suministro del elemento y puesta en funcionamiento)</t>
  </si>
  <si>
    <t>1.13</t>
  </si>
  <si>
    <t>CORRECTIVO: Cambio válvula entrada de  vapor tipo globo de ¾ (incluye suministro del elemento y puesta en funcionamiento)</t>
  </si>
  <si>
    <t>1.14</t>
  </si>
  <si>
    <t>CORRECTIVO: Cambio válvula de alivio de ¾ B56 cetiada a 30 PSI (incluye suministro del elemento y puesta en funcionamiento)</t>
  </si>
  <si>
    <t>1.15</t>
  </si>
  <si>
    <t>CORRECTIVO: Cambio de manometros de 0 a  60 PSI. (incluye suministro del elemento y puesta en funcionamiento)</t>
  </si>
  <si>
    <t>2. PLANCHA ELECTRICA INDUSTRIAL PARA ASAR</t>
  </si>
  <si>
    <t>2.1</t>
  </si>
  <si>
    <t>PREVENTIVO: Revisión, ajuste y limpieza general con desengrasada</t>
  </si>
  <si>
    <t>2.2</t>
  </si>
  <si>
    <t>CORRECTIVO: Cambio switch o selector de temperatura (incluye suministro del elemento y puesta en funcionamiento)</t>
  </si>
  <si>
    <t>2.3</t>
  </si>
  <si>
    <t>CORRECTIVO: Cambio de termostato (incluye suministro del elemento y puesta en funcionamiento)</t>
  </si>
  <si>
    <t>2.4</t>
  </si>
  <si>
    <t>CORRECTIVO: Cambio de contactor (incluye suministro del elemento de acuerdo a la capacidad del equipo y puesta en funcionamiento)</t>
  </si>
  <si>
    <t>2.5</t>
  </si>
  <si>
    <t>CORRECTIVO: Cambio de resistencia eléctrica (incluye suministro del elemento y puesta en funcionamiento)</t>
  </si>
  <si>
    <t>2.6</t>
  </si>
  <si>
    <t>CORRECTIVO: Cambio de cable eléctrico siliconado con recubrimiento en fibra de vidrio (incluye suministro del elemento y puesta en funcionamiento)</t>
  </si>
  <si>
    <t>Metro</t>
  </si>
  <si>
    <t>2.7</t>
  </si>
  <si>
    <t>CORRECTIVO: Cambio de perilla de graduación (incluye suministro del elemento y puesta en funcionamiento)</t>
  </si>
  <si>
    <t>2.8</t>
  </si>
  <si>
    <t>CORRECTIVO: Cambio de placa aislante (incluye suministro del elemento y puesta en funcionamiento)</t>
  </si>
  <si>
    <t>2.9</t>
  </si>
  <si>
    <t>CORRECTIVO: Cambio de piloto led (incluye suministro del elemento y puesta en funcionamiento)</t>
  </si>
  <si>
    <t>2.10</t>
  </si>
  <si>
    <t>CORRECTIVO: Cambio de terminales eléctricas de acuerdo amperaje (incluye suministro del elemento y puesta en funcionamiento)</t>
  </si>
  <si>
    <t>Juego</t>
  </si>
  <si>
    <t>2.11</t>
  </si>
  <si>
    <t>CORRECTIVO: Cambio de clavija trifásica (incluye suministro del elemento y puesta en funcionamiento)</t>
  </si>
  <si>
    <t>2.12</t>
  </si>
  <si>
    <t>CORRECTIVO: Cambio de selector 3 calores (incluye suministro del elemento y puesta en funcionamiento)</t>
  </si>
  <si>
    <t>2.13</t>
  </si>
  <si>
    <t>CORRECTIVO: Cambio de cable de poder (incluye suministro del elemento de acuerdo a la capacidad del equipo y puesta en funcionamiento)</t>
  </si>
  <si>
    <t>3. BASCULANTE ELECTRICO INDUSTRIAL</t>
  </si>
  <si>
    <t>3.1</t>
  </si>
  <si>
    <t>PREVENTIVO: Revisión, ajuste y limpieza general con desengrasada (incluye suministro del elemento y puesta en funcionamiento)</t>
  </si>
  <si>
    <t>3.2</t>
  </si>
  <si>
    <t>CORRECTIVO: Cambio switch de encendido y selector de temperatura (incluye suministro del elemento y puesta en funcionamiento)</t>
  </si>
  <si>
    <t>3.3</t>
  </si>
  <si>
    <t>3.4</t>
  </si>
  <si>
    <t>3.5</t>
  </si>
  <si>
    <t>3.6</t>
  </si>
  <si>
    <t>3.7</t>
  </si>
  <si>
    <t>3.8</t>
  </si>
  <si>
    <t>3.9</t>
  </si>
  <si>
    <t>CORRECTIVO: Cambio de clavija trifásica (incluye suministro del elemento de acuerdo a la capacidad del equipo y puesta en funcionamiento)</t>
  </si>
  <si>
    <t>3.10</t>
  </si>
  <si>
    <t>CORRECTIVO: Cambio cable de poder (incluye suministro del elemento de acuerdo a la capacidad del equipo y puesta en funcionamiento)</t>
  </si>
  <si>
    <t>4. ESTUFA ELECTRICA INDUSTRIAL</t>
  </si>
  <si>
    <t>4.1</t>
  </si>
  <si>
    <t>4.2</t>
  </si>
  <si>
    <t>4.3</t>
  </si>
  <si>
    <t>4.4</t>
  </si>
  <si>
    <t>CORRECTIVO: Cambio de resistencia electrica tipo plato (incluye suministro del elemento y puesta en funcionamiento)</t>
  </si>
  <si>
    <t>4.5</t>
  </si>
  <si>
    <t>CORRECTIVO: Cambio de terminales electricas de acuerdo amperaje (incluye suministro del elemento y puesta en funcionamiento)</t>
  </si>
  <si>
    <t>4.6</t>
  </si>
  <si>
    <t>4.7</t>
  </si>
  <si>
    <t>4.8</t>
  </si>
  <si>
    <t>5. FREIDORA ELECTRICA INDUSTRIAL</t>
  </si>
  <si>
    <t>5.1</t>
  </si>
  <si>
    <t>5.2</t>
  </si>
  <si>
    <t>5.3</t>
  </si>
  <si>
    <t>5.4</t>
  </si>
  <si>
    <t>5.5</t>
  </si>
  <si>
    <t>5.6</t>
  </si>
  <si>
    <t>5.7</t>
  </si>
  <si>
    <t>5.8</t>
  </si>
  <si>
    <t>6. HORNO ELECTRICO INDUSTRIAL</t>
  </si>
  <si>
    <t>6.1</t>
  </si>
  <si>
    <t>6.2</t>
  </si>
  <si>
    <t>6.3</t>
  </si>
  <si>
    <t>6.4</t>
  </si>
  <si>
    <t>CORRECTIVO: Cambio de contactor (incluye suministro del elemento de acuerdo a la capacidad del equipo y puesta en funcionamiento</t>
  </si>
  <si>
    <t>6.5</t>
  </si>
  <si>
    <t>CORRECTIVO: Cambio de resistencia electrica  (incluye suministro del elemento y puesta en funcionamiento)</t>
  </si>
  <si>
    <t>6.6</t>
  </si>
  <si>
    <t>CORRECTIVO: Cambio de cable eléctrico siliconado (incluye suministro del elemento y puesta en funcionamiento)</t>
  </si>
  <si>
    <t>6.7</t>
  </si>
  <si>
    <t>6.8</t>
  </si>
  <si>
    <t>6.9</t>
  </si>
  <si>
    <t>CORRECTIVO: Cambio de piloto led (incluye suministro del elemento de acuerdo a la capacidad del equipo y puesta en funcionamiento)</t>
  </si>
  <si>
    <t>6.10</t>
  </si>
  <si>
    <t>CORRECTIVO: Ajuste de puertas (incluye suministro del elemento de acuerdo a la capacidad del equipo y puesta en funcionamiento)</t>
  </si>
  <si>
    <t>6.11</t>
  </si>
  <si>
    <t>7. LINEA CALIENTE INDUSTRIAL</t>
  </si>
  <si>
    <t>7.1</t>
  </si>
  <si>
    <t>7.2</t>
  </si>
  <si>
    <t>CORRECTIVO: Cambio de interruptor de encendido y apagado (incluye suministro del elemento y puesta en funcionamiento)</t>
  </si>
  <si>
    <t>7.3</t>
  </si>
  <si>
    <t>CORRECTIVO: Cambio de resistencia electrica (incluye suministro del elemento y puesta en funcionamiento)</t>
  </si>
  <si>
    <t>7.4</t>
  </si>
  <si>
    <t>7.5</t>
  </si>
  <si>
    <t>7.6</t>
  </si>
  <si>
    <t>CORRECTIVO: reparación de fugas localizadas en la base de las resistencias mediante proceso de soldadura y sellado.</t>
  </si>
  <si>
    <t>8. CAMPANA EXTRACTORA</t>
  </si>
  <si>
    <t>8.1</t>
  </si>
  <si>
    <t>PREVENTIVO: Revisión, ajuste y limpieza general con desengrasada tanto en la parte interna como externa (incluye suministro del elemento y puesta en funcionamiento)</t>
  </si>
  <si>
    <t>8.2</t>
  </si>
  <si>
    <t>PREVENTIVO: Revisión, ajuste y limpieza general de conductos de extracción</t>
  </si>
  <si>
    <t>8.3</t>
  </si>
  <si>
    <t xml:space="preserve">PREVENTIVO: Revisión, ajuste y limpieza general del sistema eléctrico </t>
  </si>
  <si>
    <t>8.4</t>
  </si>
  <si>
    <t>PREVENTIVO: Revisión, ajuste y limpieza general de motor, polea y correas</t>
  </si>
  <si>
    <t>8.5</t>
  </si>
  <si>
    <t>PREVENTIVO: Calibración del volumen del aire a extraer</t>
  </si>
  <si>
    <t>8.6</t>
  </si>
  <si>
    <t>CORRECTIVO: Instalación de lámparas tipo led (incluye suministro del elemento y puesta en funcionamiento)</t>
  </si>
  <si>
    <t>8.7</t>
  </si>
  <si>
    <t>CORRECTIVO: Cambio de chumaceras (incluye suministro del elemento y puesta en funcionamiento)</t>
  </si>
  <si>
    <t>8.8</t>
  </si>
  <si>
    <t>CORRECTIVO: Cambio de correa (incluye suministro del elemento y puesta en funcionamiento)</t>
  </si>
  <si>
    <t>9. LICUADORA INDUSTRIAL</t>
  </si>
  <si>
    <t>9.1</t>
  </si>
  <si>
    <t>PREVENTIVO: Revisión, ajuste y limpieza general del equipo (incluye suministro del elemento y puesta en funcionamiento)</t>
  </si>
  <si>
    <t>9.2</t>
  </si>
  <si>
    <t>PREVENTIVO: Intervención motor consistente en verificación de rodamiento, borneras, rotor, estator, eje, bobinado, ventilador y carcasa (incluye suministro del elemento y puesta en funcionamiento)</t>
  </si>
  <si>
    <t>9.3</t>
  </si>
  <si>
    <t>PREVENTIVO: Intervención sistema eléctrico consistente en verificación de encendido, control, suicheo y cableado (incluye repuesto)</t>
  </si>
  <si>
    <t>9.4</t>
  </si>
  <si>
    <t>CORRECTIVO: Cambio manija de la tapa (incluye suministro del elemento y puesta en funcionamiento)</t>
  </si>
  <si>
    <t>9.5</t>
  </si>
  <si>
    <t>CORRECTIVO: Cambio de cuchillas (incluye suministro del elemento y puesta en funcionamiento)</t>
  </si>
  <si>
    <t>9.6</t>
  </si>
  <si>
    <t>PREVENTIVO: Limpieza y ajuste cuadrante paleta giratoria</t>
  </si>
  <si>
    <t>9.7</t>
  </si>
  <si>
    <t>CORRECTIVO: Cambio selles de hermeticidad (incluye suministro de elementos y puesta en funcionamiento)</t>
  </si>
  <si>
    <t xml:space="preserve">10. CALDERA </t>
  </si>
  <si>
    <t>10.1 PARTE CAMARA DE AGUA</t>
  </si>
  <si>
    <t>10.1.1</t>
  </si>
  <si>
    <t>PREVENTIVO: Destape a handhole y limpieza mecánica a componentes internos</t>
  </si>
  <si>
    <t>10.1.2</t>
  </si>
  <si>
    <t>PREVENTIVO: Retiro y limpieza a tuberías de interconexión</t>
  </si>
  <si>
    <t>10.1.3</t>
  </si>
  <si>
    <t xml:space="preserve">CORRECTIVO: Cambio empaquetadura y sello a handhole (incluye suministro de elementos y puesta en funcionamiento) </t>
  </si>
  <si>
    <t>10.1.4</t>
  </si>
  <si>
    <t>CORRECTIVO: lavado de tubería interna con hidrolavadora a alta presión.</t>
  </si>
  <si>
    <t>10.2 PARTE CAMARA DE COMBUSTION</t>
  </si>
  <si>
    <t>10.2.1</t>
  </si>
  <si>
    <t>PREVENTIVO: Retiro de tapas y limpieza mecánica de componentes internos consistente en deshollinado tubo a tubo con churrusco de acero</t>
  </si>
  <si>
    <t>10.2.2</t>
  </si>
  <si>
    <t>CORRECTIVO: Cambio de material refractario (incluye suministro de elementos y puesta en funcionamiento)</t>
  </si>
  <si>
    <t>10.2.3</t>
  </si>
  <si>
    <t>PREVENTIVO: Revisión y ajuste de damper</t>
  </si>
  <si>
    <t>10.2.4</t>
  </si>
  <si>
    <t>CORRECTIVO: Cambio cordon asbestado en tapas (incluye suministro de elementos y puesta en funcionamiento)</t>
  </si>
  <si>
    <t>10.2.5</t>
  </si>
  <si>
    <t>PREVENTIVO:  Limpieza a cámara de combustión (incluye suministro de elementos y puesta en funcionamiento)</t>
  </si>
  <si>
    <t>10.2.6</t>
  </si>
  <si>
    <t>CORRECTIVO: Cambio de caperuza chimenea (gorro chino) (incluye suministro de elementos y puesta en funcionamiento)</t>
  </si>
  <si>
    <t>10.2.7</t>
  </si>
  <si>
    <t>CORRECTIVO: Pintura a ducto chimenea (pintura para alta temperatura) (incluye suministro de elementos y puesta en funcionamiento)</t>
  </si>
  <si>
    <t>10.3 PARTE DE CONTROL</t>
  </si>
  <si>
    <t>10.3.1</t>
  </si>
  <si>
    <t>CORRECTIVO: cambio de tablero de control de 50 cm x 40 cm con sus respectivos elementos  de acuerdo a diagrama eléctrico que se  adjunta al final de la ficha técnica. De acuerdo  a norma electrica retie, incluye protector  electrónico trifasico (incluye suministro de elementos y puesta en funcionamiento)
Nota: incluye cableado de tablero a elementos de control y corazas</t>
  </si>
  <si>
    <t>10.3.2</t>
  </si>
  <si>
    <t>PREVENTIVO: Limpieza y ajuste componentes internos de mac donell</t>
  </si>
  <si>
    <t>10.3.3</t>
  </si>
  <si>
    <t>CORRECTIVO: Instalación de varilla auxiliar de nivel (sistema adicional de seguridad) (incluye suministro de elementos y puesta en funcionamiento)</t>
  </si>
  <si>
    <t>10.3.4</t>
  </si>
  <si>
    <t>CORRECTIVO:  cambio de empaquetadura de mac donell (incluye suministro de elementos y puesta en funcionamiento</t>
  </si>
  <si>
    <t>10.3.5</t>
  </si>
  <si>
    <t>CORRECTIVO:  cambio grifos de nivel (incluye suministro de elementos y puesta en funcionamiento)</t>
  </si>
  <si>
    <t>10.3.6</t>
  </si>
  <si>
    <t>CORRECTIVO:  cambio vidrio de nivel (incluye suministro de elementos y puesta en funcionamiento)</t>
  </si>
  <si>
    <t>10.3.7</t>
  </si>
  <si>
    <t xml:space="preserve">CORRECTIVO:  cambio de regulador de voltaje (incluye suministro de elementos y puesta en funcionamiento) </t>
  </si>
  <si>
    <t>10.4 PARTE DE SEGURIDAD</t>
  </si>
  <si>
    <t>10.4.1</t>
  </si>
  <si>
    <t>PREVENTIVO: Ajuste y revisión válvula apertura a.c.p.m</t>
  </si>
  <si>
    <t>10.4.2</t>
  </si>
  <si>
    <t>PREVENTIVO: Ajuste y revisión a varilla de ionización</t>
  </si>
  <si>
    <t>10.4.3</t>
  </si>
  <si>
    <t>PREVENTIVO: Ajuste y revisión a presostato</t>
  </si>
  <si>
    <t>10.4.4</t>
  </si>
  <si>
    <t>CORRECTIVO: cambio de válvula de seguridad cetiada a 100 PSI (incluye suministro de  elementos y puesta en funcionamiento)</t>
  </si>
  <si>
    <t>10.5 QUEMADOR</t>
  </si>
  <si>
    <t>10.5.1</t>
  </si>
  <si>
    <t>PREVENTIVO: Desmonte</t>
  </si>
  <si>
    <t>10.5.2</t>
  </si>
  <si>
    <t>PREVENTIVO: Limpieza a cañón combustión</t>
  </si>
  <si>
    <t>10.5.3</t>
  </si>
  <si>
    <t>PREVENTIVO: Limpieza a electrodo chispa ignición</t>
  </si>
  <si>
    <t>10.5.4</t>
  </si>
  <si>
    <t>PREVENTIVO: Limpieza y ajuste a cableado alta chispa de ignición</t>
  </si>
  <si>
    <t>10.5.5</t>
  </si>
  <si>
    <t>PREVENTIVO: Limpieza y ajuste transformador ignición</t>
  </si>
  <si>
    <t>10.5.6</t>
  </si>
  <si>
    <t>PREVENTIVO: Limpieza y ajuste a boquilla</t>
  </si>
  <si>
    <t>10.5.7</t>
  </si>
  <si>
    <t>PREVENTIVO: Limpieza y ajuste filtro boquilla</t>
  </si>
  <si>
    <t>10.5.8</t>
  </si>
  <si>
    <t>PREVENTIVO: Cambio filtro de ACPM (incluye suministro de elementos y puesta en funcionamiento)</t>
  </si>
  <si>
    <t>10.5.9</t>
  </si>
  <si>
    <t>PREVENTIVO: Limpieza ajuste y calibración varilla de ionización</t>
  </si>
  <si>
    <t>10.5.10</t>
  </si>
  <si>
    <t>PREVENTIVO: Limpieza a ventilador</t>
  </si>
  <si>
    <t>10.5.11</t>
  </si>
  <si>
    <t>PREVENTIVO: Ajuste y limpieza motor ventilador</t>
  </si>
  <si>
    <t>10.5.12</t>
  </si>
  <si>
    <t>PREVENTIVO: Ajuste y limpieza de programador</t>
  </si>
  <si>
    <t>10.6 TANQUE DE CONDENSADOS</t>
  </si>
  <si>
    <t>10.6.1</t>
  </si>
  <si>
    <t>PREVENTIVO: Lavado y desincrustación interna de tanque</t>
  </si>
  <si>
    <t>10.6.2</t>
  </si>
  <si>
    <t>CORRECTIVO: Pintura interna tanque (pintura epoxica) (incluye suministro de elementos y puesta en funcionamiento)</t>
  </si>
  <si>
    <t>10.6.3</t>
  </si>
  <si>
    <t>CORRECTIVO: Cambio de sistema flotador (incluye suministro de elementos y puesta en funcionamiento)</t>
  </si>
  <si>
    <t>10.6.4</t>
  </si>
  <si>
    <t>CORRECTIVO: Cambio de tuberías interconexión bomba de agua (incluye suministro de elementos y puesta en funcionamiento)</t>
  </si>
  <si>
    <t>10.6.5</t>
  </si>
  <si>
    <t>CORRECTIVO: Cambio de válvulas de corte (incluye suministro de elementos y puesta en funcionamiento)</t>
  </si>
  <si>
    <t>10.6.6</t>
  </si>
  <si>
    <t>CORRECTIVO: Mantenimiento general a motobomba de inyección de agua incluye cambio de sellos mecánicos, rodamientos y demás elementos para su funcionamiento (incluye suministro de elementos y puesta en funcionamiento)</t>
  </si>
  <si>
    <t>10.6.7</t>
  </si>
  <si>
    <t>CORRECTIVO: Cambio cheque de retención agua para alta presión (incluye suministro de elementos y puesta en funcionamiento)</t>
  </si>
  <si>
    <t>10.6.8</t>
  </si>
  <si>
    <t>CORRECTIVO: Cambio de tubo de vidrio de nivel de 5/8 x 25 cm (incluye suministro de elementos y puesta en funcionamiento)</t>
  </si>
  <si>
    <t>10.6.9</t>
  </si>
  <si>
    <t xml:space="preserve">CORRECTIVO: Cambio de grifos de vidrio de nivel (incluye suministro de elementos y puesta en funcionamiento) </t>
  </si>
  <si>
    <t>10.6.10</t>
  </si>
  <si>
    <t>CORRECTIVO: Fabricación de flauta interna tanque para retorno de condensados (acero inoxidable) (incluye suministro de elementos y puesta en funcionamiento)</t>
  </si>
  <si>
    <t>10.6.11</t>
  </si>
  <si>
    <t>CORRECTIVO: Cambio empaquetaduras sellos tapas (incluye suministro de elementos y puesta en funcionamiento)</t>
  </si>
  <si>
    <t>10.6.12</t>
  </si>
  <si>
    <t>CORRECTIVO: Cambio de filtro de tanque (incluye suministro de elementos y puesta en funcionamiento)</t>
  </si>
  <si>
    <t>10.6.13</t>
  </si>
  <si>
    <t>CORRECTIVO:  pintura en general (incluye suministro de elementos y puesta en funcionamiento)</t>
  </si>
  <si>
    <t>10.6.14</t>
  </si>
  <si>
    <t>CORRECTIVO:  cambio de tubería de tanque a bomba (incluye suministro de elementos y puesta en funcionamiento)</t>
  </si>
  <si>
    <t>10.7 TANQUE DIARIO DE COMBUSTIBLE</t>
  </si>
  <si>
    <t>10.7.1</t>
  </si>
  <si>
    <t>PREVENTIVO: Limpieza interna tanque</t>
  </si>
  <si>
    <t>10.7.2</t>
  </si>
  <si>
    <t>PREVENTIVO: Limpieza filtro de salida de combustible</t>
  </si>
  <si>
    <t>10.7.3</t>
  </si>
  <si>
    <t>CORRECTIVO: Cambio empaquetadura tapas (incluye suministro de elementos y puesta en funcionamiento)</t>
  </si>
  <si>
    <t>10.7.4</t>
  </si>
  <si>
    <t>CORRECTIVO: Cambio manguera nivel de medida 140 cm de largo x ½ pulgada (incluye suministro de elementos y puesta en funcionamiento)</t>
  </si>
  <si>
    <t>10.7.5</t>
  </si>
  <si>
    <t>CORRECTIVO: Pintura tanque (color normativo) (incluye suministro de elementos y puesta en funcionamiento)</t>
  </si>
  <si>
    <t>10.7.6</t>
  </si>
  <si>
    <t>CORRECTIVO: cambio de válvula de ½ pulgada salida de ACPM (color normativo) (incluye suministro de elementos y puesta en funcionamiento)</t>
  </si>
  <si>
    <t>10.8 PUESTA EN MARCHA</t>
  </si>
  <si>
    <t>10.8.1</t>
  </si>
  <si>
    <t>PREVENTIVO: Comprobar apagado por bajo nivel</t>
  </si>
  <si>
    <t>10.8.2</t>
  </si>
  <si>
    <t>PREVENTIVO: Comprobar disparo de válvula de seguridad</t>
  </si>
  <si>
    <t>10.8.3</t>
  </si>
  <si>
    <t>PREVENTIVO: Comprobar apagado por falla de llama</t>
  </si>
  <si>
    <t>10.8.4</t>
  </si>
  <si>
    <t>PREVENTIVO: Comprobar apagado por límite de presión</t>
  </si>
  <si>
    <t>10.8.5</t>
  </si>
  <si>
    <t>PREVENTIVO: realizar prueba hidrostática a 1.05 según presión de diseño</t>
  </si>
  <si>
    <t>10.9 VALVULA REGULADORA DE PRESIÓN</t>
  </si>
  <si>
    <t>10.9.1</t>
  </si>
  <si>
    <t>CORRECTIVO: Revisión, ajuste y calibración (incluye suministro de elementos y puesta en funcionamiento)</t>
  </si>
  <si>
    <t>11. LAVAVAJILLAS INDUSTRIAL</t>
  </si>
  <si>
    <t>11.1</t>
  </si>
  <si>
    <t>PREVENTIVO:	Revisión,	ajuste,	limpieza general y puesta en funcionamiento</t>
  </si>
  <si>
    <t>RANCHO DE TROPA</t>
  </si>
  <si>
    <t>CORRECTIVO: Cambio válvula de alivio de ¾ 
cetiada a 30 PSI (incluye suministro del elemento y puesta en funcionamiento)</t>
  </si>
  <si>
    <t>2.14</t>
  </si>
  <si>
    <t xml:space="preserve">CORRECTIVO: Reparación del basculante por daño estructural, desmontaje ajuste y prueba </t>
  </si>
  <si>
    <t>4. LINEA CALIENTE INDUSTRIAL</t>
  </si>
  <si>
    <t>5. CAMPANA EXTRACTORA</t>
  </si>
  <si>
    <t>6. LICUADORA INDUSTRIAL</t>
  </si>
  <si>
    <t>7. MAQUINA PROCESADORA DE HIELO</t>
  </si>
  <si>
    <t xml:space="preserve">PREVENTIVO: Revisión, ajuste y carga gas refrigerante (incluye suministro de elementos y puesta en funcionamiento)  </t>
  </si>
  <si>
    <t>PREVENTIVO: Limpieza y lavado general del equipo</t>
  </si>
  <si>
    <t>PREVENTIVO: Revisión, limpieza y desinfección del sistema de congelamiento incluye tubería, compresor, condensador, filtro y demás elementos que compongan el sistema</t>
  </si>
  <si>
    <t>PREVENTIVO: Revisión y limpieza sistema eléctrico y electrónico incluye tarjeta electrónica, sensores, terminales, contactores, instalación eléctrica, motor ventilador y demás elementos que compongan los sistemas</t>
  </si>
  <si>
    <t>Correctivo: Cambio cartucho de filtro (incluye suministro de elementos y puesta en funcionamiento)</t>
  </si>
  <si>
    <t>8. CALDERA</t>
  </si>
  <si>
    <t>8. 1 PARTE CAMARA DE AGUA</t>
  </si>
  <si>
    <t>8.1.1</t>
  </si>
  <si>
    <t>8.1.2</t>
  </si>
  <si>
    <t>8.1.3</t>
  </si>
  <si>
    <t>8.1.4</t>
  </si>
  <si>
    <t>8. 2 PARTE CAMARA DE COMBUSTIÓN</t>
  </si>
  <si>
    <t>8.2.1</t>
  </si>
  <si>
    <t>8.2.2</t>
  </si>
  <si>
    <t>8.2.3</t>
  </si>
  <si>
    <t>8.2.4</t>
  </si>
  <si>
    <t>8.2.5</t>
  </si>
  <si>
    <t>8.2.6</t>
  </si>
  <si>
    <t>8.2.7</t>
  </si>
  <si>
    <t>8. 3 PARTE DE CONTROL</t>
  </si>
  <si>
    <t>8.3.1</t>
  </si>
  <si>
    <t>8.3.2</t>
  </si>
  <si>
    <t>8.3.3</t>
  </si>
  <si>
    <t>8.3.4</t>
  </si>
  <si>
    <t>8.3.5</t>
  </si>
  <si>
    <t>8.3.6</t>
  </si>
  <si>
    <t>8.3.7</t>
  </si>
  <si>
    <t>8. 4 PARTE DE SEGURIDAD</t>
  </si>
  <si>
    <t>8.4.1</t>
  </si>
  <si>
    <t>8.4.2</t>
  </si>
  <si>
    <t>8.4.3</t>
  </si>
  <si>
    <t>8.4.4</t>
  </si>
  <si>
    <t>8. 5 QUEMADOR</t>
  </si>
  <si>
    <t>8.5.1</t>
  </si>
  <si>
    <t>8.5.2</t>
  </si>
  <si>
    <t>8.5.3</t>
  </si>
  <si>
    <t>8.5.4</t>
  </si>
  <si>
    <t>8.5.5</t>
  </si>
  <si>
    <t>8.5.6</t>
  </si>
  <si>
    <t>8.5.7</t>
  </si>
  <si>
    <t>8.5.8</t>
  </si>
  <si>
    <t>8.5.9</t>
  </si>
  <si>
    <t>8.5.10</t>
  </si>
  <si>
    <t>8.5.11</t>
  </si>
  <si>
    <t>8.5.12</t>
  </si>
  <si>
    <t>8. 6 TANQUE DE CONDENSADOS</t>
  </si>
  <si>
    <t>8.6.1</t>
  </si>
  <si>
    <t>8.6.2</t>
  </si>
  <si>
    <t>8.6.3</t>
  </si>
  <si>
    <t>8.6.4</t>
  </si>
  <si>
    <t>8.6.5</t>
  </si>
  <si>
    <t>8.6.6</t>
  </si>
  <si>
    <t>8.6.7</t>
  </si>
  <si>
    <t>8.6.8</t>
  </si>
  <si>
    <t>8.6.9</t>
  </si>
  <si>
    <t>8.6.10</t>
  </si>
  <si>
    <t>8.6.11</t>
  </si>
  <si>
    <t>8.6.12</t>
  </si>
  <si>
    <t>8.6.13</t>
  </si>
  <si>
    <t>8.6.14</t>
  </si>
  <si>
    <t>8. 7 TANQUE DIARIO DE COMBUSTIBLE</t>
  </si>
  <si>
    <t>8.7.1</t>
  </si>
  <si>
    <t>8.7.2</t>
  </si>
  <si>
    <t>8.7.3</t>
  </si>
  <si>
    <t>8.7.4</t>
  </si>
  <si>
    <t>8.7.5</t>
  </si>
  <si>
    <t>8.7.6</t>
  </si>
  <si>
    <t>8. 8 PUESTA EN MARCHA</t>
  </si>
  <si>
    <t>8.8.1</t>
  </si>
  <si>
    <t>8.8.2</t>
  </si>
  <si>
    <t>8.8.3</t>
  </si>
  <si>
    <t>8.8.4</t>
  </si>
  <si>
    <t>8.8.5</t>
  </si>
  <si>
    <t>8.9 VALVULA REGULADORA DE PRESIÓN</t>
  </si>
  <si>
    <t>8.9.1</t>
  </si>
  <si>
    <t>GACAS</t>
  </si>
  <si>
    <t xml:space="preserve">1.	PROCESADOR DE VERDURAS 1.2 HP </t>
  </si>
  <si>
    <t>PREVENTIVO</t>
  </si>
  <si>
    <t>Revisión y ajuste sistema eléctrico</t>
  </si>
  <si>
    <t>Engrase y limpieza general del equipo</t>
  </si>
  <si>
    <t>Revisión de cuchillas (afilado o ajuste).</t>
  </si>
  <si>
    <t>Inspección de eje central y rodamientos.</t>
  </si>
  <si>
    <t xml:space="preserve">Lubricación de partes móviles </t>
  </si>
  <si>
    <t>Revisión de estado del motor.</t>
  </si>
  <si>
    <t>Verificación de cableado, enchufes y sistema de protección.</t>
  </si>
  <si>
    <t>CORRECTIVO</t>
  </si>
  <si>
    <t>Cambio de rodamientos (incluye suministro de elementos y puesta en funcionamiento)</t>
  </si>
  <si>
    <t>Cambio de interruptor de encendido (incluye suministro de elementos y puesta en funcionamiento)</t>
  </si>
  <si>
    <t>Cambio de térmico protector (incluye suministro de elementos y puesta en funcionamiento)</t>
  </si>
  <si>
    <t>Cambio de tarjeta (incluye suministro de elementos y puesta en funcionamiento)</t>
  </si>
  <si>
    <t xml:space="preserve">2. CAMPANA TIPO ISLA </t>
  </si>
  <si>
    <t>Desmonte técnico de filtros metálicos y aplicación de desengrasante industrial.</t>
  </si>
  <si>
    <t>Limpieza interna de ductos accesibles para eliminación de grasa acumulada.</t>
  </si>
  <si>
    <t>Limpieza y revisión del conjunto motor–turbina extractora.</t>
  </si>
  <si>
    <t>Verificación de alineación del eje y estado de rodamientos.</t>
  </si>
  <si>
    <t>Revisión de conexiones eléctricas, borneras y puntos de alimentación.</t>
  </si>
  <si>
    <t>Ajuste estructural y revisión de anclajes.</t>
  </si>
  <si>
    <t>Limpieza externa de superficies en acero inoxidable con producto anticorrosivo.</t>
  </si>
  <si>
    <t>Sustitución de rodamientos deteriorados.</t>
  </si>
  <si>
    <t>Reparación o cambio de motor extractor. Si se necesita  </t>
  </si>
  <si>
    <t xml:space="preserve">Cambio de interruptores o cableado defectuoso </t>
  </si>
  <si>
    <t>Reemplazo de filtros estructuralmente deformados.</t>
  </si>
  <si>
    <t xml:space="preserve">3. MARMITA DE 40 GALONES </t>
  </si>
  <si>
    <t>Limpieza interna del tanque con eliminación de residuos sólidos.</t>
  </si>
  <si>
    <t>Verificación del estado de la válvula principal.</t>
  </si>
  <si>
    <t>Revisión del sistema de calentamiento inferior.</t>
  </si>
  <si>
    <t>Prueba de hermeticidad en conexiones.</t>
  </si>
  <si>
    <t>Revisión de tapas y empaques.</t>
  </si>
  <si>
    <t>Limpieza externa anticorrosiva.</t>
  </si>
  <si>
    <t>Cambio de empaques térmicos.</t>
  </si>
  <si>
    <t>Sustitución de válvula principal.</t>
  </si>
  <si>
    <t>Ajuste o reemplazo del quemador.</t>
  </si>
  <si>
    <t>Reparación de fugas detectadas.</t>
  </si>
  <si>
    <t xml:space="preserve">4. HORNO INDUSTRIAL A GAS 5 BANDEJAS </t>
  </si>
  <si>
    <t>Desmonte y limpieza técnica de quemadores.</t>
  </si>
  <si>
    <t>Limpieza y calibración de inyectores.</t>
  </si>
  <si>
    <t>Verificación de presión de gas.</t>
  </si>
  <si>
    <t>Inspección del regulador.</t>
  </si>
  <si>
    <t>Calibración de temperatura con termómetro patrón.</t>
  </si>
  <si>
    <t>Revisión del bulbo sensor térmico.</t>
  </si>
  <si>
    <t>Comprobación de uniformidad de calor interno.</t>
  </si>
  <si>
    <t>Limpieza de ventiladores internos.</t>
  </si>
  <si>
    <t>4.10</t>
  </si>
  <si>
    <t>Cambio de termostato defectuoso.</t>
  </si>
  <si>
    <t>4.11</t>
  </si>
  <si>
    <t>Sustitución de válvula de gas.</t>
  </si>
  <si>
    <t>4.12</t>
  </si>
  <si>
    <t>Cambio de empaques térmicos deteriorados.</t>
  </si>
  <si>
    <t>4.13</t>
  </si>
  <si>
    <t>Reparación e sistema de encendido.</t>
  </si>
  <si>
    <t>4.14</t>
  </si>
  <si>
    <t>Sustitución de quemadores dañados.</t>
  </si>
  <si>
    <t>4.15</t>
  </si>
  <si>
    <t>Reparación de ventilador interno.</t>
  </si>
  <si>
    <t>4.16</t>
  </si>
  <si>
    <t>Cambio de perillas o mandos dañados.</t>
  </si>
  <si>
    <t>5. ESTUFA  6 PUESTOS + PLANCHA + HORNO</t>
  </si>
  <si>
    <t>Desmonte técnico de parrillas y quemadores.</t>
  </si>
  <si>
    <t>Limpieza profunda de inyectores.</t>
  </si>
  <si>
    <t>Revisión de presión y distribución de gas.</t>
  </si>
  <si>
    <t>Ajuste y nivelación de parrillas. Descarbonización de superficie.</t>
  </si>
  <si>
    <t>Limpieza profunda de canales de grasa.</t>
  </si>
  <si>
    <t>Verificación del sistema de calentamiento (gas).</t>
  </si>
  <si>
    <t>Calibración térmica de superficie.</t>
  </si>
  <si>
    <t>Revisión estructural de soporte. Limpieza interna y eliminación de residuos.</t>
  </si>
  <si>
    <t>5.9</t>
  </si>
  <si>
    <t>Desmonte y limpieza de quemador interno.</t>
  </si>
  <si>
    <t>5.10</t>
  </si>
  <si>
    <t>Verificación del termostato.</t>
  </si>
  <si>
    <t>5.11</t>
  </si>
  <si>
    <t>Calibración de temperatura.</t>
  </si>
  <si>
    <t>5.12</t>
  </si>
  <si>
    <t>Revisión del sistema de encendido.</t>
  </si>
  <si>
    <t>5.13</t>
  </si>
  <si>
    <t>Cambio de válvulas individuales.</t>
  </si>
  <si>
    <t>5.14</t>
  </si>
  <si>
    <t>Sustitución de inyectores.</t>
  </si>
  <si>
    <t>5.15</t>
  </si>
  <si>
    <t>Cambio de termostato del horno.</t>
  </si>
  <si>
    <t>5.16</t>
  </si>
  <si>
    <t>Reparación del sistema de encendido.</t>
  </si>
  <si>
    <t>5.17</t>
  </si>
  <si>
    <t>5.18</t>
  </si>
  <si>
    <t>Sustitución de quemadores deformados.</t>
  </si>
  <si>
    <t>5.19</t>
  </si>
  <si>
    <t>5.20</t>
  </si>
  <si>
    <t>Cambio de regulador principal.</t>
  </si>
  <si>
    <t>6. ESTUFA A GAS DE 06 FOGONES</t>
  </si>
  <si>
    <t>Desmonte completo de quemadores para limpieza profunda.</t>
  </si>
  <si>
    <t>Limpieza de inyectores con calibrador especializado.</t>
  </si>
  <si>
    <t>Revisión de presión de gas y funcionamiento del regulador.</t>
  </si>
  <si>
    <t>Inspección de válvulas de paso y verificación de hermeticidad.</t>
  </si>
  <si>
    <t>Prueba de fugas mediante solución espumante certificada.</t>
  </si>
  <si>
    <t>Limpieza de parrillas y superficies de combustión.</t>
  </si>
  <si>
    <t>Revisión de sistema de encendido (manual o automático).</t>
  </si>
  <si>
    <t>Verificación estructural del bastidor y nivelación.</t>
  </si>
  <si>
    <t>Cambio de válvulas de gas defectuosas.</t>
  </si>
  <si>
    <t>Sustitución de inyectores obstruidos o deformados.</t>
  </si>
  <si>
    <t>6.12</t>
  </si>
  <si>
    <t>Reemplazo de mangueras certificadas.</t>
  </si>
  <si>
    <t>6.13</t>
  </si>
  <si>
    <t>Cambio de termostatos en hornos.</t>
  </si>
  <si>
    <t>6.14</t>
  </si>
  <si>
    <t>Reparación del sistema de encendido eléctrico o piezoeléctrico.</t>
  </si>
  <si>
    <t>7.ESTUFA ENANA</t>
  </si>
  <si>
    <t>Revisión, ajuste y limpieza general con desengrasante (incluye suministro del elemento y puesta en funcionamiento)</t>
  </si>
  <si>
    <t>Cambio perillas de encendido y apagado (incluye suministro del elemento y puesta en funcionamiento)</t>
  </si>
  <si>
    <t>Cambio pilotos de los fogones (incluye suministro del elemento de acuerdo a la capacidad del equipo y puesta en funcionamiento)</t>
  </si>
  <si>
    <t>Cambio de fogones defectuosos (incluye suministro del elemento y puesta en funcionamiento)</t>
  </si>
  <si>
    <t>Cambio de tubería transporte de gas (incluye suministro del elemento y puesta en funcionamiento)</t>
  </si>
  <si>
    <t>8. LICUADORA INDUSTRIAL</t>
  </si>
  <si>
    <t>Revisión, ajuste y limpieza general del equipo (incluye suministro del elemento y puesta en funcionamiento)</t>
  </si>
  <si>
    <t>Intervención motor consistente en verificación de rodamiento, borneras, rotor, estator, eje, bobinado, ventilador y carcasa (incluye suministro del elemento y puesta en funcionamiento)</t>
  </si>
  <si>
    <t>Intervención sistema eléctrico consistente en verificación de encendido, control, suicheo y cableado (incluye repuesto)</t>
  </si>
  <si>
    <t>Cambio de cuchillas (incluye suministro del elemento y puesta en funcionamiento)</t>
  </si>
  <si>
    <t>Cambio de suich de encendido y apagado (incluye suministro del elemento y puesta en funcionamiento)</t>
  </si>
  <si>
    <t>9. PELADOR PAPAS HOBART B6430</t>
  </si>
  <si>
    <t>Limpieza interna y externa con desinfección de contacto alimentario.</t>
  </si>
  <si>
    <t>Lubricación de partes móviles (si aplica).</t>
  </si>
  <si>
    <t>Ajuste de tornillería suelta</t>
  </si>
  <si>
    <t>9.8</t>
  </si>
  <si>
    <t>Cambio de cuchillas desgastadas.</t>
  </si>
  <si>
    <t>9.9</t>
  </si>
  <si>
    <t>Sustitución de correas internas.</t>
  </si>
  <si>
    <t>9.10</t>
  </si>
  <si>
    <t>Reparación o cambio de motor si se necesita</t>
  </si>
  <si>
    <t>9.11</t>
  </si>
  <si>
    <t>Cambio de interruptores.</t>
  </si>
  <si>
    <t>9.12</t>
  </si>
  <si>
    <t>Sustitución de capacitores.</t>
  </si>
  <si>
    <t>10. PLANCHA ASADORA</t>
  </si>
  <si>
    <t>10.1</t>
  </si>
  <si>
    <t>Revisión, ajuste y limpieza general con desengrasada</t>
  </si>
  <si>
    <t>10.2</t>
  </si>
  <si>
    <t>10.3</t>
  </si>
  <si>
    <t>10.4</t>
  </si>
  <si>
    <t>10.5</t>
  </si>
  <si>
    <t>10.6</t>
  </si>
  <si>
    <t>10.7</t>
  </si>
  <si>
    <t>Cambio de perilla de graduación (incluye suministro del elemento y puesta en funcionamiento)</t>
  </si>
  <si>
    <t>10.8</t>
  </si>
  <si>
    <t>Cambio de flautas de gas (incluye suministro del elemento de acuerdo a la capacidad del equipo y puesta en funcionamiento)</t>
  </si>
  <si>
    <t>10.9</t>
  </si>
  <si>
    <t>Cambio de placa aislante (incluye suministro del elemento y puesta en funcionamiento)</t>
  </si>
  <si>
    <t>10.10</t>
  </si>
  <si>
    <t>Cambio de piloto (incluye suministro del elemento y puesta en funcionamiento)</t>
  </si>
  <si>
    <t>10.11</t>
  </si>
  <si>
    <t>Cambio de tubería conductora de gas (incluye suministro del elemento y puesta en funcionamiento)</t>
  </si>
  <si>
    <t>10.12</t>
  </si>
  <si>
    <t>Corrección posibles fugas (incluye suministro del elemento y puesta en funcionamiento)</t>
  </si>
  <si>
    <t>11. PELADOR DE PAPA</t>
  </si>
  <si>
    <t>11.2</t>
  </si>
  <si>
    <t>Intervención motor consistente en verificación de rodamiento, borneras, rotor, eje, bobinado, ventilador y carcasa (incluye suministro del elemento y puesta en funcionamiento)</t>
  </si>
  <si>
    <t>11.3</t>
  </si>
  <si>
    <t>11.4</t>
  </si>
  <si>
    <t>Revisión Mecanismo con disco revestido con abrasivo de carbono (incluye suministro de elementos y puesta en funcionamiento)</t>
  </si>
  <si>
    <t>11.5</t>
  </si>
  <si>
    <t>11.6</t>
  </si>
  <si>
    <t>11.7</t>
  </si>
  <si>
    <t>11.8</t>
  </si>
  <si>
    <t>12. FABRICADORA DE HIELO</t>
  </si>
  <si>
    <t>12.1</t>
  </si>
  <si>
    <t>Revisión y calibración de todos los elementos (puesta en funcionamiento)</t>
  </si>
  <si>
    <t>12.2</t>
  </si>
  <si>
    <t>Limpieza y desinfección del sistema de producción.</t>
  </si>
  <si>
    <t>Limpieza de evaporador y bandeja de recolección.</t>
  </si>
  <si>
    <t>12.3</t>
  </si>
  <si>
    <t>Revisión del sistema de refrigeración.</t>
  </si>
  <si>
    <t>12.4</t>
  </si>
  <si>
    <t>Verificación del compresor.</t>
  </si>
  <si>
    <t>12.5</t>
  </si>
  <si>
    <t>Revisión de presión del gas refrigerante.</t>
  </si>
  <si>
    <t>12.6</t>
  </si>
  <si>
    <t>Limpieza del condensador.</t>
  </si>
  <si>
    <t>12.7</t>
  </si>
  <si>
    <t>Revisión de conexiones eléctricas.</t>
  </si>
  <si>
    <t>12.8</t>
  </si>
  <si>
    <t>12.9</t>
  </si>
  <si>
    <t>Cambio de filtro de agua y tuberia (incluye suministro del elemento y puesta en funcionamiento)</t>
  </si>
  <si>
    <t>12.10</t>
  </si>
  <si>
    <t>Corrección de fugas (incluye suministro del elemento de acuerdo a la capacidad del equipo y puesta en funcionamiento)</t>
  </si>
  <si>
    <t>12.11</t>
  </si>
  <si>
    <t>Recarga de gas refrigerante.</t>
  </si>
  <si>
    <t>12.12</t>
  </si>
  <si>
    <t>Cambio de válvula de entrada de agua.</t>
  </si>
  <si>
    <t>12.13</t>
  </si>
  <si>
    <t>Sustitución de sensores térmicos.</t>
  </si>
  <si>
    <t>13. PROCESADOR M-PA7 PRO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</si>
  <si>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</si>
  <si>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</si>
  <si>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</si>
  <si>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</si>
  <si>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</si>
  <si>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</si>
  <si>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</si>
  <si>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</si>
  <si>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</si>
  <si>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</si>
  <si>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</si>
  <si>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CASINO</t>
  </si>
  <si>
    <t xml:space="preserve">1. PROCESADOR DE VERDURAS </t>
  </si>
  <si>
    <t>2. BATIDORA INDUSTRIAL</t>
  </si>
  <si>
    <t>Cambio de tarjeta si es necesario (incluye suministro de elementos y puesta en funcionamiento)</t>
  </si>
  <si>
    <t>Revisión de la palanca de graduación del tazón</t>
  </si>
  <si>
    <t>Limpieza profunda del tazón y brazo mezclador.</t>
  </si>
  <si>
    <t>Revisión del sistema de transmisión (engranajes).</t>
  </si>
  <si>
    <t>Verificación de correas internas.</t>
  </si>
  <si>
    <t>Inspección del motor.</t>
  </si>
  <si>
    <t>Lubricación de partes móviles.</t>
  </si>
  <si>
    <t>Revisión de velocidades.</t>
  </si>
  <si>
    <t>Ajuste estructural.</t>
  </si>
  <si>
    <t>Reparación motor (incluye suministro de elementos y puesta en funcionamiento)</t>
  </si>
  <si>
    <t>Cambio de correa (incluye suministro de elementos y puesta en funcionamiento)</t>
  </si>
  <si>
    <t>2.15</t>
  </si>
  <si>
    <t>2.16</t>
  </si>
  <si>
    <t>2.17</t>
  </si>
  <si>
    <t>Sustitución de engranajes. (incluye suministro de elementos y puesta en funcionamiento)</t>
  </si>
  <si>
    <t>2.18</t>
  </si>
  <si>
    <t xml:space="preserve">Reparación de sistema de velocidades. </t>
  </si>
  <si>
    <t xml:space="preserve">3. SARTEN BASCULANTE INDUSTRIAL </t>
  </si>
  <si>
    <t>Revisión, ajuste de conexiones a gas natural (incluye suministro del elemento y puesta en funcionamiento)</t>
  </si>
  <si>
    <t>Revisión funcionamiento de la polea del giro del contenedor (incluye suministro del elemento y puesta en funcionamiento)</t>
  </si>
  <si>
    <t>Cambio switch o selector de temperatura (incluye suministro del elemento y puesta en funcionamiento)</t>
  </si>
  <si>
    <t>Cambio de termostato (incluye suministro del elemento y puesta en funcionamiento)</t>
  </si>
  <si>
    <t>Cambio de contactor (incluye suministro del elemento de acuerdo a la capacidad del equipo y puesta en funcionamiento)</t>
  </si>
  <si>
    <t>Cambio de pilotos  (incluye suministro del elemento y puesta en funcionamiento)</t>
  </si>
  <si>
    <t>4. CAMPANA EXTRACTORA TIPO CENTRAL</t>
  </si>
  <si>
    <t>Reparación o cambio de motor extractor.  Extractor.  </t>
  </si>
  <si>
    <t>Cambio de interruptores o cableado defectuoso.</t>
  </si>
  <si>
    <t>4.9</t>
  </si>
  <si>
    <t>5. CARROS DE SERVICIO</t>
  </si>
  <si>
    <t>Revisión, ajuste de las ruedas.</t>
  </si>
  <si>
    <t>Revisión y engrase de rodamientos</t>
  </si>
  <si>
    <t>Lavado con desengrasante</t>
  </si>
  <si>
    <t>Cambio de ruedas dañadas</t>
  </si>
  <si>
    <t>Cambio de rodamientos dañados</t>
  </si>
  <si>
    <t>Corrección puntos de soldadura</t>
  </si>
  <si>
    <t>6. DISPENSADOR DE JUGO</t>
  </si>
  <si>
    <t>Limpieza y ajuste motor reductor</t>
  </si>
  <si>
    <t>Limpieza y ajuste cuadrante paleta giratoria</t>
  </si>
  <si>
    <t>Limpieza y ajuste condensador</t>
  </si>
  <si>
    <t>Limpieza y desinfección general al equipo</t>
  </si>
  <si>
    <t>Revisión, ajuste y carga gas refrigerante (incluye suministro de elementos y puesta en funcionamiento)</t>
  </si>
  <si>
    <t>Cambio selles de hermeticidad (incluye suministro de elementos y puesta en funcionamiento)</t>
  </si>
  <si>
    <t>Cambio selles de motor reductor (incluye suministro de elementos y puesta en funcionamiento)</t>
  </si>
  <si>
    <t>Cambio motor reductor (incluye suministro de elementos y puesta en funcionamiento)</t>
  </si>
  <si>
    <t>Cambio switch de encendido</t>
  </si>
  <si>
    <t>Cambio de válvula giratoria para dispensador (incluye suministro de elementos de acuerdo a la capacidad del equipo y puesta en funcionamiento)</t>
  </si>
  <si>
    <t>Cambio mango de válvula para dispensador (incluye suministro de elementos de acuerdo a la capacidad del equipo y puesta en funcionamiento)</t>
  </si>
  <si>
    <t>7. ESTUFA A GAS DE 06 FOGONES</t>
  </si>
  <si>
    <t>7.7</t>
  </si>
  <si>
    <t>7.8</t>
  </si>
  <si>
    <t>7.9</t>
  </si>
  <si>
    <t>7.10</t>
  </si>
  <si>
    <t>7.11</t>
  </si>
  <si>
    <t>7.12</t>
  </si>
  <si>
    <t>7.13</t>
  </si>
  <si>
    <t>7.14</t>
  </si>
  <si>
    <t>8. ESTUFA ENANA</t>
  </si>
  <si>
    <t xml:space="preserve"> 9. LICUADORA INDUSTRIAL</t>
  </si>
  <si>
    <t xml:space="preserve">10. HORNO DIGITAL A GAS CG MAX -11 </t>
  </si>
  <si>
    <t>Intervención sistema eléctrico consistente en verificación de encendido y del teclado  electrónico y panel de control digital  (incluye repuesto)</t>
  </si>
  <si>
    <t>Limpieza interna.</t>
  </si>
  <si>
    <t>Revisión de sistema de combustión.</t>
  </si>
  <si>
    <t>Calibración electrónica de temperatura.</t>
  </si>
  <si>
    <t>Verificación de tarjeta electrónica.</t>
  </si>
  <si>
    <t>Revisión de display y panel digital.</t>
  </si>
  <si>
    <t>Prueba de hermeticidad.</t>
  </si>
  <si>
    <t>Cambio de Generador de vapor por inyección automática y directa de agua en la cámara de cocción, cambio de rejillas, filtro de agua (incluye suministro del elemento y puesta en funcionamiento)</t>
  </si>
  <si>
    <t>Cambio de suiche de encendido y apagado (incluye suministro del elemento y puesta en funcionamiento)</t>
  </si>
  <si>
    <t>Cambio de tarjeta electrónica.</t>
  </si>
  <si>
    <t>Sustitución de sensores.</t>
  </si>
  <si>
    <t>10.13</t>
  </si>
  <si>
    <t>Reparación del panel digital.</t>
  </si>
  <si>
    <t>10.14</t>
  </si>
  <si>
    <t>Cambio de válvula de gas y reparación de fugas de gas</t>
  </si>
  <si>
    <t>10.15</t>
  </si>
  <si>
    <t>Reemplazo de termostato digital.</t>
  </si>
  <si>
    <t>11. PLANCHA ASADORA</t>
  </si>
  <si>
    <t>11.9</t>
  </si>
  <si>
    <t>11.10</t>
  </si>
  <si>
    <t>11.11</t>
  </si>
  <si>
    <t>11.12</t>
  </si>
  <si>
    <t xml:space="preserve"> 12. FABRICADORA DE HIELO</t>
  </si>
  <si>
    <t>12.14</t>
  </si>
  <si>
    <t>KAC INGENIERIAS S.A.S</t>
  </si>
  <si>
    <t>901797064-1</t>
  </si>
  <si>
    <t>via 40 # 71-197</t>
  </si>
  <si>
    <t>605-3006243 - 3003586981-3003586979</t>
  </si>
  <si>
    <t>kacingenierias@gmail.com</t>
  </si>
  <si>
    <t>KAREN MARGARITA ALTAMAR CARVAJAL</t>
  </si>
  <si>
    <t>En constancia, se firma en Barranquilla, a los 25 de Agosto de 2026</t>
  </si>
  <si>
    <t xml:space="preserve">Atentamente,                                       </t>
  </si>
  <si>
    <t>Karen Margarita Altamar Carvajal</t>
  </si>
  <si>
    <t>C.C 1129580406 De Barranquilla</t>
  </si>
  <si>
    <t>Representante Legal</t>
  </si>
  <si>
    <t>Nit 901797064-1</t>
  </si>
  <si>
    <t xml:space="preserve">VALOR TOTAL UNITARIO OFERTA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</si>
</sst>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1" fillId="0" borderId="0"/>
    <xf numFmtId="0" fontId="11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4" fontId="3" fillId="0" borderId="0" xfId="1" applyFont="1"/>
    <xf numFmtId="8" fontId="3" fillId="7" borderId="1" xfId="0" applyNumberFormat="1" applyFont="1" applyFill="1" applyBorder="1" applyAlignment="1">
      <alignment horizontal="center" vertical="center"/>
    </xf>
    <xf numFmtId="44" fontId="7" fillId="5" borderId="11" xfId="1" applyFont="1" applyFill="1" applyBorder="1" applyAlignment="1">
      <alignment horizontal="center" vertical="center"/>
    </xf>
    <xf numFmtId="44" fontId="7" fillId="5" borderId="0" xfId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164" fontId="9" fillId="6" borderId="1" xfId="2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44" fontId="10" fillId="5" borderId="4" xfId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4" fontId="3" fillId="0" borderId="1" xfId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10" fillId="5" borderId="9" xfId="1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44" fontId="10" fillId="5" borderId="10" xfId="1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44" fontId="4" fillId="5" borderId="0" xfId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44" fontId="4" fillId="5" borderId="10" xfId="1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44" fontId="10" fillId="5" borderId="2" xfId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10" fillId="8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center" vertical="center" wrapText="1"/>
    </xf>
    <xf numFmtId="44" fontId="3" fillId="0" borderId="9" xfId="1" applyFont="1" applyBorder="1" applyAlignment="1">
      <alignment horizontal="center" vertical="center" wrapText="1"/>
    </xf>
    <xf numFmtId="44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8" fontId="3" fillId="5" borderId="9" xfId="0" applyNumberFormat="1" applyFont="1" applyFill="1" applyBorder="1" applyAlignment="1">
      <alignment horizontal="center" vertical="center"/>
    </xf>
    <xf numFmtId="8" fontId="3" fillId="0" borderId="0" xfId="0" applyNumberFormat="1" applyFont="1"/>
    <xf numFmtId="0" fontId="12" fillId="0" borderId="0" xfId="0" applyFont="1" applyAlignment="1">
      <alignment horizontal="justify" vertical="center"/>
    </xf>
    <xf numFmtId="8" fontId="8" fillId="10" borderId="0" xfId="0" applyNumberFormat="1" applyFon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4" fontId="8" fillId="5" borderId="11" xfId="1" applyFont="1" applyFill="1" applyBorder="1" applyAlignment="1">
      <alignment horizontal="center" vertical="center" wrapText="1"/>
    </xf>
    <xf numFmtId="44" fontId="8" fillId="5" borderId="0" xfId="1" applyFont="1" applyFill="1" applyBorder="1" applyAlignment="1">
      <alignment horizontal="center" vertical="center" wrapText="1"/>
    </xf>
    <xf numFmtId="44" fontId="8" fillId="5" borderId="7" xfId="1" applyFont="1" applyFill="1" applyBorder="1" applyAlignment="1">
      <alignment horizontal="center" vertical="center" wrapText="1"/>
    </xf>
    <xf numFmtId="44" fontId="8" fillId="5" borderId="10" xfId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11" fillId="0" borderId="12" xfId="3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</cellXfs>
  <cellStyles count="4">
    <cellStyle name="Hipervínculo" xfId="3" builtinId="8"/>
    <cellStyle name="Moneda" xfId="1" builtinId="4"/>
    <cellStyle name="Normal" xfId="0" builtinId="0"/>
    <cellStyle name="Normal 2" xfId="2" xr:uid="{04C8702D-5D0A-4652-B4B1-565295604D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695</xdr:row>
      <xdr:rowOff>47625</xdr:rowOff>
    </xdr:from>
    <xdr:to>
      <xdr:col>1</xdr:col>
      <xdr:colOff>1866900</xdr:colOff>
      <xdr:row>699</xdr:row>
      <xdr:rowOff>38100</xdr:rowOff>
    </xdr:to>
    <xdr:pic>
      <xdr:nvPicPr>
        <xdr:cNvPr id="2" name="Imagen 177">
          <a:extLst>
            <a:ext uri="{FF2B5EF4-FFF2-40B4-BE49-F238E27FC236}">
              <a16:creationId xmlns:a16="http://schemas.microsoft.com/office/drawing/2014/main" id="{9694BCF7-2FC2-4C18-93D5-90B21381B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111166275"/>
          <a:ext cx="184785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cingenieri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704"/>
  <sheetViews>
    <sheetView showGridLines="0" tabSelected="1" topLeftCell="A667" zoomScale="115" zoomScaleNormal="115" workbookViewId="0">
      <selection activeCell="B699" sqref="B699"/>
    </sheetView>
  </sheetViews>
  <sheetFormatPr baseColWidth="10" defaultColWidth="11.42578125" defaultRowHeight="11.25" x14ac:dyDescent="0.2"/>
  <cols>
    <col min="1" max="1" width="8.42578125" style="2" customWidth="1"/>
    <col min="2" max="2" width="91.140625" style="1" customWidth="1"/>
    <col min="3" max="3" width="9.28515625" style="2" bestFit="1" customWidth="1"/>
    <col min="4" max="4" width="10.42578125" style="2" customWidth="1"/>
    <col min="5" max="5" width="13.28515625" style="2" customWidth="1"/>
    <col min="6" max="7" width="15.140625" style="4" customWidth="1"/>
    <col min="8" max="8" width="13.5703125" style="1" customWidth="1"/>
    <col min="9" max="9" width="26.7109375" style="1" customWidth="1"/>
    <col min="10" max="16384" width="11.42578125" style="1"/>
  </cols>
  <sheetData>
    <row r="2" spans="1:9" ht="15" x14ac:dyDescent="0.2">
      <c r="A2" s="52" t="s">
        <v>0</v>
      </c>
      <c r="B2" s="53"/>
      <c r="C2" s="66" t="s">
        <v>679</v>
      </c>
      <c r="D2" s="66"/>
      <c r="E2" s="66"/>
      <c r="F2" s="66"/>
      <c r="G2" s="66"/>
    </row>
    <row r="3" spans="1:9" ht="15" x14ac:dyDescent="0.2">
      <c r="A3" s="52" t="s">
        <v>1</v>
      </c>
      <c r="B3" s="53"/>
      <c r="C3" s="66" t="s">
        <v>680</v>
      </c>
      <c r="D3" s="66"/>
      <c r="E3" s="66"/>
      <c r="F3" s="66"/>
      <c r="G3" s="66"/>
    </row>
    <row r="4" spans="1:9" ht="15" x14ac:dyDescent="0.2">
      <c r="A4" s="52" t="s">
        <v>2</v>
      </c>
      <c r="B4" s="53"/>
      <c r="C4" s="66" t="s">
        <v>681</v>
      </c>
      <c r="D4" s="66"/>
      <c r="E4" s="66"/>
      <c r="F4" s="66"/>
      <c r="G4" s="66"/>
    </row>
    <row r="5" spans="1:9" ht="15" x14ac:dyDescent="0.2">
      <c r="A5" s="52" t="s">
        <v>3</v>
      </c>
      <c r="B5" s="53"/>
      <c r="C5" s="66" t="s">
        <v>682</v>
      </c>
      <c r="D5" s="66"/>
      <c r="E5" s="66"/>
      <c r="F5" s="66"/>
      <c r="G5" s="66"/>
    </row>
    <row r="6" spans="1:9" ht="15" x14ac:dyDescent="0.25">
      <c r="A6" s="52" t="s">
        <v>4</v>
      </c>
      <c r="B6" s="53"/>
      <c r="C6" s="67" t="s">
        <v>683</v>
      </c>
      <c r="D6" s="66"/>
      <c r="E6" s="66"/>
      <c r="F6" s="66"/>
      <c r="G6" s="66"/>
    </row>
    <row r="7" spans="1:9" x14ac:dyDescent="0.2">
      <c r="A7" s="54" t="s">
        <v>5</v>
      </c>
      <c r="B7" s="55"/>
      <c r="C7" s="58" t="s">
        <v>684</v>
      </c>
      <c r="D7" s="58"/>
      <c r="E7" s="58"/>
      <c r="F7" s="58"/>
      <c r="G7" s="58"/>
    </row>
    <row r="8" spans="1:9" x14ac:dyDescent="0.2">
      <c r="A8" s="56"/>
      <c r="B8" s="57"/>
      <c r="C8" s="58"/>
      <c r="D8" s="58"/>
      <c r="E8" s="58"/>
      <c r="F8" s="58"/>
      <c r="G8" s="58"/>
    </row>
    <row r="12" spans="1:9" ht="29.25" customHeight="1" x14ac:dyDescent="0.2">
      <c r="A12" s="59" t="s">
        <v>6</v>
      </c>
      <c r="B12" s="60"/>
      <c r="C12" s="60"/>
      <c r="D12" s="60"/>
      <c r="E12" s="61"/>
      <c r="F12" s="6"/>
      <c r="G12" s="7"/>
      <c r="H12" s="8"/>
    </row>
    <row r="13" spans="1:9" ht="15" customHeight="1" x14ac:dyDescent="0.2">
      <c r="A13" s="68" t="s">
        <v>7</v>
      </c>
      <c r="B13" s="69"/>
      <c r="C13" s="69"/>
      <c r="D13" s="69"/>
      <c r="E13" s="70"/>
      <c r="F13" s="62"/>
      <c r="G13" s="63"/>
      <c r="H13" s="63"/>
    </row>
    <row r="14" spans="1:9" ht="15" customHeight="1" x14ac:dyDescent="0.2">
      <c r="A14" s="71" t="s">
        <v>8</v>
      </c>
      <c r="B14" s="72"/>
      <c r="C14" s="72"/>
      <c r="D14" s="72"/>
      <c r="E14" s="73"/>
      <c r="F14" s="64"/>
      <c r="G14" s="65"/>
      <c r="H14" s="65"/>
    </row>
    <row r="15" spans="1:9" ht="48" customHeight="1" x14ac:dyDescent="0.2">
      <c r="A15" s="9" t="s">
        <v>9</v>
      </c>
      <c r="B15" s="9" t="s">
        <v>10</v>
      </c>
      <c r="C15" s="9" t="s">
        <v>11</v>
      </c>
      <c r="D15" s="9" t="s">
        <v>12</v>
      </c>
      <c r="E15" s="10" t="s">
        <v>13</v>
      </c>
      <c r="F15" s="11" t="s">
        <v>14</v>
      </c>
      <c r="G15" s="11" t="s">
        <v>15</v>
      </c>
      <c r="H15" s="11" t="s">
        <v>16</v>
      </c>
      <c r="I15" s="9" t="s">
        <v>17</v>
      </c>
    </row>
    <row r="16" spans="1:9" ht="11.25" customHeight="1" x14ac:dyDescent="0.2">
      <c r="A16" s="44" t="s">
        <v>18</v>
      </c>
      <c r="B16" s="45"/>
      <c r="C16" s="45"/>
      <c r="D16" s="46"/>
      <c r="E16" s="1"/>
      <c r="F16" s="12"/>
      <c r="G16" s="12"/>
      <c r="H16" s="13"/>
    </row>
    <row r="17" spans="1:9" ht="22.5" x14ac:dyDescent="0.2">
      <c r="A17" s="14" t="s">
        <v>19</v>
      </c>
      <c r="B17" s="15" t="s">
        <v>20</v>
      </c>
      <c r="C17" s="14">
        <v>1</v>
      </c>
      <c r="D17" s="14" t="s">
        <v>21</v>
      </c>
      <c r="E17" s="5">
        <v>511036</v>
      </c>
      <c r="F17" s="16">
        <v>420000</v>
      </c>
      <c r="G17" s="16">
        <f>F17*19%</f>
        <v>79800</v>
      </c>
      <c r="H17" s="17">
        <f>F17+G17</f>
        <v>499800</v>
      </c>
      <c r="I17" s="3" t="str">
        <f>IF(H17&gt;E17,"incurso en CAUSAL DE RECHAZO","OK")</f>
        <v>OK</v>
      </c>
    </row>
    <row r="18" spans="1:9" x14ac:dyDescent="0.2">
      <c r="A18" s="14" t="s">
        <v>22</v>
      </c>
      <c r="B18" s="15" t="s">
        <v>23</v>
      </c>
      <c r="C18" s="14">
        <v>1</v>
      </c>
      <c r="D18" s="14" t="s">
        <v>21</v>
      </c>
      <c r="E18" s="5">
        <v>753999</v>
      </c>
      <c r="F18" s="16">
        <f t="shared" ref="F18:F81" si="0">(E18/1.19)*0.4</f>
        <v>253445.04201680675</v>
      </c>
      <c r="G18" s="16">
        <f t="shared" ref="G18:G31" si="1">F18*19%</f>
        <v>48154.557983193285</v>
      </c>
      <c r="H18" s="17">
        <f t="shared" ref="H18:H31" si="2">F18+G18</f>
        <v>301599.60000000003</v>
      </c>
      <c r="I18" s="3" t="str">
        <f t="shared" ref="I18:I81" si="3">IF(H18&gt;E18,"incurso en CAUSAL DE RECHAZO","OK")</f>
        <v>OK</v>
      </c>
    </row>
    <row r="19" spans="1:9" x14ac:dyDescent="0.2">
      <c r="A19" s="14" t="s">
        <v>24</v>
      </c>
      <c r="B19" s="15" t="s">
        <v>25</v>
      </c>
      <c r="C19" s="14">
        <v>1</v>
      </c>
      <c r="D19" s="14" t="s">
        <v>21</v>
      </c>
      <c r="E19" s="5">
        <v>127923</v>
      </c>
      <c r="F19" s="16">
        <v>100000</v>
      </c>
      <c r="G19" s="16">
        <f t="shared" si="1"/>
        <v>19000</v>
      </c>
      <c r="H19" s="17">
        <f t="shared" si="2"/>
        <v>119000</v>
      </c>
      <c r="I19" s="3" t="str">
        <f t="shared" si="3"/>
        <v>OK</v>
      </c>
    </row>
    <row r="20" spans="1:9" x14ac:dyDescent="0.2">
      <c r="A20" s="14" t="s">
        <v>26</v>
      </c>
      <c r="B20" s="15" t="s">
        <v>27</v>
      </c>
      <c r="C20" s="14">
        <v>1</v>
      </c>
      <c r="D20" s="14" t="s">
        <v>21</v>
      </c>
      <c r="E20" s="5">
        <v>106795</v>
      </c>
      <c r="F20" s="16">
        <v>80000</v>
      </c>
      <c r="G20" s="16">
        <f t="shared" si="1"/>
        <v>15200</v>
      </c>
      <c r="H20" s="17">
        <f t="shared" si="2"/>
        <v>95200</v>
      </c>
      <c r="I20" s="3" t="str">
        <f t="shared" si="3"/>
        <v>OK</v>
      </c>
    </row>
    <row r="21" spans="1:9" x14ac:dyDescent="0.2">
      <c r="A21" s="14" t="s">
        <v>28</v>
      </c>
      <c r="B21" s="15" t="s">
        <v>29</v>
      </c>
      <c r="C21" s="14">
        <v>1</v>
      </c>
      <c r="D21" s="14" t="s">
        <v>21</v>
      </c>
      <c r="E21" s="5">
        <v>160848</v>
      </c>
      <c r="F21" s="16">
        <v>135000</v>
      </c>
      <c r="G21" s="16">
        <f t="shared" si="1"/>
        <v>25650</v>
      </c>
      <c r="H21" s="17">
        <f t="shared" si="2"/>
        <v>160650</v>
      </c>
      <c r="I21" s="3" t="str">
        <f t="shared" si="3"/>
        <v>OK</v>
      </c>
    </row>
    <row r="22" spans="1:9" x14ac:dyDescent="0.2">
      <c r="A22" s="14" t="s">
        <v>30</v>
      </c>
      <c r="B22" s="15" t="s">
        <v>31</v>
      </c>
      <c r="C22" s="14">
        <v>1</v>
      </c>
      <c r="D22" s="14" t="s">
        <v>21</v>
      </c>
      <c r="E22" s="5">
        <v>106927</v>
      </c>
      <c r="F22" s="16">
        <v>85000</v>
      </c>
      <c r="G22" s="16">
        <f t="shared" si="1"/>
        <v>16150</v>
      </c>
      <c r="H22" s="17">
        <f t="shared" si="2"/>
        <v>101150</v>
      </c>
      <c r="I22" s="3" t="str">
        <f t="shared" si="3"/>
        <v>OK</v>
      </c>
    </row>
    <row r="23" spans="1:9" x14ac:dyDescent="0.2">
      <c r="A23" s="14" t="s">
        <v>32</v>
      </c>
      <c r="B23" s="15" t="s">
        <v>33</v>
      </c>
      <c r="C23" s="14">
        <v>1</v>
      </c>
      <c r="D23" s="14" t="s">
        <v>21</v>
      </c>
      <c r="E23" s="5">
        <v>101559</v>
      </c>
      <c r="F23" s="16">
        <f t="shared" si="0"/>
        <v>34137.478991596639</v>
      </c>
      <c r="G23" s="16">
        <f t="shared" si="1"/>
        <v>6486.1210084033619</v>
      </c>
      <c r="H23" s="17">
        <f t="shared" si="2"/>
        <v>40623.599999999999</v>
      </c>
      <c r="I23" s="3" t="str">
        <f t="shared" si="3"/>
        <v>OK</v>
      </c>
    </row>
    <row r="24" spans="1:9" x14ac:dyDescent="0.2">
      <c r="A24" s="14" t="s">
        <v>34</v>
      </c>
      <c r="B24" s="15" t="s">
        <v>35</v>
      </c>
      <c r="C24" s="14">
        <v>1</v>
      </c>
      <c r="D24" s="14" t="s">
        <v>21</v>
      </c>
      <c r="E24" s="5">
        <v>113488</v>
      </c>
      <c r="F24" s="16">
        <v>90000</v>
      </c>
      <c r="G24" s="16">
        <f t="shared" si="1"/>
        <v>17100</v>
      </c>
      <c r="H24" s="17">
        <f t="shared" si="2"/>
        <v>107100</v>
      </c>
      <c r="I24" s="3" t="str">
        <f t="shared" si="3"/>
        <v>OK</v>
      </c>
    </row>
    <row r="25" spans="1:9" x14ac:dyDescent="0.2">
      <c r="A25" s="14" t="s">
        <v>36</v>
      </c>
      <c r="B25" s="15" t="s">
        <v>37</v>
      </c>
      <c r="C25" s="14">
        <v>1</v>
      </c>
      <c r="D25" s="14" t="s">
        <v>21</v>
      </c>
      <c r="E25" s="5">
        <v>112315</v>
      </c>
      <c r="F25" s="16">
        <v>90000</v>
      </c>
      <c r="G25" s="16">
        <f t="shared" si="1"/>
        <v>17100</v>
      </c>
      <c r="H25" s="17">
        <f t="shared" si="2"/>
        <v>107100</v>
      </c>
      <c r="I25" s="3" t="str">
        <f t="shared" si="3"/>
        <v>OK</v>
      </c>
    </row>
    <row r="26" spans="1:9" ht="22.5" x14ac:dyDescent="0.2">
      <c r="A26" s="14" t="s">
        <v>38</v>
      </c>
      <c r="B26" s="15" t="s">
        <v>39</v>
      </c>
      <c r="C26" s="14">
        <v>1</v>
      </c>
      <c r="D26" s="14" t="s">
        <v>21</v>
      </c>
      <c r="E26" s="5">
        <v>129496</v>
      </c>
      <c r="F26" s="16">
        <f t="shared" si="0"/>
        <v>43528.067226890766</v>
      </c>
      <c r="G26" s="16">
        <f t="shared" si="1"/>
        <v>8270.332773109245</v>
      </c>
      <c r="H26" s="17">
        <f t="shared" si="2"/>
        <v>51798.400000000009</v>
      </c>
      <c r="I26" s="3" t="str">
        <f t="shared" si="3"/>
        <v>OK</v>
      </c>
    </row>
    <row r="27" spans="1:9" x14ac:dyDescent="0.2">
      <c r="A27" s="14" t="s">
        <v>40</v>
      </c>
      <c r="B27" s="15" t="s">
        <v>41</v>
      </c>
      <c r="C27" s="14">
        <v>1</v>
      </c>
      <c r="D27" s="14" t="s">
        <v>21</v>
      </c>
      <c r="E27" s="5">
        <v>130688</v>
      </c>
      <c r="F27" s="16">
        <v>106000</v>
      </c>
      <c r="G27" s="16">
        <f t="shared" si="1"/>
        <v>20140</v>
      </c>
      <c r="H27" s="17">
        <f t="shared" si="2"/>
        <v>126140</v>
      </c>
      <c r="I27" s="3" t="str">
        <f t="shared" si="3"/>
        <v>OK</v>
      </c>
    </row>
    <row r="28" spans="1:9" x14ac:dyDescent="0.2">
      <c r="A28" s="14" t="s">
        <v>42</v>
      </c>
      <c r="B28" s="15" t="s">
        <v>43</v>
      </c>
      <c r="C28" s="14">
        <v>1</v>
      </c>
      <c r="D28" s="14" t="s">
        <v>21</v>
      </c>
      <c r="E28" s="5">
        <v>840540</v>
      </c>
      <c r="F28" s="16">
        <f t="shared" si="0"/>
        <v>282534.45378151262</v>
      </c>
      <c r="G28" s="16">
        <f t="shared" si="1"/>
        <v>53681.546218487398</v>
      </c>
      <c r="H28" s="17">
        <f t="shared" si="2"/>
        <v>336216</v>
      </c>
      <c r="I28" s="3" t="str">
        <f t="shared" si="3"/>
        <v>OK</v>
      </c>
    </row>
    <row r="29" spans="1:9" x14ac:dyDescent="0.2">
      <c r="A29" s="14" t="s">
        <v>44</v>
      </c>
      <c r="B29" s="15" t="s">
        <v>45</v>
      </c>
      <c r="C29" s="14">
        <v>1</v>
      </c>
      <c r="D29" s="14" t="s">
        <v>21</v>
      </c>
      <c r="E29" s="5">
        <v>460055</v>
      </c>
      <c r="F29" s="16">
        <v>380000</v>
      </c>
      <c r="G29" s="16">
        <f t="shared" si="1"/>
        <v>72200</v>
      </c>
      <c r="H29" s="17">
        <f t="shared" si="2"/>
        <v>452200</v>
      </c>
      <c r="I29" s="3" t="str">
        <f t="shared" si="3"/>
        <v>OK</v>
      </c>
    </row>
    <row r="30" spans="1:9" x14ac:dyDescent="0.2">
      <c r="A30" s="14" t="s">
        <v>46</v>
      </c>
      <c r="B30" s="15" t="s">
        <v>47</v>
      </c>
      <c r="C30" s="14">
        <v>1</v>
      </c>
      <c r="D30" s="14" t="s">
        <v>21</v>
      </c>
      <c r="E30" s="5">
        <v>356514</v>
      </c>
      <c r="F30" s="16">
        <v>280000</v>
      </c>
      <c r="G30" s="16">
        <f t="shared" si="1"/>
        <v>53200</v>
      </c>
      <c r="H30" s="17">
        <f t="shared" si="2"/>
        <v>333200</v>
      </c>
      <c r="I30" s="3" t="str">
        <f t="shared" si="3"/>
        <v>OK</v>
      </c>
    </row>
    <row r="31" spans="1:9" x14ac:dyDescent="0.2">
      <c r="A31" s="14" t="s">
        <v>48</v>
      </c>
      <c r="B31" s="15" t="s">
        <v>49</v>
      </c>
      <c r="C31" s="14">
        <v>1</v>
      </c>
      <c r="D31" s="14" t="s">
        <v>21</v>
      </c>
      <c r="E31" s="5">
        <v>178980</v>
      </c>
      <c r="F31" s="16">
        <f t="shared" si="0"/>
        <v>60161.34453781513</v>
      </c>
      <c r="G31" s="16">
        <f t="shared" si="1"/>
        <v>11430.655462184875</v>
      </c>
      <c r="H31" s="17">
        <f t="shared" si="2"/>
        <v>71592</v>
      </c>
      <c r="I31" s="3" t="str">
        <f t="shared" si="3"/>
        <v>OK</v>
      </c>
    </row>
    <row r="32" spans="1:9" ht="11.25" customHeight="1" x14ac:dyDescent="0.2">
      <c r="A32" s="44" t="s">
        <v>50</v>
      </c>
      <c r="B32" s="45"/>
      <c r="C32" s="45"/>
      <c r="D32" s="46"/>
      <c r="E32" s="1"/>
      <c r="F32" s="16">
        <f t="shared" si="0"/>
        <v>0</v>
      </c>
      <c r="G32" s="12"/>
      <c r="H32" s="13"/>
    </row>
    <row r="33" spans="1:9" x14ac:dyDescent="0.2">
      <c r="A33" s="14" t="s">
        <v>51</v>
      </c>
      <c r="B33" s="15" t="s">
        <v>52</v>
      </c>
      <c r="C33" s="14">
        <v>1</v>
      </c>
      <c r="D33" s="14" t="s">
        <v>21</v>
      </c>
      <c r="E33" s="5">
        <v>101556</v>
      </c>
      <c r="F33" s="16">
        <f t="shared" si="0"/>
        <v>34136.470588235294</v>
      </c>
      <c r="G33" s="16">
        <f t="shared" ref="G33:G45" si="4">F33*19%</f>
        <v>6485.9294117647059</v>
      </c>
      <c r="H33" s="17">
        <f t="shared" ref="H33:H45" si="5">F33+G33</f>
        <v>40622.400000000001</v>
      </c>
      <c r="I33" s="3" t="str">
        <f t="shared" si="3"/>
        <v>OK</v>
      </c>
    </row>
    <row r="34" spans="1:9" x14ac:dyDescent="0.2">
      <c r="A34" s="14" t="s">
        <v>53</v>
      </c>
      <c r="B34" s="15" t="s">
        <v>54</v>
      </c>
      <c r="C34" s="14">
        <v>1</v>
      </c>
      <c r="D34" s="14" t="s">
        <v>21</v>
      </c>
      <c r="E34" s="5">
        <v>86207</v>
      </c>
      <c r="F34" s="16">
        <f t="shared" si="0"/>
        <v>28977.142857142859</v>
      </c>
      <c r="G34" s="16">
        <f t="shared" si="4"/>
        <v>5505.6571428571433</v>
      </c>
      <c r="H34" s="17">
        <f t="shared" si="5"/>
        <v>34482.800000000003</v>
      </c>
      <c r="I34" s="3" t="str">
        <f t="shared" si="3"/>
        <v>OK</v>
      </c>
    </row>
    <row r="35" spans="1:9" x14ac:dyDescent="0.2">
      <c r="A35" s="14" t="s">
        <v>55</v>
      </c>
      <c r="B35" s="15" t="s">
        <v>56</v>
      </c>
      <c r="C35" s="14">
        <v>1</v>
      </c>
      <c r="D35" s="14" t="s">
        <v>21</v>
      </c>
      <c r="E35" s="5">
        <v>402344</v>
      </c>
      <c r="F35" s="16">
        <f t="shared" si="0"/>
        <v>135241.68067226894</v>
      </c>
      <c r="G35" s="16">
        <f t="shared" si="4"/>
        <v>25695.919327731099</v>
      </c>
      <c r="H35" s="17">
        <f t="shared" si="5"/>
        <v>160937.60000000003</v>
      </c>
      <c r="I35" s="3" t="str">
        <f t="shared" si="3"/>
        <v>OK</v>
      </c>
    </row>
    <row r="36" spans="1:9" ht="22.5" x14ac:dyDescent="0.2">
      <c r="A36" s="14" t="s">
        <v>57</v>
      </c>
      <c r="B36" s="15" t="s">
        <v>58</v>
      </c>
      <c r="C36" s="14">
        <v>1</v>
      </c>
      <c r="D36" s="14" t="s">
        <v>21</v>
      </c>
      <c r="E36" s="5">
        <v>489783</v>
      </c>
      <c r="F36" s="16">
        <f t="shared" si="0"/>
        <v>164632.9411764706</v>
      </c>
      <c r="G36" s="16">
        <f t="shared" si="4"/>
        <v>31280.258823529413</v>
      </c>
      <c r="H36" s="17">
        <f t="shared" si="5"/>
        <v>195913.2</v>
      </c>
      <c r="I36" s="3" t="str">
        <f t="shared" si="3"/>
        <v>OK</v>
      </c>
    </row>
    <row r="37" spans="1:9" x14ac:dyDescent="0.2">
      <c r="A37" s="14" t="s">
        <v>59</v>
      </c>
      <c r="B37" s="15" t="s">
        <v>60</v>
      </c>
      <c r="C37" s="14">
        <v>1</v>
      </c>
      <c r="D37" s="14" t="s">
        <v>21</v>
      </c>
      <c r="E37" s="5">
        <v>290905</v>
      </c>
      <c r="F37" s="16">
        <v>240000</v>
      </c>
      <c r="G37" s="16">
        <f t="shared" si="4"/>
        <v>45600</v>
      </c>
      <c r="H37" s="17">
        <f t="shared" si="5"/>
        <v>285600</v>
      </c>
      <c r="I37" s="3" t="str">
        <f t="shared" si="3"/>
        <v>OK</v>
      </c>
    </row>
    <row r="38" spans="1:9" ht="22.5" x14ac:dyDescent="0.2">
      <c r="A38" s="14" t="s">
        <v>61</v>
      </c>
      <c r="B38" s="15" t="s">
        <v>62</v>
      </c>
      <c r="C38" s="14">
        <v>1</v>
      </c>
      <c r="D38" s="14" t="s">
        <v>63</v>
      </c>
      <c r="E38" s="5">
        <v>35700</v>
      </c>
      <c r="F38" s="16">
        <v>28000</v>
      </c>
      <c r="G38" s="16">
        <f t="shared" si="4"/>
        <v>5320</v>
      </c>
      <c r="H38" s="17">
        <f t="shared" si="5"/>
        <v>33320</v>
      </c>
      <c r="I38" s="3" t="str">
        <f>IF(H38&gt;E38,"incurso en CAUSAL DE RECHAZO","OK")</f>
        <v>OK</v>
      </c>
    </row>
    <row r="39" spans="1:9" x14ac:dyDescent="0.2">
      <c r="A39" s="14" t="s">
        <v>64</v>
      </c>
      <c r="B39" s="15" t="s">
        <v>65</v>
      </c>
      <c r="C39" s="14">
        <v>1</v>
      </c>
      <c r="D39" s="14" t="s">
        <v>21</v>
      </c>
      <c r="E39" s="5">
        <v>45398</v>
      </c>
      <c r="F39" s="16">
        <f t="shared" si="0"/>
        <v>15259.83193277311</v>
      </c>
      <c r="G39" s="16">
        <f t="shared" si="4"/>
        <v>2899.3680672268911</v>
      </c>
      <c r="H39" s="17">
        <f t="shared" si="5"/>
        <v>18159.2</v>
      </c>
      <c r="I39" s="3" t="str">
        <f t="shared" si="3"/>
        <v>OK</v>
      </c>
    </row>
    <row r="40" spans="1:9" x14ac:dyDescent="0.2">
      <c r="A40" s="14" t="s">
        <v>66</v>
      </c>
      <c r="B40" s="15" t="s">
        <v>67</v>
      </c>
      <c r="C40" s="14">
        <v>1</v>
      </c>
      <c r="D40" s="14" t="s">
        <v>21</v>
      </c>
      <c r="E40" s="5">
        <v>151690</v>
      </c>
      <c r="F40" s="16">
        <f t="shared" si="0"/>
        <v>50988.23529411765</v>
      </c>
      <c r="G40" s="16">
        <f t="shared" si="4"/>
        <v>9687.7647058823532</v>
      </c>
      <c r="H40" s="17">
        <f t="shared" si="5"/>
        <v>60676</v>
      </c>
      <c r="I40" s="3" t="str">
        <f t="shared" si="3"/>
        <v>OK</v>
      </c>
    </row>
    <row r="41" spans="1:9" x14ac:dyDescent="0.2">
      <c r="A41" s="14" t="s">
        <v>68</v>
      </c>
      <c r="B41" s="15" t="s">
        <v>69</v>
      </c>
      <c r="C41" s="14">
        <v>1</v>
      </c>
      <c r="D41" s="14" t="s">
        <v>21</v>
      </c>
      <c r="E41" s="5">
        <v>50777</v>
      </c>
      <c r="F41" s="16">
        <f t="shared" si="0"/>
        <v>17067.899159663866</v>
      </c>
      <c r="G41" s="16">
        <f t="shared" si="4"/>
        <v>3242.9008403361345</v>
      </c>
      <c r="H41" s="17">
        <f t="shared" si="5"/>
        <v>20310.8</v>
      </c>
      <c r="I41" s="3" t="str">
        <f t="shared" si="3"/>
        <v>OK</v>
      </c>
    </row>
    <row r="42" spans="1:9" x14ac:dyDescent="0.2">
      <c r="A42" s="14" t="s">
        <v>70</v>
      </c>
      <c r="B42" s="15" t="s">
        <v>71</v>
      </c>
      <c r="C42" s="14">
        <v>1</v>
      </c>
      <c r="D42" s="14" t="s">
        <v>72</v>
      </c>
      <c r="E42" s="5">
        <v>46621</v>
      </c>
      <c r="F42" s="16">
        <v>35000</v>
      </c>
      <c r="G42" s="16">
        <f t="shared" si="4"/>
        <v>6650</v>
      </c>
      <c r="H42" s="17">
        <f t="shared" si="5"/>
        <v>41650</v>
      </c>
      <c r="I42" s="3" t="str">
        <f t="shared" si="3"/>
        <v>OK</v>
      </c>
    </row>
    <row r="43" spans="1:9" x14ac:dyDescent="0.2">
      <c r="A43" s="14" t="s">
        <v>73</v>
      </c>
      <c r="B43" s="15" t="s">
        <v>74</v>
      </c>
      <c r="C43" s="14">
        <v>1</v>
      </c>
      <c r="D43" s="14" t="s">
        <v>21</v>
      </c>
      <c r="E43" s="5">
        <v>68965</v>
      </c>
      <c r="F43" s="16">
        <f t="shared" si="0"/>
        <v>23181.512605042022</v>
      </c>
      <c r="G43" s="16">
        <f t="shared" si="4"/>
        <v>4404.4873949579842</v>
      </c>
      <c r="H43" s="17">
        <f t="shared" si="5"/>
        <v>27586.000000000007</v>
      </c>
      <c r="I43" s="3" t="str">
        <f t="shared" si="3"/>
        <v>OK</v>
      </c>
    </row>
    <row r="44" spans="1:9" x14ac:dyDescent="0.2">
      <c r="A44" s="14" t="s">
        <v>75</v>
      </c>
      <c r="B44" s="15" t="s">
        <v>76</v>
      </c>
      <c r="C44" s="14">
        <v>1</v>
      </c>
      <c r="D44" s="14" t="s">
        <v>21</v>
      </c>
      <c r="E44" s="5">
        <v>103448</v>
      </c>
      <c r="F44" s="16">
        <f t="shared" si="0"/>
        <v>34772.436974789918</v>
      </c>
      <c r="G44" s="16">
        <f t="shared" si="4"/>
        <v>6606.7630252100844</v>
      </c>
      <c r="H44" s="17">
        <f t="shared" si="5"/>
        <v>41379.200000000004</v>
      </c>
      <c r="I44" s="3" t="str">
        <f t="shared" si="3"/>
        <v>OK</v>
      </c>
    </row>
    <row r="45" spans="1:9" ht="22.5" x14ac:dyDescent="0.2">
      <c r="A45" s="14" t="s">
        <v>77</v>
      </c>
      <c r="B45" s="15" t="s">
        <v>78</v>
      </c>
      <c r="C45" s="14">
        <v>1</v>
      </c>
      <c r="D45" s="14" t="s">
        <v>21</v>
      </c>
      <c r="E45" s="5">
        <v>96230</v>
      </c>
      <c r="F45" s="16">
        <f t="shared" si="0"/>
        <v>32346.218487394963</v>
      </c>
      <c r="G45" s="16">
        <f t="shared" si="4"/>
        <v>6145.7815126050427</v>
      </c>
      <c r="H45" s="17">
        <f t="shared" si="5"/>
        <v>38492.000000000007</v>
      </c>
      <c r="I45" s="3" t="str">
        <f t="shared" si="3"/>
        <v>OK</v>
      </c>
    </row>
    <row r="46" spans="1:9" ht="11.25" customHeight="1" x14ac:dyDescent="0.2">
      <c r="A46" s="44" t="s">
        <v>79</v>
      </c>
      <c r="B46" s="45"/>
      <c r="C46" s="45"/>
      <c r="D46" s="46"/>
      <c r="E46" s="1"/>
      <c r="F46" s="16">
        <f t="shared" si="0"/>
        <v>0</v>
      </c>
      <c r="G46" s="12"/>
      <c r="H46" s="13"/>
    </row>
    <row r="47" spans="1:9" x14ac:dyDescent="0.2">
      <c r="A47" s="14" t="s">
        <v>80</v>
      </c>
      <c r="B47" s="15" t="s">
        <v>81</v>
      </c>
      <c r="C47" s="14">
        <v>1</v>
      </c>
      <c r="D47" s="14" t="s">
        <v>21</v>
      </c>
      <c r="E47" s="5">
        <v>101556</v>
      </c>
      <c r="F47" s="16">
        <f t="shared" si="0"/>
        <v>34136.470588235294</v>
      </c>
      <c r="G47" s="16">
        <f t="shared" ref="G47:G56" si="6">F47*19%</f>
        <v>6485.9294117647059</v>
      </c>
      <c r="H47" s="17">
        <f t="shared" ref="H47:H56" si="7">F47+G47</f>
        <v>40622.400000000001</v>
      </c>
      <c r="I47" s="3" t="str">
        <f t="shared" si="3"/>
        <v>OK</v>
      </c>
    </row>
    <row r="48" spans="1:9" x14ac:dyDescent="0.2">
      <c r="A48" s="14" t="s">
        <v>82</v>
      </c>
      <c r="B48" s="15" t="s">
        <v>83</v>
      </c>
      <c r="C48" s="14">
        <v>1</v>
      </c>
      <c r="D48" s="14" t="s">
        <v>21</v>
      </c>
      <c r="E48" s="5">
        <v>63749</v>
      </c>
      <c r="F48" s="16">
        <f t="shared" si="0"/>
        <v>21428.23529411765</v>
      </c>
      <c r="G48" s="16">
        <f t="shared" si="6"/>
        <v>4071.3647058823535</v>
      </c>
      <c r="H48" s="17">
        <f t="shared" si="7"/>
        <v>25499.600000000006</v>
      </c>
      <c r="I48" s="3" t="str">
        <f t="shared" si="3"/>
        <v>OK</v>
      </c>
    </row>
    <row r="49" spans="1:9" x14ac:dyDescent="0.2">
      <c r="A49" s="14" t="s">
        <v>84</v>
      </c>
      <c r="B49" s="15" t="s">
        <v>56</v>
      </c>
      <c r="C49" s="14">
        <v>1</v>
      </c>
      <c r="D49" s="14" t="s">
        <v>21</v>
      </c>
      <c r="E49" s="5">
        <v>368400</v>
      </c>
      <c r="F49" s="16">
        <f t="shared" si="0"/>
        <v>123831.93277310925</v>
      </c>
      <c r="G49" s="16">
        <f t="shared" si="6"/>
        <v>23528.067226890758</v>
      </c>
      <c r="H49" s="17">
        <f t="shared" si="7"/>
        <v>147360</v>
      </c>
      <c r="I49" s="3" t="str">
        <f t="shared" si="3"/>
        <v>OK</v>
      </c>
    </row>
    <row r="50" spans="1:9" ht="22.5" x14ac:dyDescent="0.2">
      <c r="A50" s="14" t="s">
        <v>85</v>
      </c>
      <c r="B50" s="15" t="s">
        <v>58</v>
      </c>
      <c r="C50" s="14">
        <v>1</v>
      </c>
      <c r="D50" s="14" t="s">
        <v>21</v>
      </c>
      <c r="E50" s="5">
        <v>472293</v>
      </c>
      <c r="F50" s="16">
        <f t="shared" si="0"/>
        <v>158753.94957983194</v>
      </c>
      <c r="G50" s="16">
        <f t="shared" si="6"/>
        <v>30163.250420168068</v>
      </c>
      <c r="H50" s="17">
        <f t="shared" si="7"/>
        <v>188917.2</v>
      </c>
      <c r="I50" s="3" t="str">
        <f t="shared" si="3"/>
        <v>OK</v>
      </c>
    </row>
    <row r="51" spans="1:9" x14ac:dyDescent="0.2">
      <c r="A51" s="14" t="s">
        <v>86</v>
      </c>
      <c r="B51" s="15" t="s">
        <v>60</v>
      </c>
      <c r="C51" s="14">
        <v>1</v>
      </c>
      <c r="D51" s="14" t="s">
        <v>21</v>
      </c>
      <c r="E51" s="5">
        <v>277669</v>
      </c>
      <c r="F51" s="16">
        <f t="shared" si="0"/>
        <v>93334.11764705884</v>
      </c>
      <c r="G51" s="16">
        <f t="shared" si="6"/>
        <v>17733.482352941181</v>
      </c>
      <c r="H51" s="17">
        <f t="shared" si="7"/>
        <v>111067.60000000002</v>
      </c>
      <c r="I51" s="3" t="str">
        <f t="shared" si="3"/>
        <v>OK</v>
      </c>
    </row>
    <row r="52" spans="1:9" ht="22.5" x14ac:dyDescent="0.2">
      <c r="A52" s="14" t="s">
        <v>87</v>
      </c>
      <c r="B52" s="15" t="s">
        <v>62</v>
      </c>
      <c r="C52" s="14">
        <v>1</v>
      </c>
      <c r="D52" s="14" t="s">
        <v>63</v>
      </c>
      <c r="E52" s="5">
        <v>35700</v>
      </c>
      <c r="F52" s="16">
        <f t="shared" si="0"/>
        <v>12000</v>
      </c>
      <c r="G52" s="16">
        <f t="shared" si="6"/>
        <v>2280</v>
      </c>
      <c r="H52" s="17">
        <f t="shared" si="7"/>
        <v>14280</v>
      </c>
      <c r="I52" s="3" t="str">
        <f t="shared" si="3"/>
        <v>OK</v>
      </c>
    </row>
    <row r="53" spans="1:9" x14ac:dyDescent="0.2">
      <c r="A53" s="14" t="s">
        <v>88</v>
      </c>
      <c r="B53" s="15" t="s">
        <v>65</v>
      </c>
      <c r="C53" s="14">
        <v>1</v>
      </c>
      <c r="D53" s="14" t="s">
        <v>21</v>
      </c>
      <c r="E53" s="5">
        <v>39755</v>
      </c>
      <c r="F53" s="16">
        <f t="shared" si="0"/>
        <v>13363.025210084037</v>
      </c>
      <c r="G53" s="16">
        <f t="shared" si="6"/>
        <v>2538.974789915967</v>
      </c>
      <c r="H53" s="17">
        <f t="shared" si="7"/>
        <v>15902.000000000004</v>
      </c>
      <c r="I53" s="3" t="str">
        <f t="shared" si="3"/>
        <v>OK</v>
      </c>
    </row>
    <row r="54" spans="1:9" x14ac:dyDescent="0.2">
      <c r="A54" s="14" t="s">
        <v>89</v>
      </c>
      <c r="B54" s="15" t="s">
        <v>71</v>
      </c>
      <c r="C54" s="14">
        <v>1</v>
      </c>
      <c r="D54" s="14" t="s">
        <v>72</v>
      </c>
      <c r="E54" s="5">
        <v>53595</v>
      </c>
      <c r="F54" s="16">
        <v>43000</v>
      </c>
      <c r="G54" s="16">
        <f t="shared" si="6"/>
        <v>8170</v>
      </c>
      <c r="H54" s="17">
        <f t="shared" si="7"/>
        <v>51170</v>
      </c>
      <c r="I54" s="3" t="str">
        <f t="shared" si="3"/>
        <v>OK</v>
      </c>
    </row>
    <row r="55" spans="1:9" ht="22.5" x14ac:dyDescent="0.2">
      <c r="A55" s="14" t="s">
        <v>90</v>
      </c>
      <c r="B55" s="15" t="s">
        <v>91</v>
      </c>
      <c r="C55" s="14">
        <v>1</v>
      </c>
      <c r="D55" s="14" t="s">
        <v>21</v>
      </c>
      <c r="E55" s="5">
        <v>77586</v>
      </c>
      <c r="F55" s="16">
        <f t="shared" si="0"/>
        <v>26079.327731092439</v>
      </c>
      <c r="G55" s="16">
        <f t="shared" si="6"/>
        <v>4955.0722689075637</v>
      </c>
      <c r="H55" s="17">
        <f t="shared" si="7"/>
        <v>31034.400000000001</v>
      </c>
      <c r="I55" s="3" t="str">
        <f t="shared" si="3"/>
        <v>OK</v>
      </c>
    </row>
    <row r="56" spans="1:9" ht="22.5" x14ac:dyDescent="0.2">
      <c r="A56" s="14" t="s">
        <v>92</v>
      </c>
      <c r="B56" s="15" t="s">
        <v>93</v>
      </c>
      <c r="C56" s="14">
        <v>1</v>
      </c>
      <c r="D56" s="14" t="s">
        <v>21</v>
      </c>
      <c r="E56" s="5">
        <v>120690</v>
      </c>
      <c r="F56" s="16">
        <f t="shared" si="0"/>
        <v>40568.067226890766</v>
      </c>
      <c r="G56" s="16">
        <f t="shared" si="6"/>
        <v>7707.9327731092453</v>
      </c>
      <c r="H56" s="17">
        <f t="shared" si="7"/>
        <v>48276.000000000015</v>
      </c>
      <c r="I56" s="3" t="str">
        <f t="shared" si="3"/>
        <v>OK</v>
      </c>
    </row>
    <row r="57" spans="1:9" ht="11.25" customHeight="1" x14ac:dyDescent="0.2">
      <c r="A57" s="44" t="s">
        <v>94</v>
      </c>
      <c r="B57" s="45"/>
      <c r="C57" s="45"/>
      <c r="D57" s="46"/>
      <c r="E57" s="1"/>
      <c r="F57" s="16">
        <f t="shared" si="0"/>
        <v>0</v>
      </c>
      <c r="G57" s="12"/>
      <c r="H57" s="13"/>
    </row>
    <row r="58" spans="1:9" x14ac:dyDescent="0.2">
      <c r="A58" s="14" t="s">
        <v>95</v>
      </c>
      <c r="B58" s="15" t="s">
        <v>81</v>
      </c>
      <c r="C58" s="14">
        <v>1</v>
      </c>
      <c r="D58" s="14" t="s">
        <v>21</v>
      </c>
      <c r="E58" s="5">
        <v>101556</v>
      </c>
      <c r="F58" s="16">
        <f t="shared" si="0"/>
        <v>34136.470588235294</v>
      </c>
      <c r="G58" s="16">
        <f t="shared" ref="G58:G65" si="8">F58*19%</f>
        <v>6485.9294117647059</v>
      </c>
      <c r="H58" s="17">
        <f t="shared" ref="H58:H65" si="9">F58+G58</f>
        <v>40622.400000000001</v>
      </c>
      <c r="I58" s="3" t="str">
        <f t="shared" si="3"/>
        <v>OK</v>
      </c>
    </row>
    <row r="59" spans="1:9" x14ac:dyDescent="0.2">
      <c r="A59" s="14" t="s">
        <v>96</v>
      </c>
      <c r="B59" s="15" t="s">
        <v>54</v>
      </c>
      <c r="C59" s="14">
        <v>1</v>
      </c>
      <c r="D59" s="14" t="s">
        <v>21</v>
      </c>
      <c r="E59" s="5">
        <v>86172</v>
      </c>
      <c r="F59" s="16">
        <v>68000</v>
      </c>
      <c r="G59" s="16">
        <f t="shared" si="8"/>
        <v>12920</v>
      </c>
      <c r="H59" s="17">
        <f t="shared" si="9"/>
        <v>80920</v>
      </c>
      <c r="I59" s="3" t="str">
        <f t="shared" si="3"/>
        <v>OK</v>
      </c>
    </row>
    <row r="60" spans="1:9" ht="22.5" x14ac:dyDescent="0.2">
      <c r="A60" s="14" t="s">
        <v>97</v>
      </c>
      <c r="B60" s="15" t="s">
        <v>58</v>
      </c>
      <c r="C60" s="14">
        <v>1</v>
      </c>
      <c r="D60" s="18" t="s">
        <v>21</v>
      </c>
      <c r="E60" s="5">
        <v>487749</v>
      </c>
      <c r="F60" s="16">
        <f t="shared" si="0"/>
        <v>163949.24369747902</v>
      </c>
      <c r="G60" s="16">
        <f t="shared" si="8"/>
        <v>31150.356302521013</v>
      </c>
      <c r="H60" s="17">
        <f t="shared" si="9"/>
        <v>195099.60000000003</v>
      </c>
      <c r="I60" s="3" t="str">
        <f t="shared" si="3"/>
        <v>OK</v>
      </c>
    </row>
    <row r="61" spans="1:9" x14ac:dyDescent="0.2">
      <c r="A61" s="14" t="s">
        <v>98</v>
      </c>
      <c r="B61" s="15" t="s">
        <v>99</v>
      </c>
      <c r="C61" s="14">
        <v>1</v>
      </c>
      <c r="D61" s="18" t="s">
        <v>21</v>
      </c>
      <c r="E61" s="5">
        <v>253243</v>
      </c>
      <c r="F61" s="16">
        <f t="shared" si="0"/>
        <v>85123.697478991598</v>
      </c>
      <c r="G61" s="16">
        <f t="shared" si="8"/>
        <v>16173.502521008404</v>
      </c>
      <c r="H61" s="17">
        <f t="shared" si="9"/>
        <v>101297.2</v>
      </c>
      <c r="I61" s="3" t="str">
        <f t="shared" si="3"/>
        <v>OK</v>
      </c>
    </row>
    <row r="62" spans="1:9" x14ac:dyDescent="0.2">
      <c r="A62" s="14" t="s">
        <v>100</v>
      </c>
      <c r="B62" s="15" t="s">
        <v>101</v>
      </c>
      <c r="C62" s="14">
        <v>1</v>
      </c>
      <c r="D62" s="18" t="s">
        <v>63</v>
      </c>
      <c r="E62" s="5">
        <v>50501</v>
      </c>
      <c r="F62" s="16">
        <v>41000</v>
      </c>
      <c r="G62" s="16">
        <f t="shared" si="8"/>
        <v>7790</v>
      </c>
      <c r="H62" s="17">
        <f t="shared" si="9"/>
        <v>48790</v>
      </c>
      <c r="I62" s="3" t="str">
        <f t="shared" si="3"/>
        <v>OK</v>
      </c>
    </row>
    <row r="63" spans="1:9" ht="22.5" x14ac:dyDescent="0.2">
      <c r="A63" s="14" t="s">
        <v>102</v>
      </c>
      <c r="B63" s="15" t="s">
        <v>62</v>
      </c>
      <c r="C63" s="14">
        <v>1</v>
      </c>
      <c r="D63" s="18" t="s">
        <v>63</v>
      </c>
      <c r="E63" s="5">
        <v>76592</v>
      </c>
      <c r="F63" s="16">
        <f t="shared" si="0"/>
        <v>25745.210084033617</v>
      </c>
      <c r="G63" s="16">
        <f t="shared" si="8"/>
        <v>4891.5899159663877</v>
      </c>
      <c r="H63" s="17">
        <f t="shared" si="9"/>
        <v>30636.800000000003</v>
      </c>
      <c r="I63" s="3" t="str">
        <f t="shared" si="3"/>
        <v>OK</v>
      </c>
    </row>
    <row r="64" spans="1:9" ht="22.5" x14ac:dyDescent="0.2">
      <c r="A64" s="14" t="s">
        <v>103</v>
      </c>
      <c r="B64" s="15" t="s">
        <v>91</v>
      </c>
      <c r="C64" s="14">
        <v>1</v>
      </c>
      <c r="D64" s="18" t="s">
        <v>21</v>
      </c>
      <c r="E64" s="5">
        <v>68938</v>
      </c>
      <c r="F64" s="16">
        <f t="shared" si="0"/>
        <v>23172.436974789918</v>
      </c>
      <c r="G64" s="16">
        <f t="shared" si="8"/>
        <v>4402.7630252100844</v>
      </c>
      <c r="H64" s="17">
        <f t="shared" si="9"/>
        <v>27575.200000000004</v>
      </c>
      <c r="I64" s="3" t="str">
        <f t="shared" si="3"/>
        <v>OK</v>
      </c>
    </row>
    <row r="65" spans="1:9" ht="22.5" x14ac:dyDescent="0.2">
      <c r="A65" s="14" t="s">
        <v>104</v>
      </c>
      <c r="B65" s="15" t="s">
        <v>93</v>
      </c>
      <c r="C65" s="14">
        <v>1</v>
      </c>
      <c r="D65" s="18" t="s">
        <v>63</v>
      </c>
      <c r="E65" s="5">
        <v>103407</v>
      </c>
      <c r="F65" s="16">
        <f t="shared" si="0"/>
        <v>34758.655462184877</v>
      </c>
      <c r="G65" s="16">
        <f t="shared" si="8"/>
        <v>6604.1445378151266</v>
      </c>
      <c r="H65" s="17">
        <f t="shared" si="9"/>
        <v>41362.800000000003</v>
      </c>
      <c r="I65" s="3" t="str">
        <f t="shared" si="3"/>
        <v>OK</v>
      </c>
    </row>
    <row r="66" spans="1:9" ht="11.25" customHeight="1" x14ac:dyDescent="0.2">
      <c r="A66" s="44" t="s">
        <v>105</v>
      </c>
      <c r="B66" s="45"/>
      <c r="C66" s="45"/>
      <c r="D66" s="46"/>
      <c r="E66" s="1"/>
      <c r="F66" s="16">
        <f t="shared" si="0"/>
        <v>0</v>
      </c>
      <c r="G66" s="12"/>
      <c r="H66" s="13"/>
    </row>
    <row r="67" spans="1:9" x14ac:dyDescent="0.2">
      <c r="A67" s="14" t="s">
        <v>106</v>
      </c>
      <c r="B67" s="15" t="s">
        <v>81</v>
      </c>
      <c r="C67" s="14">
        <v>1</v>
      </c>
      <c r="D67" s="14" t="s">
        <v>21</v>
      </c>
      <c r="E67" s="5">
        <v>101556</v>
      </c>
      <c r="F67" s="16">
        <f t="shared" si="0"/>
        <v>34136.470588235294</v>
      </c>
      <c r="G67" s="16">
        <f t="shared" ref="G67:G74" si="10">F67*19%</f>
        <v>6485.9294117647059</v>
      </c>
      <c r="H67" s="17">
        <f t="shared" ref="H67:H74" si="11">F67+G67</f>
        <v>40622.400000000001</v>
      </c>
      <c r="I67" s="3" t="str">
        <f t="shared" si="3"/>
        <v>OK</v>
      </c>
    </row>
    <row r="68" spans="1:9" ht="22.5" x14ac:dyDescent="0.2">
      <c r="A68" s="14" t="s">
        <v>107</v>
      </c>
      <c r="B68" s="15" t="s">
        <v>58</v>
      </c>
      <c r="C68" s="14">
        <v>1</v>
      </c>
      <c r="D68" s="18" t="s">
        <v>21</v>
      </c>
      <c r="E68" s="5">
        <v>487241</v>
      </c>
      <c r="F68" s="16">
        <f t="shared" si="0"/>
        <v>163778.48739495801</v>
      </c>
      <c r="G68" s="16">
        <f t="shared" si="10"/>
        <v>31117.91260504202</v>
      </c>
      <c r="H68" s="17">
        <f t="shared" si="11"/>
        <v>194896.40000000002</v>
      </c>
      <c r="I68" s="3" t="str">
        <f t="shared" si="3"/>
        <v>OK</v>
      </c>
    </row>
    <row r="69" spans="1:9" x14ac:dyDescent="0.2">
      <c r="A69" s="14" t="s">
        <v>108</v>
      </c>
      <c r="B69" s="15" t="s">
        <v>60</v>
      </c>
      <c r="C69" s="14">
        <v>1</v>
      </c>
      <c r="D69" s="18" t="s">
        <v>21</v>
      </c>
      <c r="E69" s="5">
        <v>241032</v>
      </c>
      <c r="F69" s="16">
        <f t="shared" si="0"/>
        <v>81019.159663865561</v>
      </c>
      <c r="G69" s="16">
        <f t="shared" si="10"/>
        <v>15393.640336134456</v>
      </c>
      <c r="H69" s="17">
        <f t="shared" si="11"/>
        <v>96412.800000000017</v>
      </c>
      <c r="I69" s="3" t="str">
        <f t="shared" si="3"/>
        <v>OK</v>
      </c>
    </row>
    <row r="70" spans="1:9" x14ac:dyDescent="0.2">
      <c r="A70" s="14" t="s">
        <v>109</v>
      </c>
      <c r="B70" s="15" t="s">
        <v>71</v>
      </c>
      <c r="C70" s="14">
        <v>1</v>
      </c>
      <c r="D70" s="18" t="s">
        <v>63</v>
      </c>
      <c r="E70" s="5">
        <v>87101</v>
      </c>
      <c r="F70" s="16">
        <v>70000</v>
      </c>
      <c r="G70" s="16">
        <f t="shared" si="10"/>
        <v>13300</v>
      </c>
      <c r="H70" s="17">
        <f t="shared" si="11"/>
        <v>83300</v>
      </c>
      <c r="I70" s="3" t="str">
        <f t="shared" si="3"/>
        <v>OK</v>
      </c>
    </row>
    <row r="71" spans="1:9" ht="22.5" x14ac:dyDescent="0.2">
      <c r="A71" s="14" t="s">
        <v>110</v>
      </c>
      <c r="B71" s="15" t="s">
        <v>62</v>
      </c>
      <c r="C71" s="14">
        <v>1</v>
      </c>
      <c r="D71" s="18" t="s">
        <v>63</v>
      </c>
      <c r="E71" s="5">
        <v>75330</v>
      </c>
      <c r="F71" s="16">
        <v>62000</v>
      </c>
      <c r="G71" s="16">
        <f t="shared" si="10"/>
        <v>11780</v>
      </c>
      <c r="H71" s="17">
        <f t="shared" si="11"/>
        <v>73780</v>
      </c>
      <c r="I71" s="3" t="str">
        <f t="shared" si="3"/>
        <v>OK</v>
      </c>
    </row>
    <row r="72" spans="1:9" ht="22.5" x14ac:dyDescent="0.2">
      <c r="A72" s="14" t="s">
        <v>111</v>
      </c>
      <c r="B72" s="15" t="s">
        <v>91</v>
      </c>
      <c r="C72" s="14">
        <v>1</v>
      </c>
      <c r="D72" s="14" t="s">
        <v>21</v>
      </c>
      <c r="E72" s="5">
        <v>68938</v>
      </c>
      <c r="F72" s="16">
        <f t="shared" si="0"/>
        <v>23172.436974789918</v>
      </c>
      <c r="G72" s="16">
        <f t="shared" si="10"/>
        <v>4402.7630252100844</v>
      </c>
      <c r="H72" s="17">
        <f t="shared" si="11"/>
        <v>27575.200000000004</v>
      </c>
      <c r="I72" s="3" t="str">
        <f t="shared" si="3"/>
        <v>OK</v>
      </c>
    </row>
    <row r="73" spans="1:9" x14ac:dyDescent="0.2">
      <c r="A73" s="14" t="s">
        <v>112</v>
      </c>
      <c r="B73" s="15" t="s">
        <v>65</v>
      </c>
      <c r="C73" s="14">
        <v>1</v>
      </c>
      <c r="D73" s="14" t="s">
        <v>21</v>
      </c>
      <c r="E73" s="5">
        <v>45211</v>
      </c>
      <c r="F73" s="16">
        <f t="shared" si="0"/>
        <v>15196.974789915968</v>
      </c>
      <c r="G73" s="16">
        <f t="shared" si="10"/>
        <v>2887.425210084034</v>
      </c>
      <c r="H73" s="17">
        <f t="shared" si="11"/>
        <v>18084.400000000001</v>
      </c>
      <c r="I73" s="3" t="str">
        <f t="shared" si="3"/>
        <v>OK</v>
      </c>
    </row>
    <row r="74" spans="1:9" ht="22.5" x14ac:dyDescent="0.2">
      <c r="A74" s="14" t="s">
        <v>113</v>
      </c>
      <c r="B74" s="15" t="s">
        <v>93</v>
      </c>
      <c r="C74" s="14">
        <v>1</v>
      </c>
      <c r="D74" s="14" t="s">
        <v>21</v>
      </c>
      <c r="E74" s="5">
        <v>103407</v>
      </c>
      <c r="F74" s="16">
        <f t="shared" si="0"/>
        <v>34758.655462184877</v>
      </c>
      <c r="G74" s="16">
        <f t="shared" si="10"/>
        <v>6604.1445378151266</v>
      </c>
      <c r="H74" s="17">
        <f t="shared" si="11"/>
        <v>41362.800000000003</v>
      </c>
      <c r="I74" s="3" t="str">
        <f t="shared" si="3"/>
        <v>OK</v>
      </c>
    </row>
    <row r="75" spans="1:9" ht="11.25" customHeight="1" x14ac:dyDescent="0.2">
      <c r="A75" s="44" t="s">
        <v>114</v>
      </c>
      <c r="B75" s="45"/>
      <c r="C75" s="45"/>
      <c r="D75" s="46"/>
      <c r="E75" s="1"/>
      <c r="F75" s="16">
        <f t="shared" si="0"/>
        <v>0</v>
      </c>
      <c r="G75" s="12"/>
      <c r="H75" s="13"/>
    </row>
    <row r="76" spans="1:9" x14ac:dyDescent="0.2">
      <c r="A76" s="14" t="s">
        <v>115</v>
      </c>
      <c r="B76" s="15" t="s">
        <v>81</v>
      </c>
      <c r="C76" s="14">
        <v>1</v>
      </c>
      <c r="D76" s="14" t="s">
        <v>21</v>
      </c>
      <c r="E76" s="5">
        <v>104605</v>
      </c>
      <c r="F76" s="16">
        <f t="shared" si="0"/>
        <v>35161.34453781513</v>
      </c>
      <c r="G76" s="16">
        <f t="shared" ref="G76:G86" si="12">F76*19%</f>
        <v>6680.6554621848745</v>
      </c>
      <c r="H76" s="17">
        <f t="shared" ref="H76:H86" si="13">F76+G76</f>
        <v>41842.000000000007</v>
      </c>
      <c r="I76" s="3" t="str">
        <f t="shared" si="3"/>
        <v>OK</v>
      </c>
    </row>
    <row r="77" spans="1:9" x14ac:dyDescent="0.2">
      <c r="A77" s="14" t="s">
        <v>116</v>
      </c>
      <c r="B77" s="15" t="s">
        <v>54</v>
      </c>
      <c r="C77" s="14">
        <v>1</v>
      </c>
      <c r="D77" s="14" t="s">
        <v>21</v>
      </c>
      <c r="E77" s="5">
        <v>115331</v>
      </c>
      <c r="F77" s="16">
        <f t="shared" si="0"/>
        <v>38766.722689075636</v>
      </c>
      <c r="G77" s="16">
        <f t="shared" si="12"/>
        <v>7365.6773109243704</v>
      </c>
      <c r="H77" s="17">
        <f t="shared" si="13"/>
        <v>46132.400000000009</v>
      </c>
      <c r="I77" s="3" t="str">
        <f t="shared" si="3"/>
        <v>OK</v>
      </c>
    </row>
    <row r="78" spans="1:9" x14ac:dyDescent="0.2">
      <c r="A78" s="14" t="s">
        <v>117</v>
      </c>
      <c r="B78" s="15" t="s">
        <v>56</v>
      </c>
      <c r="C78" s="14">
        <v>1</v>
      </c>
      <c r="D78" s="14" t="s">
        <v>21</v>
      </c>
      <c r="E78" s="5">
        <v>399127</v>
      </c>
      <c r="F78" s="16">
        <f t="shared" si="0"/>
        <v>134160.3361344538</v>
      </c>
      <c r="G78" s="16">
        <f t="shared" si="12"/>
        <v>25490.463865546222</v>
      </c>
      <c r="H78" s="17">
        <f t="shared" si="13"/>
        <v>159650.80000000002</v>
      </c>
      <c r="I78" s="3" t="str">
        <f t="shared" si="3"/>
        <v>OK</v>
      </c>
    </row>
    <row r="79" spans="1:9" ht="22.5" x14ac:dyDescent="0.2">
      <c r="A79" s="14" t="s">
        <v>118</v>
      </c>
      <c r="B79" s="15" t="s">
        <v>119</v>
      </c>
      <c r="C79" s="14">
        <v>1</v>
      </c>
      <c r="D79" s="14" t="s">
        <v>21</v>
      </c>
      <c r="E79" s="5">
        <v>486733</v>
      </c>
      <c r="F79" s="16">
        <f t="shared" si="0"/>
        <v>163607.731092437</v>
      </c>
      <c r="G79" s="16">
        <f t="shared" si="12"/>
        <v>31085.46890756303</v>
      </c>
      <c r="H79" s="17">
        <f t="shared" si="13"/>
        <v>194693.2</v>
      </c>
      <c r="I79" s="3" t="str">
        <f t="shared" si="3"/>
        <v>OK</v>
      </c>
    </row>
    <row r="80" spans="1:9" x14ac:dyDescent="0.2">
      <c r="A80" s="14" t="s">
        <v>120</v>
      </c>
      <c r="B80" s="15" t="s">
        <v>121</v>
      </c>
      <c r="C80" s="14">
        <v>1</v>
      </c>
      <c r="D80" s="14" t="s">
        <v>21</v>
      </c>
      <c r="E80" s="5">
        <v>259260</v>
      </c>
      <c r="F80" s="16">
        <f t="shared" si="0"/>
        <v>87146.218487394974</v>
      </c>
      <c r="G80" s="16">
        <f t="shared" si="12"/>
        <v>16557.781512605045</v>
      </c>
      <c r="H80" s="17">
        <f t="shared" si="13"/>
        <v>103704.00000000001</v>
      </c>
      <c r="I80" s="3" t="str">
        <f t="shared" si="3"/>
        <v>OK</v>
      </c>
    </row>
    <row r="81" spans="1:9" x14ac:dyDescent="0.2">
      <c r="A81" s="14" t="s">
        <v>122</v>
      </c>
      <c r="B81" s="15" t="s">
        <v>123</v>
      </c>
      <c r="C81" s="14">
        <v>1</v>
      </c>
      <c r="D81" s="14" t="s">
        <v>63</v>
      </c>
      <c r="E81" s="5">
        <v>79465</v>
      </c>
      <c r="F81" s="16">
        <f t="shared" si="0"/>
        <v>26710.924369747903</v>
      </c>
      <c r="G81" s="16">
        <f t="shared" si="12"/>
        <v>5075.0756302521013</v>
      </c>
      <c r="H81" s="17">
        <f t="shared" si="13"/>
        <v>31786.000000000004</v>
      </c>
      <c r="I81" s="3" t="str">
        <f t="shared" si="3"/>
        <v>OK</v>
      </c>
    </row>
    <row r="82" spans="1:9" x14ac:dyDescent="0.2">
      <c r="A82" s="14" t="s">
        <v>124</v>
      </c>
      <c r="B82" s="15" t="s">
        <v>65</v>
      </c>
      <c r="C82" s="14">
        <v>1</v>
      </c>
      <c r="D82" s="14" t="s">
        <v>21</v>
      </c>
      <c r="E82" s="5">
        <v>36512</v>
      </c>
      <c r="F82" s="16">
        <f t="shared" ref="F82:F145" si="14">(E82/1.19)*0.4</f>
        <v>12272.941176470589</v>
      </c>
      <c r="G82" s="16">
        <f t="shared" si="12"/>
        <v>2331.8588235294119</v>
      </c>
      <c r="H82" s="17">
        <f t="shared" si="13"/>
        <v>14604.800000000001</v>
      </c>
      <c r="I82" s="3" t="str">
        <f t="shared" ref="I82:I86" si="15">IF(H82&gt;E82,"incurso en CAUSAL DE RECHAZO","OK")</f>
        <v>OK</v>
      </c>
    </row>
    <row r="83" spans="1:9" ht="22.5" x14ac:dyDescent="0.2">
      <c r="A83" s="14" t="s">
        <v>125</v>
      </c>
      <c r="B83" s="15" t="s">
        <v>91</v>
      </c>
      <c r="C83" s="14">
        <v>1</v>
      </c>
      <c r="D83" s="14" t="s">
        <v>21</v>
      </c>
      <c r="E83" s="5">
        <v>68938</v>
      </c>
      <c r="F83" s="16">
        <f t="shared" si="14"/>
        <v>23172.436974789918</v>
      </c>
      <c r="G83" s="16">
        <f t="shared" si="12"/>
        <v>4402.7630252100844</v>
      </c>
      <c r="H83" s="17">
        <f t="shared" si="13"/>
        <v>27575.200000000004</v>
      </c>
      <c r="I83" s="3" t="str">
        <f t="shared" si="15"/>
        <v>OK</v>
      </c>
    </row>
    <row r="84" spans="1:9" ht="22.5" x14ac:dyDescent="0.2">
      <c r="A84" s="14" t="s">
        <v>126</v>
      </c>
      <c r="B84" s="15" t="s">
        <v>127</v>
      </c>
      <c r="C84" s="14">
        <v>1</v>
      </c>
      <c r="D84" s="14" t="s">
        <v>21</v>
      </c>
      <c r="E84" s="5">
        <v>36954</v>
      </c>
      <c r="F84" s="16">
        <f t="shared" si="14"/>
        <v>12421.512605042019</v>
      </c>
      <c r="G84" s="16">
        <f t="shared" si="12"/>
        <v>2360.0873949579836</v>
      </c>
      <c r="H84" s="17">
        <f t="shared" si="13"/>
        <v>14781.600000000002</v>
      </c>
      <c r="I84" s="3" t="str">
        <f t="shared" si="15"/>
        <v>OK</v>
      </c>
    </row>
    <row r="85" spans="1:9" x14ac:dyDescent="0.2">
      <c r="A85" s="14" t="s">
        <v>128</v>
      </c>
      <c r="B85" s="15" t="s">
        <v>129</v>
      </c>
      <c r="C85" s="14">
        <v>1</v>
      </c>
      <c r="D85" s="14" t="s">
        <v>21</v>
      </c>
      <c r="E85" s="5">
        <v>84060</v>
      </c>
      <c r="F85" s="16">
        <f t="shared" si="14"/>
        <v>28255.462184873952</v>
      </c>
      <c r="G85" s="16">
        <f t="shared" si="12"/>
        <v>5368.5378151260511</v>
      </c>
      <c r="H85" s="17">
        <f t="shared" si="13"/>
        <v>33624</v>
      </c>
      <c r="I85" s="3" t="str">
        <f t="shared" si="15"/>
        <v>OK</v>
      </c>
    </row>
    <row r="86" spans="1:9" ht="22.5" x14ac:dyDescent="0.2">
      <c r="A86" s="14" t="s">
        <v>130</v>
      </c>
      <c r="B86" s="15" t="s">
        <v>93</v>
      </c>
      <c r="C86" s="14">
        <v>1</v>
      </c>
      <c r="D86" s="14" t="s">
        <v>21</v>
      </c>
      <c r="E86" s="5">
        <v>115497</v>
      </c>
      <c r="F86" s="16">
        <f t="shared" si="14"/>
        <v>38822.521008403361</v>
      </c>
      <c r="G86" s="16">
        <f t="shared" si="12"/>
        <v>7376.2789915966387</v>
      </c>
      <c r="H86" s="17">
        <f t="shared" si="13"/>
        <v>46198.8</v>
      </c>
      <c r="I86" s="3" t="str">
        <f t="shared" si="15"/>
        <v>OK</v>
      </c>
    </row>
    <row r="87" spans="1:9" ht="11.25" customHeight="1" x14ac:dyDescent="0.2">
      <c r="A87" s="44" t="s">
        <v>131</v>
      </c>
      <c r="B87" s="45"/>
      <c r="C87" s="45"/>
      <c r="D87" s="46"/>
      <c r="E87" s="1"/>
      <c r="F87" s="16">
        <f t="shared" si="14"/>
        <v>0</v>
      </c>
      <c r="G87" s="12"/>
      <c r="H87" s="13"/>
    </row>
    <row r="88" spans="1:9" x14ac:dyDescent="0.2">
      <c r="A88" s="14" t="s">
        <v>132</v>
      </c>
      <c r="B88" s="15" t="s">
        <v>81</v>
      </c>
      <c r="C88" s="14">
        <v>1</v>
      </c>
      <c r="D88" s="14" t="s">
        <v>21</v>
      </c>
      <c r="E88" s="5">
        <v>104605</v>
      </c>
      <c r="F88" s="16">
        <f t="shared" si="14"/>
        <v>35161.34453781513</v>
      </c>
      <c r="G88" s="16">
        <f t="shared" ref="G88:G93" si="16">F88*19%</f>
        <v>6680.6554621848745</v>
      </c>
      <c r="H88" s="17">
        <f t="shared" ref="H88:H93" si="17">F88+G88</f>
        <v>41842.000000000007</v>
      </c>
      <c r="I88" s="3" t="str">
        <f t="shared" ref="I88:I94" si="18">IF(H88&gt;E88,"incurso en CAUSAL DE RECHAZO","OK")</f>
        <v>OK</v>
      </c>
    </row>
    <row r="89" spans="1:9" x14ac:dyDescent="0.2">
      <c r="A89" s="14" t="s">
        <v>133</v>
      </c>
      <c r="B89" s="15" t="s">
        <v>134</v>
      </c>
      <c r="C89" s="14">
        <v>1</v>
      </c>
      <c r="D89" s="18" t="s">
        <v>21</v>
      </c>
      <c r="E89" s="5">
        <v>63201</v>
      </c>
      <c r="F89" s="16">
        <v>50000</v>
      </c>
      <c r="G89" s="16">
        <f t="shared" si="16"/>
        <v>9500</v>
      </c>
      <c r="H89" s="17">
        <f t="shared" si="17"/>
        <v>59500</v>
      </c>
      <c r="I89" s="3" t="str">
        <f t="shared" si="18"/>
        <v>OK</v>
      </c>
    </row>
    <row r="90" spans="1:9" x14ac:dyDescent="0.2">
      <c r="A90" s="14" t="s">
        <v>135</v>
      </c>
      <c r="B90" s="15" t="s">
        <v>136</v>
      </c>
      <c r="C90" s="14">
        <v>1</v>
      </c>
      <c r="D90" s="18" t="s">
        <v>21</v>
      </c>
      <c r="E90" s="5">
        <v>248430</v>
      </c>
      <c r="F90" s="16">
        <f t="shared" si="14"/>
        <v>83505.882352941189</v>
      </c>
      <c r="G90" s="16">
        <f t="shared" si="16"/>
        <v>15866.117647058827</v>
      </c>
      <c r="H90" s="17">
        <f t="shared" si="17"/>
        <v>99372.000000000015</v>
      </c>
      <c r="I90" s="3" t="str">
        <f t="shared" si="18"/>
        <v>OK</v>
      </c>
    </row>
    <row r="91" spans="1:9" ht="22.5" x14ac:dyDescent="0.2">
      <c r="A91" s="14" t="s">
        <v>137</v>
      </c>
      <c r="B91" s="15" t="s">
        <v>58</v>
      </c>
      <c r="C91" s="14">
        <v>1</v>
      </c>
      <c r="D91" s="18" t="s">
        <v>21</v>
      </c>
      <c r="E91" s="5">
        <v>487749</v>
      </c>
      <c r="F91" s="16">
        <f t="shared" si="14"/>
        <v>163949.24369747902</v>
      </c>
      <c r="G91" s="16">
        <f t="shared" si="16"/>
        <v>31150.356302521013</v>
      </c>
      <c r="H91" s="17">
        <f t="shared" si="17"/>
        <v>195099.60000000003</v>
      </c>
      <c r="I91" s="3" t="str">
        <f t="shared" si="18"/>
        <v>OK</v>
      </c>
    </row>
    <row r="92" spans="1:9" x14ac:dyDescent="0.2">
      <c r="A92" s="14" t="s">
        <v>138</v>
      </c>
      <c r="B92" s="15" t="s">
        <v>123</v>
      </c>
      <c r="C92" s="14">
        <v>1</v>
      </c>
      <c r="D92" s="18" t="s">
        <v>63</v>
      </c>
      <c r="E92" s="5">
        <v>76592</v>
      </c>
      <c r="F92" s="16">
        <f t="shared" si="14"/>
        <v>25745.210084033617</v>
      </c>
      <c r="G92" s="16">
        <f t="shared" si="16"/>
        <v>4891.5899159663877</v>
      </c>
      <c r="H92" s="17">
        <f t="shared" si="17"/>
        <v>30636.800000000003</v>
      </c>
      <c r="I92" s="3" t="str">
        <f t="shared" si="18"/>
        <v>OK</v>
      </c>
    </row>
    <row r="93" spans="1:9" ht="22.5" x14ac:dyDescent="0.2">
      <c r="A93" s="14" t="s">
        <v>139</v>
      </c>
      <c r="B93" s="15" t="s">
        <v>93</v>
      </c>
      <c r="C93" s="14">
        <v>1</v>
      </c>
      <c r="D93" s="18" t="s">
        <v>21</v>
      </c>
      <c r="E93" s="5">
        <v>115497</v>
      </c>
      <c r="F93" s="16">
        <f t="shared" si="14"/>
        <v>38822.521008403361</v>
      </c>
      <c r="G93" s="16">
        <f t="shared" si="16"/>
        <v>7376.2789915966387</v>
      </c>
      <c r="H93" s="17">
        <f t="shared" si="17"/>
        <v>46198.8</v>
      </c>
      <c r="I93" s="3" t="str">
        <f t="shared" si="18"/>
        <v>OK</v>
      </c>
    </row>
    <row r="94" spans="1:9" x14ac:dyDescent="0.2">
      <c r="A94" s="14">
        <v>7.7</v>
      </c>
      <c r="B94" s="15" t="s">
        <v>140</v>
      </c>
      <c r="C94" s="14">
        <v>1</v>
      </c>
      <c r="D94" s="14" t="s">
        <v>21</v>
      </c>
      <c r="E94" s="5">
        <v>211788</v>
      </c>
      <c r="F94" s="16">
        <f t="shared" si="14"/>
        <v>71189.243697479003</v>
      </c>
      <c r="G94" s="16">
        <f>F94*19%</f>
        <v>13525.95630252101</v>
      </c>
      <c r="H94" s="17">
        <f>F94+G94</f>
        <v>84715.200000000012</v>
      </c>
      <c r="I94" s="3" t="str">
        <f t="shared" si="18"/>
        <v>OK</v>
      </c>
    </row>
    <row r="95" spans="1:9" ht="11.25" customHeight="1" x14ac:dyDescent="0.2">
      <c r="A95" s="44" t="s">
        <v>141</v>
      </c>
      <c r="B95" s="45"/>
      <c r="C95" s="45"/>
      <c r="D95" s="46"/>
      <c r="E95" s="1"/>
      <c r="F95" s="16">
        <f t="shared" si="14"/>
        <v>0</v>
      </c>
      <c r="G95" s="12"/>
      <c r="H95" s="13"/>
    </row>
    <row r="96" spans="1:9" ht="22.5" x14ac:dyDescent="0.2">
      <c r="A96" s="14" t="s">
        <v>142</v>
      </c>
      <c r="B96" s="15" t="s">
        <v>143</v>
      </c>
      <c r="C96" s="14">
        <v>1</v>
      </c>
      <c r="D96" s="14" t="s">
        <v>21</v>
      </c>
      <c r="E96" s="5">
        <v>269996</v>
      </c>
      <c r="F96" s="16">
        <f t="shared" si="14"/>
        <v>90754.957983193279</v>
      </c>
      <c r="G96" s="16">
        <f t="shared" ref="G96:G103" si="19">F96*19%</f>
        <v>17243.442016806723</v>
      </c>
      <c r="H96" s="17">
        <f t="shared" ref="H96:H103" si="20">F96+G96</f>
        <v>107998.39999999999</v>
      </c>
      <c r="I96" s="3" t="str">
        <f t="shared" ref="I96:I103" si="21">IF(H96&gt;E96,"incurso en CAUSAL DE RECHAZO","OK")</f>
        <v>OK</v>
      </c>
    </row>
    <row r="97" spans="1:9" x14ac:dyDescent="0.2">
      <c r="A97" s="14" t="s">
        <v>144</v>
      </c>
      <c r="B97" s="15" t="s">
        <v>145</v>
      </c>
      <c r="C97" s="14">
        <v>1</v>
      </c>
      <c r="D97" s="14" t="s">
        <v>21</v>
      </c>
      <c r="E97" s="5">
        <v>656474</v>
      </c>
      <c r="F97" s="16">
        <f t="shared" si="14"/>
        <v>220663.52941176473</v>
      </c>
      <c r="G97" s="16">
        <f t="shared" si="19"/>
        <v>41926.0705882353</v>
      </c>
      <c r="H97" s="17">
        <f t="shared" si="20"/>
        <v>262589.60000000003</v>
      </c>
      <c r="I97" s="3" t="str">
        <f t="shared" si="21"/>
        <v>OK</v>
      </c>
    </row>
    <row r="98" spans="1:9" x14ac:dyDescent="0.2">
      <c r="A98" s="14" t="s">
        <v>146</v>
      </c>
      <c r="B98" s="15" t="s">
        <v>147</v>
      </c>
      <c r="C98" s="14">
        <v>1</v>
      </c>
      <c r="D98" s="14" t="s">
        <v>21</v>
      </c>
      <c r="E98" s="5">
        <v>119856</v>
      </c>
      <c r="F98" s="16">
        <f t="shared" si="14"/>
        <v>40287.731092436981</v>
      </c>
      <c r="G98" s="16">
        <f t="shared" si="19"/>
        <v>7654.6689075630266</v>
      </c>
      <c r="H98" s="17">
        <f t="shared" si="20"/>
        <v>47942.400000000009</v>
      </c>
      <c r="I98" s="3" t="str">
        <f t="shared" si="21"/>
        <v>OK</v>
      </c>
    </row>
    <row r="99" spans="1:9" x14ac:dyDescent="0.2">
      <c r="A99" s="14" t="s">
        <v>148</v>
      </c>
      <c r="B99" s="15" t="s">
        <v>149</v>
      </c>
      <c r="C99" s="14">
        <v>1</v>
      </c>
      <c r="D99" s="14" t="s">
        <v>21</v>
      </c>
      <c r="E99" s="5">
        <v>172055</v>
      </c>
      <c r="F99" s="16">
        <f t="shared" si="14"/>
        <v>57833.613445378156</v>
      </c>
      <c r="G99" s="16">
        <f t="shared" si="19"/>
        <v>10988.386554621849</v>
      </c>
      <c r="H99" s="17">
        <f t="shared" si="20"/>
        <v>68822</v>
      </c>
      <c r="I99" s="3" t="str">
        <f t="shared" si="21"/>
        <v>OK</v>
      </c>
    </row>
    <row r="100" spans="1:9" x14ac:dyDescent="0.2">
      <c r="A100" s="14" t="s">
        <v>150</v>
      </c>
      <c r="B100" s="15" t="s">
        <v>151</v>
      </c>
      <c r="C100" s="14">
        <v>1</v>
      </c>
      <c r="D100" s="14" t="s">
        <v>21</v>
      </c>
      <c r="E100" s="5">
        <v>119535</v>
      </c>
      <c r="F100" s="16">
        <f t="shared" si="14"/>
        <v>40179.831932773115</v>
      </c>
      <c r="G100" s="16">
        <f t="shared" si="19"/>
        <v>7634.1680672268922</v>
      </c>
      <c r="H100" s="17">
        <f t="shared" si="20"/>
        <v>47814.000000000007</v>
      </c>
      <c r="I100" s="3" t="str">
        <f t="shared" si="21"/>
        <v>OK</v>
      </c>
    </row>
    <row r="101" spans="1:9" x14ac:dyDescent="0.2">
      <c r="A101" s="14" t="s">
        <v>152</v>
      </c>
      <c r="B101" s="15" t="s">
        <v>153</v>
      </c>
      <c r="C101" s="14">
        <v>1</v>
      </c>
      <c r="D101" s="14" t="s">
        <v>21</v>
      </c>
      <c r="E101" s="5">
        <v>423962</v>
      </c>
      <c r="F101" s="16">
        <f t="shared" si="14"/>
        <v>142508.23529411768</v>
      </c>
      <c r="G101" s="16">
        <f t="shared" si="19"/>
        <v>27076.56470588236</v>
      </c>
      <c r="H101" s="17">
        <f t="shared" si="20"/>
        <v>169584.80000000005</v>
      </c>
      <c r="I101" s="3" t="str">
        <f t="shared" si="21"/>
        <v>OK</v>
      </c>
    </row>
    <row r="102" spans="1:9" x14ac:dyDescent="0.2">
      <c r="A102" s="14" t="s">
        <v>154</v>
      </c>
      <c r="B102" s="15" t="s">
        <v>155</v>
      </c>
      <c r="C102" s="14">
        <v>1</v>
      </c>
      <c r="D102" s="14" t="s">
        <v>21</v>
      </c>
      <c r="E102" s="5">
        <v>959877</v>
      </c>
      <c r="F102" s="16">
        <f t="shared" si="14"/>
        <v>322647.731092437</v>
      </c>
      <c r="G102" s="16">
        <f t="shared" si="19"/>
        <v>61303.068907563029</v>
      </c>
      <c r="H102" s="17">
        <f t="shared" si="20"/>
        <v>383950.80000000005</v>
      </c>
      <c r="I102" s="3" t="str">
        <f t="shared" si="21"/>
        <v>OK</v>
      </c>
    </row>
    <row r="103" spans="1:9" x14ac:dyDescent="0.2">
      <c r="A103" s="14" t="s">
        <v>156</v>
      </c>
      <c r="B103" s="15" t="s">
        <v>157</v>
      </c>
      <c r="C103" s="14">
        <v>1</v>
      </c>
      <c r="D103" s="14" t="s">
        <v>21</v>
      </c>
      <c r="E103" s="5">
        <v>192107</v>
      </c>
      <c r="F103" s="16">
        <f t="shared" si="14"/>
        <v>64573.781512605055</v>
      </c>
      <c r="G103" s="16">
        <f t="shared" si="19"/>
        <v>12269.01848739496</v>
      </c>
      <c r="H103" s="17">
        <f t="shared" si="20"/>
        <v>76842.800000000017</v>
      </c>
      <c r="I103" s="3" t="str">
        <f t="shared" si="21"/>
        <v>OK</v>
      </c>
    </row>
    <row r="104" spans="1:9" ht="11.25" customHeight="1" x14ac:dyDescent="0.2">
      <c r="A104" s="44" t="s">
        <v>158</v>
      </c>
      <c r="B104" s="45"/>
      <c r="C104" s="45"/>
      <c r="D104" s="46"/>
      <c r="E104" s="1"/>
      <c r="F104" s="16">
        <f t="shared" si="14"/>
        <v>0</v>
      </c>
      <c r="G104" s="12"/>
      <c r="H104" s="13"/>
    </row>
    <row r="105" spans="1:9" x14ac:dyDescent="0.2">
      <c r="A105" s="14" t="s">
        <v>159</v>
      </c>
      <c r="B105" s="15" t="s">
        <v>160</v>
      </c>
      <c r="C105" s="14">
        <v>1</v>
      </c>
      <c r="D105" s="14" t="s">
        <v>21</v>
      </c>
      <c r="E105" s="5">
        <v>99535</v>
      </c>
      <c r="F105" s="16">
        <f t="shared" si="14"/>
        <v>33457.142857142862</v>
      </c>
      <c r="G105" s="16">
        <f t="shared" ref="G105:G111" si="22">F105*19%</f>
        <v>6356.857142857144</v>
      </c>
      <c r="H105" s="17">
        <f t="shared" ref="H105:H111" si="23">F105+G105</f>
        <v>39814.000000000007</v>
      </c>
      <c r="I105" s="3" t="str">
        <f t="shared" ref="I105:I111" si="24">IF(H105&gt;E105,"incurso en CAUSAL DE RECHAZO","OK")</f>
        <v>OK</v>
      </c>
    </row>
    <row r="106" spans="1:9" ht="22.5" x14ac:dyDescent="0.2">
      <c r="A106" s="14" t="s">
        <v>161</v>
      </c>
      <c r="B106" s="15" t="s">
        <v>162</v>
      </c>
      <c r="C106" s="14">
        <v>1</v>
      </c>
      <c r="D106" s="14" t="s">
        <v>21</v>
      </c>
      <c r="E106" s="5">
        <v>275776</v>
      </c>
      <c r="F106" s="16">
        <f t="shared" si="14"/>
        <v>92697.815126050438</v>
      </c>
      <c r="G106" s="16">
        <f t="shared" si="22"/>
        <v>17612.584873949585</v>
      </c>
      <c r="H106" s="17">
        <f t="shared" si="23"/>
        <v>110310.40000000002</v>
      </c>
      <c r="I106" s="3" t="str">
        <f t="shared" si="24"/>
        <v>OK</v>
      </c>
    </row>
    <row r="107" spans="1:9" ht="22.5" x14ac:dyDescent="0.2">
      <c r="A107" s="14" t="s">
        <v>163</v>
      </c>
      <c r="B107" s="15" t="s">
        <v>164</v>
      </c>
      <c r="C107" s="14">
        <v>1</v>
      </c>
      <c r="D107" s="14" t="s">
        <v>21</v>
      </c>
      <c r="E107" s="5">
        <v>109702</v>
      </c>
      <c r="F107" s="16">
        <f t="shared" si="14"/>
        <v>36874.621848739502</v>
      </c>
      <c r="G107" s="16">
        <f t="shared" si="22"/>
        <v>7006.1781512605057</v>
      </c>
      <c r="H107" s="17">
        <f t="shared" si="23"/>
        <v>43880.80000000001</v>
      </c>
      <c r="I107" s="3" t="str">
        <f t="shared" si="24"/>
        <v>OK</v>
      </c>
    </row>
    <row r="108" spans="1:9" x14ac:dyDescent="0.2">
      <c r="A108" s="14" t="s">
        <v>165</v>
      </c>
      <c r="B108" s="15" t="s">
        <v>166</v>
      </c>
      <c r="C108" s="14">
        <v>1</v>
      </c>
      <c r="D108" s="14" t="s">
        <v>21</v>
      </c>
      <c r="E108" s="5">
        <v>50763</v>
      </c>
      <c r="F108" s="16">
        <f t="shared" si="14"/>
        <v>17063.193277310926</v>
      </c>
      <c r="G108" s="16">
        <f t="shared" si="22"/>
        <v>3242.006722689076</v>
      </c>
      <c r="H108" s="17">
        <f t="shared" si="23"/>
        <v>20305.2</v>
      </c>
      <c r="I108" s="3" t="str">
        <f t="shared" si="24"/>
        <v>OK</v>
      </c>
    </row>
    <row r="109" spans="1:9" x14ac:dyDescent="0.2">
      <c r="A109" s="14" t="s">
        <v>167</v>
      </c>
      <c r="B109" s="15" t="s">
        <v>168</v>
      </c>
      <c r="C109" s="14">
        <v>1</v>
      </c>
      <c r="D109" s="14" t="s">
        <v>21</v>
      </c>
      <c r="E109" s="5">
        <v>423742</v>
      </c>
      <c r="F109" s="16">
        <f t="shared" si="14"/>
        <v>142434.28571428574</v>
      </c>
      <c r="G109" s="16">
        <f t="shared" si="22"/>
        <v>27062.514285714289</v>
      </c>
      <c r="H109" s="17">
        <f t="shared" si="23"/>
        <v>169496.80000000002</v>
      </c>
      <c r="I109" s="3" t="str">
        <f t="shared" si="24"/>
        <v>OK</v>
      </c>
    </row>
    <row r="110" spans="1:9" x14ac:dyDescent="0.2">
      <c r="A110" s="14" t="s">
        <v>169</v>
      </c>
      <c r="B110" s="15" t="s">
        <v>170</v>
      </c>
      <c r="C110" s="14">
        <v>1</v>
      </c>
      <c r="D110" s="14" t="s">
        <v>21</v>
      </c>
      <c r="E110" s="5">
        <v>514367</v>
      </c>
      <c r="F110" s="16">
        <f t="shared" si="14"/>
        <v>172896.4705882353</v>
      </c>
      <c r="G110" s="16">
        <f t="shared" si="22"/>
        <v>32850.329411764709</v>
      </c>
      <c r="H110" s="17">
        <f t="shared" si="23"/>
        <v>205746.80000000002</v>
      </c>
      <c r="I110" s="3" t="str">
        <f t="shared" si="24"/>
        <v>OK</v>
      </c>
    </row>
    <row r="111" spans="1:9" x14ac:dyDescent="0.2">
      <c r="A111" s="14" t="s">
        <v>171</v>
      </c>
      <c r="B111" s="15" t="s">
        <v>172</v>
      </c>
      <c r="C111" s="14">
        <v>1</v>
      </c>
      <c r="D111" s="14" t="s">
        <v>21</v>
      </c>
      <c r="E111" s="5">
        <v>564019</v>
      </c>
      <c r="F111" s="16">
        <f t="shared" si="14"/>
        <v>189586.21848739497</v>
      </c>
      <c r="G111" s="16">
        <f t="shared" si="22"/>
        <v>36021.381512605047</v>
      </c>
      <c r="H111" s="17">
        <f t="shared" si="23"/>
        <v>225607.60000000003</v>
      </c>
      <c r="I111" s="3" t="str">
        <f t="shared" si="24"/>
        <v>OK</v>
      </c>
    </row>
    <row r="112" spans="1:9" ht="11.25" customHeight="1" x14ac:dyDescent="0.2">
      <c r="A112" s="44" t="s">
        <v>173</v>
      </c>
      <c r="B112" s="45"/>
      <c r="C112" s="45"/>
      <c r="D112" s="46"/>
      <c r="E112" s="1"/>
      <c r="F112" s="16">
        <f t="shared" si="14"/>
        <v>0</v>
      </c>
      <c r="G112" s="19"/>
      <c r="H112" s="20"/>
    </row>
    <row r="113" spans="1:9" ht="11.25" customHeight="1" x14ac:dyDescent="0.2">
      <c r="A113" s="44" t="s">
        <v>174</v>
      </c>
      <c r="B113" s="45"/>
      <c r="C113" s="45"/>
      <c r="D113" s="46"/>
      <c r="E113" s="1"/>
      <c r="F113" s="16">
        <f t="shared" si="14"/>
        <v>0</v>
      </c>
      <c r="G113" s="21"/>
      <c r="H113" s="22"/>
    </row>
    <row r="114" spans="1:9" x14ac:dyDescent="0.2">
      <c r="A114" s="14" t="s">
        <v>175</v>
      </c>
      <c r="B114" s="15" t="s">
        <v>176</v>
      </c>
      <c r="C114" s="14">
        <v>1</v>
      </c>
      <c r="D114" s="14" t="s">
        <v>21</v>
      </c>
      <c r="E114" s="5">
        <v>793394</v>
      </c>
      <c r="F114" s="16">
        <f t="shared" si="14"/>
        <v>266687.05882352946</v>
      </c>
      <c r="G114" s="16">
        <f t="shared" ref="G114:G117" si="25">F114*19%</f>
        <v>50670.5411764706</v>
      </c>
      <c r="H114" s="17">
        <f t="shared" ref="H114:H117" si="26">F114+G114</f>
        <v>317357.60000000003</v>
      </c>
      <c r="I114" s="3" t="str">
        <f t="shared" ref="I114:I117" si="27">IF(H114&gt;E114,"incurso en CAUSAL DE RECHAZO","OK")</f>
        <v>OK</v>
      </c>
    </row>
    <row r="115" spans="1:9" x14ac:dyDescent="0.2">
      <c r="A115" s="14" t="s">
        <v>177</v>
      </c>
      <c r="B115" s="15" t="s">
        <v>178</v>
      </c>
      <c r="C115" s="14">
        <v>1</v>
      </c>
      <c r="D115" s="14" t="s">
        <v>21</v>
      </c>
      <c r="E115" s="5">
        <v>394864</v>
      </c>
      <c r="F115" s="16">
        <f t="shared" si="14"/>
        <v>132727.3949579832</v>
      </c>
      <c r="G115" s="16">
        <f t="shared" si="25"/>
        <v>25218.205042016809</v>
      </c>
      <c r="H115" s="17">
        <f t="shared" si="26"/>
        <v>157945.60000000001</v>
      </c>
      <c r="I115" s="3" t="str">
        <f t="shared" si="27"/>
        <v>OK</v>
      </c>
    </row>
    <row r="116" spans="1:9" x14ac:dyDescent="0.2">
      <c r="A116" s="14" t="s">
        <v>179</v>
      </c>
      <c r="B116" s="15" t="s">
        <v>180</v>
      </c>
      <c r="C116" s="14">
        <v>1</v>
      </c>
      <c r="D116" s="14" t="s">
        <v>21</v>
      </c>
      <c r="E116" s="5">
        <v>432745</v>
      </c>
      <c r="F116" s="16">
        <f t="shared" si="14"/>
        <v>145460.50420168068</v>
      </c>
      <c r="G116" s="16">
        <f t="shared" si="25"/>
        <v>27637.495798319331</v>
      </c>
      <c r="H116" s="17">
        <f t="shared" si="26"/>
        <v>173098</v>
      </c>
      <c r="I116" s="3" t="str">
        <f t="shared" si="27"/>
        <v>OK</v>
      </c>
    </row>
    <row r="117" spans="1:9" x14ac:dyDescent="0.2">
      <c r="A117" s="14" t="s">
        <v>181</v>
      </c>
      <c r="B117" s="15" t="s">
        <v>182</v>
      </c>
      <c r="C117" s="14">
        <v>1</v>
      </c>
      <c r="D117" s="14" t="s">
        <v>21</v>
      </c>
      <c r="E117" s="5">
        <v>390762</v>
      </c>
      <c r="F117" s="16">
        <f t="shared" si="14"/>
        <v>131348.57142857145</v>
      </c>
      <c r="G117" s="16">
        <f t="shared" si="25"/>
        <v>24956.228571428575</v>
      </c>
      <c r="H117" s="17">
        <f t="shared" si="26"/>
        <v>156304.80000000002</v>
      </c>
      <c r="I117" s="3" t="str">
        <f t="shared" si="27"/>
        <v>OK</v>
      </c>
    </row>
    <row r="118" spans="1:9" ht="11.25" customHeight="1" x14ac:dyDescent="0.2">
      <c r="A118" s="44" t="s">
        <v>183</v>
      </c>
      <c r="B118" s="45"/>
      <c r="C118" s="45"/>
      <c r="D118" s="46"/>
      <c r="E118" s="1"/>
      <c r="F118" s="16">
        <f t="shared" si="14"/>
        <v>0</v>
      </c>
      <c r="G118" s="12"/>
      <c r="H118" s="13"/>
    </row>
    <row r="119" spans="1:9" ht="22.5" x14ac:dyDescent="0.2">
      <c r="A119" s="14" t="s">
        <v>184</v>
      </c>
      <c r="B119" s="15" t="s">
        <v>185</v>
      </c>
      <c r="C119" s="14">
        <v>1</v>
      </c>
      <c r="D119" s="14" t="s">
        <v>21</v>
      </c>
      <c r="E119" s="5">
        <v>622220</v>
      </c>
      <c r="F119" s="16">
        <f t="shared" si="14"/>
        <v>209149.57983193279</v>
      </c>
      <c r="G119" s="16">
        <f t="shared" ref="G119:G125" si="28">F119*19%</f>
        <v>39738.420168067227</v>
      </c>
      <c r="H119" s="17">
        <f t="shared" ref="H119:H125" si="29">F119+G119</f>
        <v>248888</v>
      </c>
      <c r="I119" s="3" t="str">
        <f t="shared" ref="I119:I125" si="30">IF(H119&gt;E119,"incurso en CAUSAL DE RECHAZO","OK")</f>
        <v>OK</v>
      </c>
    </row>
    <row r="120" spans="1:9" x14ac:dyDescent="0.2">
      <c r="A120" s="14" t="s">
        <v>186</v>
      </c>
      <c r="B120" s="15" t="s">
        <v>187</v>
      </c>
      <c r="C120" s="14">
        <v>1</v>
      </c>
      <c r="D120" s="14" t="s">
        <v>21</v>
      </c>
      <c r="E120" s="5">
        <v>1520631</v>
      </c>
      <c r="F120" s="16">
        <f t="shared" si="14"/>
        <v>511136.4705882353</v>
      </c>
      <c r="G120" s="16">
        <f t="shared" si="28"/>
        <v>97115.929411764708</v>
      </c>
      <c r="H120" s="17">
        <f t="shared" si="29"/>
        <v>608252.4</v>
      </c>
      <c r="I120" s="3" t="str">
        <f t="shared" si="30"/>
        <v>OK</v>
      </c>
    </row>
    <row r="121" spans="1:9" x14ac:dyDescent="0.2">
      <c r="A121" s="14" t="s">
        <v>188</v>
      </c>
      <c r="B121" s="15" t="s">
        <v>189</v>
      </c>
      <c r="C121" s="14">
        <v>1</v>
      </c>
      <c r="D121" s="14" t="s">
        <v>21</v>
      </c>
      <c r="E121" s="5">
        <v>324521</v>
      </c>
      <c r="F121" s="16">
        <f t="shared" si="14"/>
        <v>109082.68907563026</v>
      </c>
      <c r="G121" s="16">
        <f t="shared" si="28"/>
        <v>20725.710924369749</v>
      </c>
      <c r="H121" s="17">
        <f t="shared" si="29"/>
        <v>129808.40000000001</v>
      </c>
      <c r="I121" s="3" t="str">
        <f t="shared" si="30"/>
        <v>OK</v>
      </c>
    </row>
    <row r="122" spans="1:9" x14ac:dyDescent="0.2">
      <c r="A122" s="14" t="s">
        <v>190</v>
      </c>
      <c r="B122" s="15" t="s">
        <v>191</v>
      </c>
      <c r="C122" s="14">
        <v>1</v>
      </c>
      <c r="D122" s="14" t="s">
        <v>21</v>
      </c>
      <c r="E122" s="5">
        <v>408703</v>
      </c>
      <c r="F122" s="16">
        <f t="shared" si="14"/>
        <v>137379.15966386555</v>
      </c>
      <c r="G122" s="16">
        <f t="shared" si="28"/>
        <v>26102.040336134454</v>
      </c>
      <c r="H122" s="17">
        <f t="shared" si="29"/>
        <v>163481.20000000001</v>
      </c>
      <c r="I122" s="3" t="str">
        <f t="shared" si="30"/>
        <v>OK</v>
      </c>
    </row>
    <row r="123" spans="1:9" x14ac:dyDescent="0.2">
      <c r="A123" s="14" t="s">
        <v>192</v>
      </c>
      <c r="B123" s="15" t="s">
        <v>193</v>
      </c>
      <c r="C123" s="14">
        <v>1</v>
      </c>
      <c r="D123" s="14" t="s">
        <v>21</v>
      </c>
      <c r="E123" s="5">
        <v>427125</v>
      </c>
      <c r="F123" s="16">
        <f t="shared" si="14"/>
        <v>143571.42857142858</v>
      </c>
      <c r="G123" s="16">
        <f t="shared" si="28"/>
        <v>27278.571428571431</v>
      </c>
      <c r="H123" s="17">
        <f t="shared" si="29"/>
        <v>170850</v>
      </c>
      <c r="I123" s="3" t="str">
        <f t="shared" si="30"/>
        <v>OK</v>
      </c>
    </row>
    <row r="124" spans="1:9" x14ac:dyDescent="0.2">
      <c r="A124" s="14" t="s">
        <v>194</v>
      </c>
      <c r="B124" s="15" t="s">
        <v>195</v>
      </c>
      <c r="C124" s="14">
        <v>1</v>
      </c>
      <c r="D124" s="14" t="s">
        <v>21</v>
      </c>
      <c r="E124" s="5">
        <v>615517</v>
      </c>
      <c r="F124" s="16">
        <f t="shared" si="14"/>
        <v>206896.4705882353</v>
      </c>
      <c r="G124" s="16">
        <f t="shared" si="28"/>
        <v>39310.329411764709</v>
      </c>
      <c r="H124" s="17">
        <f t="shared" si="29"/>
        <v>246206.80000000002</v>
      </c>
      <c r="I124" s="3" t="str">
        <f t="shared" si="30"/>
        <v>OK</v>
      </c>
    </row>
    <row r="125" spans="1:9" ht="22.5" x14ac:dyDescent="0.2">
      <c r="A125" s="14" t="s">
        <v>196</v>
      </c>
      <c r="B125" s="15" t="s">
        <v>197</v>
      </c>
      <c r="C125" s="14">
        <v>1</v>
      </c>
      <c r="D125" s="14" t="s">
        <v>21</v>
      </c>
      <c r="E125" s="5">
        <v>832148</v>
      </c>
      <c r="F125" s="16">
        <f t="shared" si="14"/>
        <v>279713.61344537814</v>
      </c>
      <c r="G125" s="16">
        <f t="shared" si="28"/>
        <v>53145.586554621848</v>
      </c>
      <c r="H125" s="17">
        <f t="shared" si="29"/>
        <v>332859.2</v>
      </c>
      <c r="I125" s="3" t="str">
        <f t="shared" si="30"/>
        <v>OK</v>
      </c>
    </row>
    <row r="126" spans="1:9" ht="11.25" customHeight="1" x14ac:dyDescent="0.2">
      <c r="A126" s="44" t="s">
        <v>198</v>
      </c>
      <c r="B126" s="45"/>
      <c r="C126" s="45"/>
      <c r="D126" s="46"/>
      <c r="E126" s="1"/>
      <c r="F126" s="16">
        <f t="shared" si="14"/>
        <v>0</v>
      </c>
      <c r="G126" s="12"/>
      <c r="H126" s="13"/>
    </row>
    <row r="127" spans="1:9" ht="45" x14ac:dyDescent="0.2">
      <c r="A127" s="14" t="s">
        <v>199</v>
      </c>
      <c r="B127" s="15" t="s">
        <v>200</v>
      </c>
      <c r="C127" s="14">
        <v>1</v>
      </c>
      <c r="D127" s="14" t="s">
        <v>21</v>
      </c>
      <c r="E127" s="5">
        <v>2870581</v>
      </c>
      <c r="F127" s="16">
        <f t="shared" si="14"/>
        <v>964901.17647058843</v>
      </c>
      <c r="G127" s="16">
        <f t="shared" ref="G127:G133" si="31">F127*19%</f>
        <v>183331.2235294118</v>
      </c>
      <c r="H127" s="17">
        <f t="shared" ref="H127:H133" si="32">F127+G127</f>
        <v>1148232.4000000001</v>
      </c>
      <c r="I127" s="3" t="str">
        <f t="shared" ref="I127:I133" si="33">IF(H127&gt;E127,"incurso en CAUSAL DE RECHAZO","OK")</f>
        <v>OK</v>
      </c>
    </row>
    <row r="128" spans="1:9" x14ac:dyDescent="0.2">
      <c r="A128" s="14" t="s">
        <v>201</v>
      </c>
      <c r="B128" s="15" t="s">
        <v>202</v>
      </c>
      <c r="C128" s="14">
        <v>1</v>
      </c>
      <c r="D128" s="14" t="s">
        <v>21</v>
      </c>
      <c r="E128" s="5">
        <v>399334</v>
      </c>
      <c r="F128" s="16">
        <f t="shared" si="14"/>
        <v>134229.91596638656</v>
      </c>
      <c r="G128" s="16">
        <f t="shared" si="31"/>
        <v>25503.684033613445</v>
      </c>
      <c r="H128" s="17">
        <f t="shared" si="32"/>
        <v>159733.6</v>
      </c>
      <c r="I128" s="3" t="str">
        <f t="shared" si="33"/>
        <v>OK</v>
      </c>
    </row>
    <row r="129" spans="1:9" ht="22.5" x14ac:dyDescent="0.2">
      <c r="A129" s="14" t="s">
        <v>203</v>
      </c>
      <c r="B129" s="15" t="s">
        <v>204</v>
      </c>
      <c r="C129" s="14">
        <v>1</v>
      </c>
      <c r="D129" s="14" t="s">
        <v>21</v>
      </c>
      <c r="E129" s="5">
        <v>361640</v>
      </c>
      <c r="F129" s="16">
        <f t="shared" si="14"/>
        <v>121559.66386554623</v>
      </c>
      <c r="G129" s="16">
        <f t="shared" si="31"/>
        <v>23096.336134453784</v>
      </c>
      <c r="H129" s="17">
        <f t="shared" si="32"/>
        <v>144656</v>
      </c>
      <c r="I129" s="3" t="str">
        <f t="shared" si="33"/>
        <v>OK</v>
      </c>
    </row>
    <row r="130" spans="1:9" x14ac:dyDescent="0.2">
      <c r="A130" s="14" t="s">
        <v>205</v>
      </c>
      <c r="B130" s="15" t="s">
        <v>206</v>
      </c>
      <c r="C130" s="14">
        <v>1</v>
      </c>
      <c r="D130" s="14" t="s">
        <v>21</v>
      </c>
      <c r="E130" s="5">
        <v>367575</v>
      </c>
      <c r="F130" s="16">
        <f t="shared" si="14"/>
        <v>123554.62184873951</v>
      </c>
      <c r="G130" s="16">
        <f t="shared" si="31"/>
        <v>23475.378151260506</v>
      </c>
      <c r="H130" s="17">
        <f t="shared" si="32"/>
        <v>147030</v>
      </c>
      <c r="I130" s="3" t="str">
        <f t="shared" si="33"/>
        <v>OK</v>
      </c>
    </row>
    <row r="131" spans="1:9" x14ac:dyDescent="0.2">
      <c r="A131" s="14" t="s">
        <v>207</v>
      </c>
      <c r="B131" s="15" t="s">
        <v>208</v>
      </c>
      <c r="C131" s="14">
        <v>1</v>
      </c>
      <c r="D131" s="14" t="s">
        <v>21</v>
      </c>
      <c r="E131" s="5">
        <v>287780</v>
      </c>
      <c r="F131" s="16">
        <f t="shared" si="14"/>
        <v>96732.773109243717</v>
      </c>
      <c r="G131" s="16">
        <f t="shared" si="31"/>
        <v>18379.226890756305</v>
      </c>
      <c r="H131" s="17">
        <f t="shared" si="32"/>
        <v>115112.00000000003</v>
      </c>
      <c r="I131" s="3" t="str">
        <f t="shared" si="33"/>
        <v>OK</v>
      </c>
    </row>
    <row r="132" spans="1:9" x14ac:dyDescent="0.2">
      <c r="A132" s="14" t="s">
        <v>209</v>
      </c>
      <c r="B132" s="15" t="s">
        <v>210</v>
      </c>
      <c r="C132" s="14">
        <v>1</v>
      </c>
      <c r="D132" s="14" t="s">
        <v>21</v>
      </c>
      <c r="E132" s="5">
        <v>479059</v>
      </c>
      <c r="F132" s="16">
        <f t="shared" si="14"/>
        <v>161028.23529411768</v>
      </c>
      <c r="G132" s="16">
        <f t="shared" si="31"/>
        <v>30595.364705882359</v>
      </c>
      <c r="H132" s="17">
        <f t="shared" si="32"/>
        <v>191623.60000000003</v>
      </c>
      <c r="I132" s="3" t="str">
        <f t="shared" si="33"/>
        <v>OK</v>
      </c>
    </row>
    <row r="133" spans="1:9" x14ac:dyDescent="0.2">
      <c r="A133" s="14" t="s">
        <v>211</v>
      </c>
      <c r="B133" s="15" t="s">
        <v>212</v>
      </c>
      <c r="C133" s="14">
        <v>1</v>
      </c>
      <c r="D133" s="14" t="s">
        <v>21</v>
      </c>
      <c r="E133" s="5">
        <v>409157</v>
      </c>
      <c r="F133" s="16">
        <f t="shared" si="14"/>
        <v>137531.76470588238</v>
      </c>
      <c r="G133" s="16">
        <f t="shared" si="31"/>
        <v>26131.035294117653</v>
      </c>
      <c r="H133" s="17">
        <f t="shared" si="32"/>
        <v>163662.80000000005</v>
      </c>
      <c r="I133" s="3" t="str">
        <f t="shared" si="33"/>
        <v>OK</v>
      </c>
    </row>
    <row r="134" spans="1:9" ht="11.25" customHeight="1" x14ac:dyDescent="0.2">
      <c r="A134" s="44" t="s">
        <v>213</v>
      </c>
      <c r="B134" s="45"/>
      <c r="C134" s="45"/>
      <c r="D134" s="46"/>
      <c r="E134" s="1"/>
      <c r="F134" s="16">
        <f t="shared" si="14"/>
        <v>0</v>
      </c>
      <c r="G134" s="12"/>
      <c r="H134" s="13"/>
    </row>
    <row r="135" spans="1:9" x14ac:dyDescent="0.2">
      <c r="A135" s="14" t="s">
        <v>214</v>
      </c>
      <c r="B135" s="15" t="s">
        <v>215</v>
      </c>
      <c r="C135" s="14">
        <v>1</v>
      </c>
      <c r="D135" s="14" t="s">
        <v>21</v>
      </c>
      <c r="E135" s="5">
        <v>251550</v>
      </c>
      <c r="F135" s="16">
        <f t="shared" si="14"/>
        <v>84554.621848739509</v>
      </c>
      <c r="G135" s="16">
        <f t="shared" ref="G135:G138" si="34">F135*19%</f>
        <v>16065.378151260507</v>
      </c>
      <c r="H135" s="17">
        <f t="shared" ref="H135:H138" si="35">F135+G135</f>
        <v>100620.00000000001</v>
      </c>
      <c r="I135" s="3" t="str">
        <f t="shared" ref="I135:I138" si="36">IF(H135&gt;E135,"incurso en CAUSAL DE RECHAZO","OK")</f>
        <v>OK</v>
      </c>
    </row>
    <row r="136" spans="1:9" x14ac:dyDescent="0.2">
      <c r="A136" s="14" t="s">
        <v>216</v>
      </c>
      <c r="B136" s="15" t="s">
        <v>217</v>
      </c>
      <c r="C136" s="14">
        <v>1</v>
      </c>
      <c r="D136" s="14" t="s">
        <v>21</v>
      </c>
      <c r="E136" s="5">
        <v>180269</v>
      </c>
      <c r="F136" s="16">
        <f t="shared" si="14"/>
        <v>60594.621848739502</v>
      </c>
      <c r="G136" s="16">
        <f t="shared" si="34"/>
        <v>11512.978151260506</v>
      </c>
      <c r="H136" s="17">
        <f t="shared" si="35"/>
        <v>72107.600000000006</v>
      </c>
      <c r="I136" s="3" t="str">
        <f t="shared" si="36"/>
        <v>OK</v>
      </c>
    </row>
    <row r="137" spans="1:9" x14ac:dyDescent="0.2">
      <c r="A137" s="14" t="s">
        <v>218</v>
      </c>
      <c r="B137" s="15" t="s">
        <v>219</v>
      </c>
      <c r="C137" s="14">
        <v>1</v>
      </c>
      <c r="D137" s="14" t="s">
        <v>21</v>
      </c>
      <c r="E137" s="5">
        <v>479581</v>
      </c>
      <c r="F137" s="16">
        <f t="shared" si="14"/>
        <v>161203.69747899161</v>
      </c>
      <c r="G137" s="16">
        <f t="shared" si="34"/>
        <v>30628.702521008407</v>
      </c>
      <c r="H137" s="17">
        <f t="shared" si="35"/>
        <v>191832.40000000002</v>
      </c>
      <c r="I137" s="3" t="str">
        <f t="shared" si="36"/>
        <v>OK</v>
      </c>
    </row>
    <row r="138" spans="1:9" x14ac:dyDescent="0.2">
      <c r="A138" s="14" t="s">
        <v>220</v>
      </c>
      <c r="B138" s="15" t="s">
        <v>221</v>
      </c>
      <c r="C138" s="14">
        <v>1</v>
      </c>
      <c r="D138" s="14" t="s">
        <v>21</v>
      </c>
      <c r="E138" s="5">
        <v>467272</v>
      </c>
      <c r="F138" s="16">
        <f t="shared" si="14"/>
        <v>157066.21848739497</v>
      </c>
      <c r="G138" s="16">
        <f t="shared" si="34"/>
        <v>29842.581512605044</v>
      </c>
      <c r="H138" s="17">
        <f t="shared" si="35"/>
        <v>186908.80000000002</v>
      </c>
      <c r="I138" s="3" t="str">
        <f t="shared" si="36"/>
        <v>OK</v>
      </c>
    </row>
    <row r="139" spans="1:9" ht="11.25" customHeight="1" x14ac:dyDescent="0.2">
      <c r="A139" s="44" t="s">
        <v>222</v>
      </c>
      <c r="B139" s="45"/>
      <c r="C139" s="45"/>
      <c r="D139" s="46"/>
      <c r="E139" s="1"/>
      <c r="F139" s="16">
        <f t="shared" si="14"/>
        <v>0</v>
      </c>
      <c r="G139" s="12"/>
      <c r="H139" s="13"/>
    </row>
    <row r="140" spans="1:9" x14ac:dyDescent="0.2">
      <c r="A140" s="14" t="s">
        <v>223</v>
      </c>
      <c r="B140" s="15" t="s">
        <v>224</v>
      </c>
      <c r="C140" s="14">
        <v>1</v>
      </c>
      <c r="D140" s="14" t="s">
        <v>21</v>
      </c>
      <c r="E140" s="5">
        <v>332494</v>
      </c>
      <c r="F140" s="16">
        <f t="shared" si="14"/>
        <v>111762.68907563026</v>
      </c>
      <c r="G140" s="16">
        <f t="shared" ref="G140:G151" si="37">F140*19%</f>
        <v>21234.910924369749</v>
      </c>
      <c r="H140" s="17">
        <f t="shared" ref="H140:H151" si="38">F140+G140</f>
        <v>132997.6</v>
      </c>
      <c r="I140" s="3" t="str">
        <f t="shared" ref="I140:I151" si="39">IF(H140&gt;E140,"incurso en CAUSAL DE RECHAZO","OK")</f>
        <v>OK</v>
      </c>
    </row>
    <row r="141" spans="1:9" x14ac:dyDescent="0.2">
      <c r="A141" s="14" t="s">
        <v>225</v>
      </c>
      <c r="B141" s="15" t="s">
        <v>226</v>
      </c>
      <c r="C141" s="14">
        <v>1</v>
      </c>
      <c r="D141" s="14" t="s">
        <v>21</v>
      </c>
      <c r="E141" s="5">
        <v>322027</v>
      </c>
      <c r="F141" s="16">
        <f t="shared" si="14"/>
        <v>108244.36974789918</v>
      </c>
      <c r="G141" s="16">
        <f t="shared" si="37"/>
        <v>20566.430252100843</v>
      </c>
      <c r="H141" s="17">
        <f t="shared" si="38"/>
        <v>128810.80000000002</v>
      </c>
      <c r="I141" s="3" t="str">
        <f t="shared" si="39"/>
        <v>OK</v>
      </c>
    </row>
    <row r="142" spans="1:9" x14ac:dyDescent="0.2">
      <c r="A142" s="14" t="s">
        <v>227</v>
      </c>
      <c r="B142" s="15" t="s">
        <v>228</v>
      </c>
      <c r="C142" s="14">
        <v>1</v>
      </c>
      <c r="D142" s="14" t="s">
        <v>21</v>
      </c>
      <c r="E142" s="5">
        <v>240487</v>
      </c>
      <c r="F142" s="16">
        <f t="shared" si="14"/>
        <v>80835.966386554632</v>
      </c>
      <c r="G142" s="16">
        <f t="shared" si="37"/>
        <v>15358.83361344538</v>
      </c>
      <c r="H142" s="17">
        <f t="shared" si="38"/>
        <v>96194.800000000017</v>
      </c>
      <c r="I142" s="3" t="str">
        <f t="shared" si="39"/>
        <v>OK</v>
      </c>
    </row>
    <row r="143" spans="1:9" x14ac:dyDescent="0.2">
      <c r="A143" s="14" t="s">
        <v>229</v>
      </c>
      <c r="B143" s="15" t="s">
        <v>230</v>
      </c>
      <c r="C143" s="14">
        <v>1</v>
      </c>
      <c r="D143" s="14" t="s">
        <v>21</v>
      </c>
      <c r="E143" s="5">
        <v>301431</v>
      </c>
      <c r="F143" s="16">
        <f t="shared" si="14"/>
        <v>101321.34453781514</v>
      </c>
      <c r="G143" s="16">
        <f t="shared" si="37"/>
        <v>19251.055462184875</v>
      </c>
      <c r="H143" s="17">
        <f t="shared" si="38"/>
        <v>120572.40000000001</v>
      </c>
      <c r="I143" s="3" t="str">
        <f t="shared" si="39"/>
        <v>OK</v>
      </c>
    </row>
    <row r="144" spans="1:9" x14ac:dyDescent="0.2">
      <c r="A144" s="14" t="s">
        <v>231</v>
      </c>
      <c r="B144" s="15" t="s">
        <v>232</v>
      </c>
      <c r="C144" s="14">
        <v>1</v>
      </c>
      <c r="D144" s="14" t="s">
        <v>21</v>
      </c>
      <c r="E144" s="5">
        <v>276257</v>
      </c>
      <c r="F144" s="16">
        <f t="shared" si="14"/>
        <v>92859.495798319345</v>
      </c>
      <c r="G144" s="16">
        <f t="shared" si="37"/>
        <v>17643.304201680676</v>
      </c>
      <c r="H144" s="17">
        <f t="shared" si="38"/>
        <v>110502.80000000002</v>
      </c>
      <c r="I144" s="3" t="str">
        <f t="shared" si="39"/>
        <v>OK</v>
      </c>
    </row>
    <row r="145" spans="1:9" x14ac:dyDescent="0.2">
      <c r="A145" s="14" t="s">
        <v>233</v>
      </c>
      <c r="B145" s="15" t="s">
        <v>234</v>
      </c>
      <c r="C145" s="14">
        <v>1</v>
      </c>
      <c r="D145" s="14" t="s">
        <v>21</v>
      </c>
      <c r="E145" s="5">
        <v>281456</v>
      </c>
      <c r="F145" s="16">
        <f t="shared" si="14"/>
        <v>94607.058823529427</v>
      </c>
      <c r="G145" s="16">
        <f t="shared" si="37"/>
        <v>17975.341176470592</v>
      </c>
      <c r="H145" s="17">
        <f t="shared" si="38"/>
        <v>112582.40000000002</v>
      </c>
      <c r="I145" s="3" t="str">
        <f t="shared" si="39"/>
        <v>OK</v>
      </c>
    </row>
    <row r="146" spans="1:9" x14ac:dyDescent="0.2">
      <c r="A146" s="14" t="s">
        <v>235</v>
      </c>
      <c r="B146" s="15" t="s">
        <v>236</v>
      </c>
      <c r="C146" s="14">
        <v>1</v>
      </c>
      <c r="D146" s="14" t="s">
        <v>21</v>
      </c>
      <c r="E146" s="5">
        <v>184270</v>
      </c>
      <c r="F146" s="16">
        <f t="shared" ref="F146:F183" si="40">(E146/1.19)*0.4</f>
        <v>61939.495798319338</v>
      </c>
      <c r="G146" s="16">
        <f t="shared" si="37"/>
        <v>11768.504201680675</v>
      </c>
      <c r="H146" s="17">
        <f t="shared" si="38"/>
        <v>73708.000000000015</v>
      </c>
      <c r="I146" s="3" t="str">
        <f t="shared" si="39"/>
        <v>OK</v>
      </c>
    </row>
    <row r="147" spans="1:9" x14ac:dyDescent="0.2">
      <c r="A147" s="14" t="s">
        <v>237</v>
      </c>
      <c r="B147" s="15" t="s">
        <v>238</v>
      </c>
      <c r="C147" s="14">
        <v>1</v>
      </c>
      <c r="D147" s="14" t="s">
        <v>21</v>
      </c>
      <c r="E147" s="5">
        <v>279375</v>
      </c>
      <c r="F147" s="16">
        <f t="shared" si="40"/>
        <v>93907.563025210096</v>
      </c>
      <c r="G147" s="16">
        <f t="shared" si="37"/>
        <v>17842.436974789918</v>
      </c>
      <c r="H147" s="17">
        <f t="shared" si="38"/>
        <v>111750.00000000001</v>
      </c>
      <c r="I147" s="3" t="str">
        <f t="shared" si="39"/>
        <v>OK</v>
      </c>
    </row>
    <row r="148" spans="1:9" x14ac:dyDescent="0.2">
      <c r="A148" s="14" t="s">
        <v>239</v>
      </c>
      <c r="B148" s="15" t="s">
        <v>240</v>
      </c>
      <c r="C148" s="14">
        <v>1</v>
      </c>
      <c r="D148" s="14" t="s">
        <v>21</v>
      </c>
      <c r="E148" s="5">
        <v>212888</v>
      </c>
      <c r="F148" s="16">
        <f t="shared" si="40"/>
        <v>71558.991596638662</v>
      </c>
      <c r="G148" s="16">
        <f t="shared" si="37"/>
        <v>13596.208403361346</v>
      </c>
      <c r="H148" s="17">
        <f t="shared" si="38"/>
        <v>85155.200000000012</v>
      </c>
      <c r="I148" s="3" t="str">
        <f t="shared" si="39"/>
        <v>OK</v>
      </c>
    </row>
    <row r="149" spans="1:9" x14ac:dyDescent="0.2">
      <c r="A149" s="14" t="s">
        <v>241</v>
      </c>
      <c r="B149" s="15" t="s">
        <v>242</v>
      </c>
      <c r="C149" s="14">
        <v>1</v>
      </c>
      <c r="D149" s="14" t="s">
        <v>21</v>
      </c>
      <c r="E149" s="5">
        <v>304560</v>
      </c>
      <c r="F149" s="16">
        <f t="shared" si="40"/>
        <v>102373.10924369749</v>
      </c>
      <c r="G149" s="16">
        <f t="shared" si="37"/>
        <v>19450.890756302524</v>
      </c>
      <c r="H149" s="17">
        <f t="shared" si="38"/>
        <v>121824.00000000001</v>
      </c>
      <c r="I149" s="3" t="str">
        <f t="shared" si="39"/>
        <v>OK</v>
      </c>
    </row>
    <row r="150" spans="1:9" x14ac:dyDescent="0.2">
      <c r="A150" s="14" t="s">
        <v>243</v>
      </c>
      <c r="B150" s="15" t="s">
        <v>244</v>
      </c>
      <c r="C150" s="14">
        <v>1</v>
      </c>
      <c r="D150" s="14" t="s">
        <v>21</v>
      </c>
      <c r="E150" s="5">
        <v>277521</v>
      </c>
      <c r="F150" s="16">
        <f t="shared" si="40"/>
        <v>93284.369747899167</v>
      </c>
      <c r="G150" s="16">
        <f t="shared" si="37"/>
        <v>17724.030252100842</v>
      </c>
      <c r="H150" s="17">
        <f t="shared" si="38"/>
        <v>111008.40000000001</v>
      </c>
      <c r="I150" s="3" t="str">
        <f t="shared" si="39"/>
        <v>OK</v>
      </c>
    </row>
    <row r="151" spans="1:9" x14ac:dyDescent="0.2">
      <c r="A151" s="14" t="s">
        <v>245</v>
      </c>
      <c r="B151" s="15" t="s">
        <v>246</v>
      </c>
      <c r="C151" s="14">
        <v>1</v>
      </c>
      <c r="D151" s="14" t="s">
        <v>21</v>
      </c>
      <c r="E151" s="5">
        <v>261005</v>
      </c>
      <c r="F151" s="16">
        <f t="shared" si="40"/>
        <v>87732.773109243717</v>
      </c>
      <c r="G151" s="16">
        <f t="shared" si="37"/>
        <v>16669.226890756305</v>
      </c>
      <c r="H151" s="17">
        <f t="shared" si="38"/>
        <v>104402.00000000003</v>
      </c>
      <c r="I151" s="3" t="str">
        <f t="shared" si="39"/>
        <v>OK</v>
      </c>
    </row>
    <row r="152" spans="1:9" ht="11.25" customHeight="1" x14ac:dyDescent="0.2">
      <c r="A152" s="44" t="s">
        <v>247</v>
      </c>
      <c r="B152" s="45"/>
      <c r="C152" s="45"/>
      <c r="D152" s="46"/>
      <c r="E152" s="1"/>
      <c r="F152" s="16">
        <f t="shared" si="40"/>
        <v>0</v>
      </c>
      <c r="G152" s="12"/>
      <c r="H152" s="13"/>
    </row>
    <row r="153" spans="1:9" x14ac:dyDescent="0.2">
      <c r="A153" s="14" t="s">
        <v>248</v>
      </c>
      <c r="B153" s="15" t="s">
        <v>249</v>
      </c>
      <c r="C153" s="14">
        <v>1</v>
      </c>
      <c r="D153" s="14" t="s">
        <v>21</v>
      </c>
      <c r="E153" s="5">
        <v>350779</v>
      </c>
      <c r="F153" s="16">
        <f t="shared" si="40"/>
        <v>117908.90756302523</v>
      </c>
      <c r="G153" s="16">
        <f t="shared" ref="G153:G166" si="41">F153*19%</f>
        <v>22402.692436974794</v>
      </c>
      <c r="H153" s="17">
        <f t="shared" ref="H153:H166" si="42">F153+G153</f>
        <v>140311.60000000003</v>
      </c>
      <c r="I153" s="3" t="str">
        <f t="shared" ref="I153:I166" si="43">IF(H153&gt;E153,"incurso en CAUSAL DE RECHAZO","OK")</f>
        <v>OK</v>
      </c>
    </row>
    <row r="154" spans="1:9" x14ac:dyDescent="0.2">
      <c r="A154" s="14" t="s">
        <v>250</v>
      </c>
      <c r="B154" s="15" t="s">
        <v>251</v>
      </c>
      <c r="C154" s="14">
        <v>1</v>
      </c>
      <c r="D154" s="14" t="s">
        <v>21</v>
      </c>
      <c r="E154" s="5">
        <v>740156</v>
      </c>
      <c r="F154" s="16">
        <f t="shared" si="40"/>
        <v>248791.93277310926</v>
      </c>
      <c r="G154" s="16">
        <f t="shared" si="41"/>
        <v>47270.46722689076</v>
      </c>
      <c r="H154" s="17">
        <f t="shared" si="42"/>
        <v>296062.40000000002</v>
      </c>
      <c r="I154" s="3" t="str">
        <f t="shared" si="43"/>
        <v>OK</v>
      </c>
    </row>
    <row r="155" spans="1:9" x14ac:dyDescent="0.2">
      <c r="A155" s="14" t="s">
        <v>252</v>
      </c>
      <c r="B155" s="15" t="s">
        <v>253</v>
      </c>
      <c r="C155" s="14">
        <v>1</v>
      </c>
      <c r="D155" s="14" t="s">
        <v>21</v>
      </c>
      <c r="E155" s="5">
        <v>573671</v>
      </c>
      <c r="F155" s="16">
        <f t="shared" si="40"/>
        <v>192830.58823529413</v>
      </c>
      <c r="G155" s="16">
        <f t="shared" si="41"/>
        <v>36637.811764705883</v>
      </c>
      <c r="H155" s="17">
        <f t="shared" si="42"/>
        <v>229468.40000000002</v>
      </c>
      <c r="I155" s="3" t="str">
        <f t="shared" si="43"/>
        <v>OK</v>
      </c>
    </row>
    <row r="156" spans="1:9" x14ac:dyDescent="0.2">
      <c r="A156" s="14" t="s">
        <v>254</v>
      </c>
      <c r="B156" s="15" t="s">
        <v>255</v>
      </c>
      <c r="C156" s="14">
        <v>1</v>
      </c>
      <c r="D156" s="14" t="s">
        <v>21</v>
      </c>
      <c r="E156" s="5">
        <v>559164</v>
      </c>
      <c r="F156" s="16">
        <f t="shared" si="40"/>
        <v>187954.28571428574</v>
      </c>
      <c r="G156" s="16">
        <f t="shared" si="41"/>
        <v>35711.314285714288</v>
      </c>
      <c r="H156" s="17">
        <f t="shared" si="42"/>
        <v>223665.60000000003</v>
      </c>
      <c r="I156" s="3" t="str">
        <f t="shared" si="43"/>
        <v>OK</v>
      </c>
    </row>
    <row r="157" spans="1:9" x14ac:dyDescent="0.2">
      <c r="A157" s="14" t="s">
        <v>256</v>
      </c>
      <c r="B157" s="15" t="s">
        <v>257</v>
      </c>
      <c r="C157" s="14">
        <v>1</v>
      </c>
      <c r="D157" s="14" t="s">
        <v>21</v>
      </c>
      <c r="E157" s="5">
        <v>496939</v>
      </c>
      <c r="F157" s="16">
        <f t="shared" si="40"/>
        <v>167038.31932773112</v>
      </c>
      <c r="G157" s="16">
        <f t="shared" si="41"/>
        <v>31737.280672268913</v>
      </c>
      <c r="H157" s="17">
        <f t="shared" si="42"/>
        <v>198775.60000000003</v>
      </c>
      <c r="I157" s="3" t="str">
        <f t="shared" si="43"/>
        <v>OK</v>
      </c>
    </row>
    <row r="158" spans="1:9" ht="22.5" x14ac:dyDescent="0.2">
      <c r="A158" s="14" t="s">
        <v>258</v>
      </c>
      <c r="B158" s="15" t="s">
        <v>259</v>
      </c>
      <c r="C158" s="14">
        <v>1</v>
      </c>
      <c r="D158" s="14" t="s">
        <v>21</v>
      </c>
      <c r="E158" s="5">
        <v>1132568</v>
      </c>
      <c r="F158" s="16">
        <f t="shared" si="40"/>
        <v>380695.12605042022</v>
      </c>
      <c r="G158" s="16">
        <f t="shared" si="41"/>
        <v>72332.073949579848</v>
      </c>
      <c r="H158" s="17">
        <f t="shared" si="42"/>
        <v>453027.20000000007</v>
      </c>
      <c r="I158" s="3" t="str">
        <f t="shared" si="43"/>
        <v>OK</v>
      </c>
    </row>
    <row r="159" spans="1:9" x14ac:dyDescent="0.2">
      <c r="A159" s="14" t="s">
        <v>260</v>
      </c>
      <c r="B159" s="15" t="s">
        <v>261</v>
      </c>
      <c r="C159" s="14">
        <v>1</v>
      </c>
      <c r="D159" s="14" t="s">
        <v>21</v>
      </c>
      <c r="E159" s="5">
        <v>503217</v>
      </c>
      <c r="F159" s="16">
        <f t="shared" si="40"/>
        <v>169148.57142857145</v>
      </c>
      <c r="G159" s="16">
        <f t="shared" si="41"/>
        <v>32138.228571428575</v>
      </c>
      <c r="H159" s="17">
        <f t="shared" si="42"/>
        <v>201286.80000000002</v>
      </c>
      <c r="I159" s="3" t="str">
        <f t="shared" si="43"/>
        <v>OK</v>
      </c>
    </row>
    <row r="160" spans="1:9" x14ac:dyDescent="0.2">
      <c r="A160" s="14" t="s">
        <v>262</v>
      </c>
      <c r="B160" s="15" t="s">
        <v>263</v>
      </c>
      <c r="C160" s="14">
        <v>1</v>
      </c>
      <c r="D160" s="14" t="s">
        <v>21</v>
      </c>
      <c r="E160" s="5">
        <v>263331</v>
      </c>
      <c r="F160" s="16">
        <f t="shared" si="40"/>
        <v>88514.621848739509</v>
      </c>
      <c r="G160" s="16">
        <f t="shared" si="41"/>
        <v>16817.778151260507</v>
      </c>
      <c r="H160" s="17">
        <f t="shared" si="42"/>
        <v>105332.40000000002</v>
      </c>
      <c r="I160" s="3" t="str">
        <f t="shared" si="43"/>
        <v>OK</v>
      </c>
    </row>
    <row r="161" spans="1:9" x14ac:dyDescent="0.2">
      <c r="A161" s="14" t="s">
        <v>264</v>
      </c>
      <c r="B161" s="15" t="s">
        <v>265</v>
      </c>
      <c r="C161" s="14">
        <v>1</v>
      </c>
      <c r="D161" s="14" t="s">
        <v>21</v>
      </c>
      <c r="E161" s="5">
        <v>322146</v>
      </c>
      <c r="F161" s="16">
        <f t="shared" si="40"/>
        <v>108284.36974789918</v>
      </c>
      <c r="G161" s="16">
        <f t="shared" si="41"/>
        <v>20574.030252100845</v>
      </c>
      <c r="H161" s="17">
        <f t="shared" si="42"/>
        <v>128858.40000000002</v>
      </c>
      <c r="I161" s="3" t="str">
        <f t="shared" si="43"/>
        <v>OK</v>
      </c>
    </row>
    <row r="162" spans="1:9" ht="22.5" x14ac:dyDescent="0.2">
      <c r="A162" s="14" t="s">
        <v>266</v>
      </c>
      <c r="B162" s="15" t="s">
        <v>267</v>
      </c>
      <c r="C162" s="14">
        <v>1</v>
      </c>
      <c r="D162" s="14" t="s">
        <v>21</v>
      </c>
      <c r="E162" s="5">
        <v>783621</v>
      </c>
      <c r="F162" s="16">
        <f t="shared" si="40"/>
        <v>263402.01680672274</v>
      </c>
      <c r="G162" s="16">
        <f t="shared" si="41"/>
        <v>50046.383193277317</v>
      </c>
      <c r="H162" s="17">
        <f t="shared" si="42"/>
        <v>313448.40000000002</v>
      </c>
      <c r="I162" s="3" t="str">
        <f t="shared" si="43"/>
        <v>OK</v>
      </c>
    </row>
    <row r="163" spans="1:9" x14ac:dyDescent="0.2">
      <c r="A163" s="14" t="s">
        <v>268</v>
      </c>
      <c r="B163" s="15" t="s">
        <v>269</v>
      </c>
      <c r="C163" s="14">
        <v>1</v>
      </c>
      <c r="D163" s="14" t="s">
        <v>21</v>
      </c>
      <c r="E163" s="5">
        <v>317222</v>
      </c>
      <c r="F163" s="16">
        <f t="shared" si="40"/>
        <v>106629.243697479</v>
      </c>
      <c r="G163" s="16">
        <f t="shared" si="41"/>
        <v>20259.55630252101</v>
      </c>
      <c r="H163" s="17">
        <f t="shared" si="42"/>
        <v>126888.80000000002</v>
      </c>
      <c r="I163" s="3" t="str">
        <f t="shared" si="43"/>
        <v>OK</v>
      </c>
    </row>
    <row r="164" spans="1:9" x14ac:dyDescent="0.2">
      <c r="A164" s="14" t="s">
        <v>270</v>
      </c>
      <c r="B164" s="15" t="s">
        <v>271</v>
      </c>
      <c r="C164" s="14">
        <v>1</v>
      </c>
      <c r="D164" s="14" t="s">
        <v>21</v>
      </c>
      <c r="E164" s="5">
        <v>366334</v>
      </c>
      <c r="F164" s="16">
        <f t="shared" si="40"/>
        <v>123137.47899159664</v>
      </c>
      <c r="G164" s="16">
        <f t="shared" si="41"/>
        <v>23396.121008403363</v>
      </c>
      <c r="H164" s="17">
        <f t="shared" si="42"/>
        <v>146533.6</v>
      </c>
      <c r="I164" s="3" t="str">
        <f t="shared" si="43"/>
        <v>OK</v>
      </c>
    </row>
    <row r="165" spans="1:9" x14ac:dyDescent="0.2">
      <c r="A165" s="14" t="s">
        <v>272</v>
      </c>
      <c r="B165" s="15" t="s">
        <v>273</v>
      </c>
      <c r="C165" s="14">
        <v>1</v>
      </c>
      <c r="D165" s="14" t="s">
        <v>21</v>
      </c>
      <c r="E165" s="5">
        <v>589297</v>
      </c>
      <c r="F165" s="16">
        <f t="shared" si="40"/>
        <v>198083.02521008404</v>
      </c>
      <c r="G165" s="16">
        <f t="shared" si="41"/>
        <v>37635.774789915966</v>
      </c>
      <c r="H165" s="17">
        <f t="shared" si="42"/>
        <v>235718.80000000002</v>
      </c>
      <c r="I165" s="3" t="str">
        <f t="shared" si="43"/>
        <v>OK</v>
      </c>
    </row>
    <row r="166" spans="1:9" x14ac:dyDescent="0.2">
      <c r="A166" s="14" t="s">
        <v>274</v>
      </c>
      <c r="B166" s="15" t="s">
        <v>275</v>
      </c>
      <c r="C166" s="14">
        <v>1</v>
      </c>
      <c r="D166" s="14" t="s">
        <v>21</v>
      </c>
      <c r="E166" s="5">
        <v>598479</v>
      </c>
      <c r="F166" s="16">
        <f t="shared" si="40"/>
        <v>201169.4117647059</v>
      </c>
      <c r="G166" s="16">
        <f t="shared" si="41"/>
        <v>38222.188235294125</v>
      </c>
      <c r="H166" s="17">
        <f t="shared" si="42"/>
        <v>239391.60000000003</v>
      </c>
      <c r="I166" s="3" t="str">
        <f t="shared" si="43"/>
        <v>OK</v>
      </c>
    </row>
    <row r="167" spans="1:9" ht="11.25" customHeight="1" x14ac:dyDescent="0.2">
      <c r="A167" s="44" t="s">
        <v>276</v>
      </c>
      <c r="B167" s="45"/>
      <c r="C167" s="45"/>
      <c r="D167" s="46"/>
      <c r="E167" s="1"/>
      <c r="F167" s="16">
        <f t="shared" si="40"/>
        <v>0</v>
      </c>
      <c r="G167" s="12"/>
      <c r="H167" s="13"/>
    </row>
    <row r="168" spans="1:9" x14ac:dyDescent="0.2">
      <c r="A168" s="14" t="s">
        <v>277</v>
      </c>
      <c r="B168" s="15" t="s">
        <v>278</v>
      </c>
      <c r="C168" s="14">
        <v>1</v>
      </c>
      <c r="D168" s="14" t="s">
        <v>21</v>
      </c>
      <c r="E168" s="5">
        <v>365025</v>
      </c>
      <c r="F168" s="16">
        <f t="shared" si="40"/>
        <v>122697.47899159664</v>
      </c>
      <c r="G168" s="16">
        <f t="shared" ref="G168:G173" si="44">F168*19%</f>
        <v>23312.521008403361</v>
      </c>
      <c r="H168" s="17">
        <f t="shared" ref="H168:H173" si="45">F168+G168</f>
        <v>146010</v>
      </c>
      <c r="I168" s="3" t="str">
        <f t="shared" ref="I168:I173" si="46">IF(H168&gt;E168,"incurso en CAUSAL DE RECHAZO","OK")</f>
        <v>OK</v>
      </c>
    </row>
    <row r="169" spans="1:9" x14ac:dyDescent="0.2">
      <c r="A169" s="14" t="s">
        <v>279</v>
      </c>
      <c r="B169" s="15" t="s">
        <v>280</v>
      </c>
      <c r="C169" s="14">
        <v>1</v>
      </c>
      <c r="D169" s="14" t="s">
        <v>21</v>
      </c>
      <c r="E169" s="5">
        <v>123103</v>
      </c>
      <c r="F169" s="16">
        <f t="shared" si="40"/>
        <v>41379.159663865546</v>
      </c>
      <c r="G169" s="16">
        <f t="shared" si="44"/>
        <v>7862.0403361344543</v>
      </c>
      <c r="H169" s="17">
        <f t="shared" si="45"/>
        <v>49241.2</v>
      </c>
      <c r="I169" s="3" t="str">
        <f t="shared" si="46"/>
        <v>OK</v>
      </c>
    </row>
    <row r="170" spans="1:9" x14ac:dyDescent="0.2">
      <c r="A170" s="14" t="s">
        <v>281</v>
      </c>
      <c r="B170" s="15" t="s">
        <v>282</v>
      </c>
      <c r="C170" s="14">
        <v>1</v>
      </c>
      <c r="D170" s="14" t="s">
        <v>21</v>
      </c>
      <c r="E170" s="5">
        <v>701297</v>
      </c>
      <c r="F170" s="16">
        <f t="shared" si="40"/>
        <v>235730.08403361347</v>
      </c>
      <c r="G170" s="16">
        <f t="shared" si="44"/>
        <v>44788.71596638656</v>
      </c>
      <c r="H170" s="17">
        <f t="shared" si="45"/>
        <v>280518.80000000005</v>
      </c>
      <c r="I170" s="3" t="str">
        <f t="shared" si="46"/>
        <v>OK</v>
      </c>
    </row>
    <row r="171" spans="1:9" ht="22.5" x14ac:dyDescent="0.2">
      <c r="A171" s="14" t="s">
        <v>283</v>
      </c>
      <c r="B171" s="15" t="s">
        <v>284</v>
      </c>
      <c r="C171" s="14">
        <v>1</v>
      </c>
      <c r="D171" s="14" t="s">
        <v>21</v>
      </c>
      <c r="E171" s="5">
        <v>267617</v>
      </c>
      <c r="F171" s="16">
        <f t="shared" si="40"/>
        <v>89955.294117647063</v>
      </c>
      <c r="G171" s="16">
        <f t="shared" si="44"/>
        <v>17091.505882352943</v>
      </c>
      <c r="H171" s="17">
        <f t="shared" si="45"/>
        <v>107046.8</v>
      </c>
      <c r="I171" s="3" t="str">
        <f t="shared" si="46"/>
        <v>OK</v>
      </c>
    </row>
    <row r="172" spans="1:9" x14ac:dyDescent="0.2">
      <c r="A172" s="14" t="s">
        <v>285</v>
      </c>
      <c r="B172" s="15" t="s">
        <v>286</v>
      </c>
      <c r="C172" s="14">
        <v>1</v>
      </c>
      <c r="D172" s="14" t="s">
        <v>21</v>
      </c>
      <c r="E172" s="5">
        <v>336945</v>
      </c>
      <c r="F172" s="16">
        <f t="shared" si="40"/>
        <v>113258.82352941176</v>
      </c>
      <c r="G172" s="16">
        <f t="shared" si="44"/>
        <v>21519.176470588234</v>
      </c>
      <c r="H172" s="17">
        <f t="shared" si="45"/>
        <v>134778</v>
      </c>
      <c r="I172" s="3" t="str">
        <f t="shared" si="46"/>
        <v>OK</v>
      </c>
    </row>
    <row r="173" spans="1:9" ht="22.5" x14ac:dyDescent="0.2">
      <c r="A173" s="14" t="s">
        <v>287</v>
      </c>
      <c r="B173" s="15" t="s">
        <v>288</v>
      </c>
      <c r="C173" s="14">
        <v>1</v>
      </c>
      <c r="D173" s="14" t="s">
        <v>21</v>
      </c>
      <c r="E173" s="5">
        <v>184655</v>
      </c>
      <c r="F173" s="16">
        <f t="shared" si="40"/>
        <v>62068.907563025219</v>
      </c>
      <c r="G173" s="16">
        <f t="shared" si="44"/>
        <v>11793.092436974792</v>
      </c>
      <c r="H173" s="17">
        <f t="shared" si="45"/>
        <v>73862.000000000015</v>
      </c>
      <c r="I173" s="3" t="str">
        <f t="shared" si="46"/>
        <v>OK</v>
      </c>
    </row>
    <row r="174" spans="1:9" ht="11.25" customHeight="1" x14ac:dyDescent="0.2">
      <c r="A174" s="44" t="s">
        <v>289</v>
      </c>
      <c r="B174" s="45"/>
      <c r="C174" s="45"/>
      <c r="D174" s="46"/>
      <c r="E174" s="1"/>
      <c r="F174" s="16">
        <f t="shared" si="40"/>
        <v>0</v>
      </c>
      <c r="G174" s="12"/>
      <c r="H174" s="13"/>
    </row>
    <row r="175" spans="1:9" x14ac:dyDescent="0.2">
      <c r="A175" s="14" t="s">
        <v>290</v>
      </c>
      <c r="B175" s="15" t="s">
        <v>291</v>
      </c>
      <c r="C175" s="14">
        <v>1</v>
      </c>
      <c r="D175" s="14" t="s">
        <v>21</v>
      </c>
      <c r="E175" s="5">
        <v>190201</v>
      </c>
      <c r="F175" s="16">
        <f t="shared" si="40"/>
        <v>63933.109243697487</v>
      </c>
      <c r="G175" s="16">
        <f t="shared" ref="G175:G179" si="47">F175*19%</f>
        <v>12147.290756302522</v>
      </c>
      <c r="H175" s="17">
        <f t="shared" ref="H175:H179" si="48">F175+G175</f>
        <v>76080.400000000009</v>
      </c>
      <c r="I175" s="3" t="str">
        <f t="shared" ref="I175:I179" si="49">IF(H175&gt;E175,"incurso en CAUSAL DE RECHAZO","OK")</f>
        <v>OK</v>
      </c>
    </row>
    <row r="176" spans="1:9" x14ac:dyDescent="0.2">
      <c r="A176" s="14" t="s">
        <v>292</v>
      </c>
      <c r="B176" s="15" t="s">
        <v>293</v>
      </c>
      <c r="C176" s="14">
        <v>1</v>
      </c>
      <c r="D176" s="14" t="s">
        <v>21</v>
      </c>
      <c r="E176" s="5">
        <v>190201</v>
      </c>
      <c r="F176" s="16">
        <f t="shared" si="40"/>
        <v>63933.109243697487</v>
      </c>
      <c r="G176" s="16">
        <f t="shared" si="47"/>
        <v>12147.290756302522</v>
      </c>
      <c r="H176" s="17">
        <f t="shared" si="48"/>
        <v>76080.400000000009</v>
      </c>
      <c r="I176" s="3" t="str">
        <f t="shared" si="49"/>
        <v>OK</v>
      </c>
    </row>
    <row r="177" spans="1:9" x14ac:dyDescent="0.2">
      <c r="A177" s="14" t="s">
        <v>294</v>
      </c>
      <c r="B177" s="15" t="s">
        <v>295</v>
      </c>
      <c r="C177" s="14">
        <v>1</v>
      </c>
      <c r="D177" s="14" t="s">
        <v>21</v>
      </c>
      <c r="E177" s="5">
        <v>190201</v>
      </c>
      <c r="F177" s="16">
        <f t="shared" si="40"/>
        <v>63933.109243697487</v>
      </c>
      <c r="G177" s="16">
        <f t="shared" si="47"/>
        <v>12147.290756302522</v>
      </c>
      <c r="H177" s="17">
        <f t="shared" si="48"/>
        <v>76080.400000000009</v>
      </c>
      <c r="I177" s="3" t="str">
        <f t="shared" si="49"/>
        <v>OK</v>
      </c>
    </row>
    <row r="178" spans="1:9" x14ac:dyDescent="0.2">
      <c r="A178" s="14" t="s">
        <v>296</v>
      </c>
      <c r="B178" s="15" t="s">
        <v>297</v>
      </c>
      <c r="C178" s="14">
        <v>1</v>
      </c>
      <c r="D178" s="14" t="s">
        <v>21</v>
      </c>
      <c r="E178" s="5">
        <v>190201</v>
      </c>
      <c r="F178" s="16">
        <f t="shared" si="40"/>
        <v>63933.109243697487</v>
      </c>
      <c r="G178" s="16">
        <f t="shared" si="47"/>
        <v>12147.290756302522</v>
      </c>
      <c r="H178" s="17">
        <f t="shared" si="48"/>
        <v>76080.400000000009</v>
      </c>
      <c r="I178" s="3" t="str">
        <f t="shared" si="49"/>
        <v>OK</v>
      </c>
    </row>
    <row r="179" spans="1:9" x14ac:dyDescent="0.2">
      <c r="A179" s="14" t="s">
        <v>298</v>
      </c>
      <c r="B179" s="15" t="s">
        <v>299</v>
      </c>
      <c r="C179" s="14">
        <v>1</v>
      </c>
      <c r="D179" s="14" t="s">
        <v>21</v>
      </c>
      <c r="E179" s="5">
        <v>615517</v>
      </c>
      <c r="F179" s="16">
        <f t="shared" si="40"/>
        <v>206896.4705882353</v>
      </c>
      <c r="G179" s="16">
        <f t="shared" si="47"/>
        <v>39310.329411764709</v>
      </c>
      <c r="H179" s="17">
        <f t="shared" si="48"/>
        <v>246206.80000000002</v>
      </c>
      <c r="I179" s="3" t="str">
        <f t="shared" si="49"/>
        <v>OK</v>
      </c>
    </row>
    <row r="180" spans="1:9" ht="11.25" customHeight="1" x14ac:dyDescent="0.2">
      <c r="A180" s="44" t="s">
        <v>300</v>
      </c>
      <c r="B180" s="45"/>
      <c r="C180" s="45"/>
      <c r="D180" s="46"/>
      <c r="E180" s="1"/>
      <c r="F180" s="16">
        <f t="shared" si="40"/>
        <v>0</v>
      </c>
      <c r="G180" s="12"/>
      <c r="H180" s="13"/>
    </row>
    <row r="181" spans="1:9" x14ac:dyDescent="0.2">
      <c r="A181" s="14" t="s">
        <v>301</v>
      </c>
      <c r="B181" s="15" t="s">
        <v>302</v>
      </c>
      <c r="C181" s="14">
        <v>1</v>
      </c>
      <c r="D181" s="14" t="s">
        <v>21</v>
      </c>
      <c r="E181" s="5">
        <v>615021</v>
      </c>
      <c r="F181" s="16">
        <f t="shared" si="40"/>
        <v>206729.74789915967</v>
      </c>
      <c r="G181" s="16">
        <f>F181*19%</f>
        <v>39278.652100840336</v>
      </c>
      <c r="H181" s="17">
        <f>F181+G181</f>
        <v>246008.40000000002</v>
      </c>
      <c r="I181" s="3" t="str">
        <f t="shared" ref="I181" si="50">IF(H181&gt;E181,"incurso en CAUSAL DE RECHAZO","OK")</f>
        <v>OK</v>
      </c>
    </row>
    <row r="182" spans="1:9" ht="11.25" customHeight="1" x14ac:dyDescent="0.2">
      <c r="A182" s="44" t="s">
        <v>303</v>
      </c>
      <c r="B182" s="45"/>
      <c r="C182" s="45"/>
      <c r="D182" s="46"/>
      <c r="E182" s="1"/>
      <c r="F182" s="16">
        <f t="shared" si="40"/>
        <v>0</v>
      </c>
      <c r="G182" s="12"/>
      <c r="H182" s="13"/>
    </row>
    <row r="183" spans="1:9" x14ac:dyDescent="0.2">
      <c r="A183" s="14" t="s">
        <v>304</v>
      </c>
      <c r="B183" s="23" t="s">
        <v>305</v>
      </c>
      <c r="C183" s="14">
        <v>1</v>
      </c>
      <c r="D183" s="14" t="s">
        <v>21</v>
      </c>
      <c r="E183" s="5">
        <v>455559</v>
      </c>
      <c r="F183" s="16">
        <f t="shared" si="40"/>
        <v>153129.0756302521</v>
      </c>
      <c r="G183" s="16">
        <f>F183*19%</f>
        <v>29094.524369747902</v>
      </c>
      <c r="H183" s="17">
        <f>F183+G183</f>
        <v>182223.6</v>
      </c>
      <c r="I183" s="3" t="str">
        <f t="shared" ref="I183" si="51">IF(H183&gt;E183,"incurso en CAUSAL DE RECHAZO","OK")</f>
        <v>OK</v>
      </c>
    </row>
    <row r="184" spans="1:9" x14ac:dyDescent="0.2">
      <c r="E184" s="1"/>
    </row>
    <row r="185" spans="1:9" x14ac:dyDescent="0.2">
      <c r="E185" s="1"/>
    </row>
    <row r="186" spans="1:9" ht="15" x14ac:dyDescent="0.2">
      <c r="A186" s="51" t="s">
        <v>7</v>
      </c>
      <c r="B186" s="51"/>
      <c r="C186" s="51"/>
      <c r="D186" s="51"/>
      <c r="E186" s="51"/>
      <c r="F186" s="24"/>
      <c r="G186" s="24"/>
      <c r="H186" s="25"/>
    </row>
    <row r="187" spans="1:9" ht="15" customHeight="1" x14ac:dyDescent="0.2">
      <c r="A187" s="51" t="s">
        <v>306</v>
      </c>
      <c r="B187" s="51"/>
      <c r="C187" s="51"/>
      <c r="D187" s="51"/>
      <c r="E187" s="51"/>
      <c r="F187" s="26"/>
      <c r="G187" s="26"/>
      <c r="H187" s="27"/>
    </row>
    <row r="188" spans="1:9" ht="33.75" x14ac:dyDescent="0.2">
      <c r="A188" s="9" t="s">
        <v>9</v>
      </c>
      <c r="B188" s="9" t="s">
        <v>10</v>
      </c>
      <c r="C188" s="9" t="s">
        <v>11</v>
      </c>
      <c r="D188" s="9" t="s">
        <v>12</v>
      </c>
      <c r="E188" s="10" t="s">
        <v>13</v>
      </c>
      <c r="F188" s="32" t="s">
        <v>14</v>
      </c>
      <c r="G188" s="11" t="s">
        <v>15</v>
      </c>
      <c r="H188" s="11" t="s">
        <v>16</v>
      </c>
      <c r="I188" s="9" t="s">
        <v>17</v>
      </c>
    </row>
    <row r="189" spans="1:9" ht="11.25" customHeight="1" x14ac:dyDescent="0.2">
      <c r="A189" s="44" t="s">
        <v>18</v>
      </c>
      <c r="B189" s="45"/>
      <c r="C189" s="45"/>
      <c r="D189" s="46"/>
      <c r="E189" s="1"/>
      <c r="F189" s="12"/>
      <c r="G189" s="12"/>
      <c r="H189" s="13"/>
    </row>
    <row r="190" spans="1:9" ht="22.5" x14ac:dyDescent="0.2">
      <c r="A190" s="14" t="s">
        <v>19</v>
      </c>
      <c r="B190" s="15" t="s">
        <v>20</v>
      </c>
      <c r="C190" s="14">
        <v>1</v>
      </c>
      <c r="D190" s="14" t="s">
        <v>21</v>
      </c>
      <c r="E190" s="5">
        <v>511036</v>
      </c>
      <c r="F190" s="16">
        <f t="shared" ref="F190:F253" si="52">(E190/1.19)*0.4</f>
        <v>171776.8067226891</v>
      </c>
      <c r="G190" s="16">
        <f t="shared" ref="G190:G253" si="53">F190*19%</f>
        <v>32637.593277310931</v>
      </c>
      <c r="H190" s="17">
        <f t="shared" ref="H190:H204" si="54">F190+G190</f>
        <v>204414.40000000002</v>
      </c>
      <c r="I190" s="3" t="str">
        <f t="shared" ref="I190:I204" si="55">IF(H190&gt;E190,"incurso en CAUSAL DE RECHAZO","OK")</f>
        <v>OK</v>
      </c>
    </row>
    <row r="191" spans="1:9" x14ac:dyDescent="0.2">
      <c r="A191" s="14" t="s">
        <v>22</v>
      </c>
      <c r="B191" s="15" t="s">
        <v>23</v>
      </c>
      <c r="C191" s="14">
        <v>1</v>
      </c>
      <c r="D191" s="14" t="s">
        <v>21</v>
      </c>
      <c r="E191" s="5">
        <v>753999</v>
      </c>
      <c r="F191" s="16">
        <f t="shared" si="52"/>
        <v>253445.04201680675</v>
      </c>
      <c r="G191" s="16">
        <f t="shared" si="53"/>
        <v>48154.557983193285</v>
      </c>
      <c r="H191" s="17">
        <f t="shared" si="54"/>
        <v>301599.60000000003</v>
      </c>
      <c r="I191" s="3" t="str">
        <f t="shared" si="55"/>
        <v>OK</v>
      </c>
    </row>
    <row r="192" spans="1:9" x14ac:dyDescent="0.2">
      <c r="A192" s="14" t="s">
        <v>24</v>
      </c>
      <c r="B192" s="15" t="s">
        <v>25</v>
      </c>
      <c r="C192" s="14">
        <v>1</v>
      </c>
      <c r="D192" s="14" t="s">
        <v>21</v>
      </c>
      <c r="E192" s="5">
        <v>151455</v>
      </c>
      <c r="F192" s="16">
        <f t="shared" si="52"/>
        <v>50909.243697478996</v>
      </c>
      <c r="G192" s="16">
        <f t="shared" si="53"/>
        <v>9672.7563025210093</v>
      </c>
      <c r="H192" s="17">
        <f t="shared" si="54"/>
        <v>60582.000000000007</v>
      </c>
      <c r="I192" s="3" t="str">
        <f t="shared" si="55"/>
        <v>OK</v>
      </c>
    </row>
    <row r="193" spans="1:9" x14ac:dyDescent="0.2">
      <c r="A193" s="14" t="s">
        <v>26</v>
      </c>
      <c r="B193" s="15" t="s">
        <v>27</v>
      </c>
      <c r="C193" s="14">
        <v>1</v>
      </c>
      <c r="D193" s="14" t="s">
        <v>21</v>
      </c>
      <c r="E193" s="5">
        <v>194727</v>
      </c>
      <c r="F193" s="16">
        <f t="shared" si="52"/>
        <v>65454.453781512617</v>
      </c>
      <c r="G193" s="16">
        <f t="shared" si="53"/>
        <v>12436.346218487397</v>
      </c>
      <c r="H193" s="17">
        <f t="shared" si="54"/>
        <v>77890.800000000017</v>
      </c>
      <c r="I193" s="3" t="str">
        <f t="shared" si="55"/>
        <v>OK</v>
      </c>
    </row>
    <row r="194" spans="1:9" x14ac:dyDescent="0.2">
      <c r="A194" s="14" t="s">
        <v>28</v>
      </c>
      <c r="B194" s="15" t="s">
        <v>29</v>
      </c>
      <c r="C194" s="14">
        <v>1</v>
      </c>
      <c r="D194" s="14" t="s">
        <v>21</v>
      </c>
      <c r="E194" s="5">
        <v>259636</v>
      </c>
      <c r="F194" s="16">
        <f t="shared" si="52"/>
        <v>87272.605042016818</v>
      </c>
      <c r="G194" s="16">
        <f t="shared" si="53"/>
        <v>16581.794957983195</v>
      </c>
      <c r="H194" s="17">
        <f t="shared" si="54"/>
        <v>103854.40000000001</v>
      </c>
      <c r="I194" s="3" t="str">
        <f t="shared" si="55"/>
        <v>OK</v>
      </c>
    </row>
    <row r="195" spans="1:9" x14ac:dyDescent="0.2">
      <c r="A195" s="14" t="s">
        <v>30</v>
      </c>
      <c r="B195" s="15" t="s">
        <v>31</v>
      </c>
      <c r="C195" s="14">
        <v>1</v>
      </c>
      <c r="D195" s="14" t="s">
        <v>21</v>
      </c>
      <c r="E195" s="5">
        <v>216364</v>
      </c>
      <c r="F195" s="16">
        <f t="shared" si="52"/>
        <v>72727.394957983197</v>
      </c>
      <c r="G195" s="16">
        <f t="shared" si="53"/>
        <v>13818.205042016807</v>
      </c>
      <c r="H195" s="17">
        <f t="shared" si="54"/>
        <v>86545.600000000006</v>
      </c>
      <c r="I195" s="3" t="str">
        <f t="shared" si="55"/>
        <v>OK</v>
      </c>
    </row>
    <row r="196" spans="1:9" x14ac:dyDescent="0.2">
      <c r="A196" s="14" t="s">
        <v>32</v>
      </c>
      <c r="B196" s="15" t="s">
        <v>33</v>
      </c>
      <c r="C196" s="14">
        <v>1</v>
      </c>
      <c r="D196" s="14" t="s">
        <v>21</v>
      </c>
      <c r="E196" s="5">
        <v>173091</v>
      </c>
      <c r="F196" s="16">
        <f t="shared" si="52"/>
        <v>58181.848739495807</v>
      </c>
      <c r="G196" s="16">
        <f t="shared" si="53"/>
        <v>11054.551260504204</v>
      </c>
      <c r="H196" s="17">
        <f t="shared" si="54"/>
        <v>69236.400000000009</v>
      </c>
      <c r="I196" s="3" t="str">
        <f t="shared" si="55"/>
        <v>OK</v>
      </c>
    </row>
    <row r="197" spans="1:9" x14ac:dyDescent="0.2">
      <c r="A197" s="14" t="s">
        <v>34</v>
      </c>
      <c r="B197" s="15" t="s">
        <v>35</v>
      </c>
      <c r="C197" s="14">
        <v>1</v>
      </c>
      <c r="D197" s="14" t="s">
        <v>21</v>
      </c>
      <c r="E197" s="5">
        <v>194727</v>
      </c>
      <c r="F197" s="16">
        <f t="shared" si="52"/>
        <v>65454.453781512617</v>
      </c>
      <c r="G197" s="16">
        <f t="shared" si="53"/>
        <v>12436.346218487397</v>
      </c>
      <c r="H197" s="17">
        <f t="shared" si="54"/>
        <v>77890.800000000017</v>
      </c>
      <c r="I197" s="3" t="str">
        <f t="shared" si="55"/>
        <v>OK</v>
      </c>
    </row>
    <row r="198" spans="1:9" x14ac:dyDescent="0.2">
      <c r="A198" s="14" t="s">
        <v>36</v>
      </c>
      <c r="B198" s="15" t="s">
        <v>37</v>
      </c>
      <c r="C198" s="14">
        <v>1</v>
      </c>
      <c r="D198" s="14" t="s">
        <v>21</v>
      </c>
      <c r="E198" s="5">
        <v>194727</v>
      </c>
      <c r="F198" s="16">
        <f t="shared" si="52"/>
        <v>65454.453781512617</v>
      </c>
      <c r="G198" s="16">
        <f t="shared" si="53"/>
        <v>12436.346218487397</v>
      </c>
      <c r="H198" s="17">
        <f t="shared" si="54"/>
        <v>77890.800000000017</v>
      </c>
      <c r="I198" s="3" t="str">
        <f t="shared" si="55"/>
        <v>OK</v>
      </c>
    </row>
    <row r="199" spans="1:9" ht="22.5" x14ac:dyDescent="0.2">
      <c r="A199" s="14" t="s">
        <v>38</v>
      </c>
      <c r="B199" s="15" t="s">
        <v>39</v>
      </c>
      <c r="C199" s="14">
        <v>1</v>
      </c>
      <c r="D199" s="14" t="s">
        <v>21</v>
      </c>
      <c r="E199" s="5">
        <v>476000</v>
      </c>
      <c r="F199" s="16">
        <f t="shared" si="52"/>
        <v>160000</v>
      </c>
      <c r="G199" s="16">
        <f t="shared" si="53"/>
        <v>30400</v>
      </c>
      <c r="H199" s="17">
        <f t="shared" si="54"/>
        <v>190400</v>
      </c>
      <c r="I199" s="3" t="str">
        <f t="shared" si="55"/>
        <v>OK</v>
      </c>
    </row>
    <row r="200" spans="1:9" x14ac:dyDescent="0.2">
      <c r="A200" s="14" t="s">
        <v>40</v>
      </c>
      <c r="B200" s="15" t="s">
        <v>41</v>
      </c>
      <c r="C200" s="14">
        <v>1</v>
      </c>
      <c r="D200" s="14" t="s">
        <v>21</v>
      </c>
      <c r="E200" s="5">
        <v>173091</v>
      </c>
      <c r="F200" s="16">
        <f t="shared" si="52"/>
        <v>58181.848739495807</v>
      </c>
      <c r="G200" s="16">
        <f t="shared" si="53"/>
        <v>11054.551260504204</v>
      </c>
      <c r="H200" s="17">
        <f t="shared" si="54"/>
        <v>69236.400000000009</v>
      </c>
      <c r="I200" s="3" t="str">
        <f t="shared" si="55"/>
        <v>OK</v>
      </c>
    </row>
    <row r="201" spans="1:9" x14ac:dyDescent="0.2">
      <c r="A201" s="14" t="s">
        <v>42</v>
      </c>
      <c r="B201" s="15" t="s">
        <v>43</v>
      </c>
      <c r="C201" s="14">
        <v>1</v>
      </c>
      <c r="D201" s="14" t="s">
        <v>21</v>
      </c>
      <c r="E201" s="5">
        <v>840540</v>
      </c>
      <c r="F201" s="16">
        <f t="shared" si="52"/>
        <v>282534.45378151262</v>
      </c>
      <c r="G201" s="16">
        <f t="shared" si="53"/>
        <v>53681.546218487398</v>
      </c>
      <c r="H201" s="17">
        <f t="shared" si="54"/>
        <v>336216</v>
      </c>
      <c r="I201" s="3" t="str">
        <f t="shared" si="55"/>
        <v>OK</v>
      </c>
    </row>
    <row r="202" spans="1:9" x14ac:dyDescent="0.2">
      <c r="A202" s="14" t="s">
        <v>44</v>
      </c>
      <c r="B202" s="15" t="s">
        <v>45</v>
      </c>
      <c r="C202" s="14">
        <v>1</v>
      </c>
      <c r="D202" s="14" t="s">
        <v>21</v>
      </c>
      <c r="E202" s="5">
        <v>476000</v>
      </c>
      <c r="F202" s="16">
        <f t="shared" si="52"/>
        <v>160000</v>
      </c>
      <c r="G202" s="16">
        <f t="shared" si="53"/>
        <v>30400</v>
      </c>
      <c r="H202" s="17">
        <f t="shared" si="54"/>
        <v>190400</v>
      </c>
      <c r="I202" s="3" t="str">
        <f t="shared" si="55"/>
        <v>OK</v>
      </c>
    </row>
    <row r="203" spans="1:9" ht="22.5" x14ac:dyDescent="0.2">
      <c r="A203" s="14" t="s">
        <v>46</v>
      </c>
      <c r="B203" s="15" t="s">
        <v>307</v>
      </c>
      <c r="C203" s="14">
        <v>1</v>
      </c>
      <c r="D203" s="14" t="s">
        <v>21</v>
      </c>
      <c r="E203" s="5">
        <v>540909</v>
      </c>
      <c r="F203" s="16">
        <f t="shared" si="52"/>
        <v>181818.15126050424</v>
      </c>
      <c r="G203" s="16">
        <f t="shared" si="53"/>
        <v>34545.448739495805</v>
      </c>
      <c r="H203" s="17">
        <f t="shared" si="54"/>
        <v>216363.60000000003</v>
      </c>
      <c r="I203" s="3" t="str">
        <f t="shared" si="55"/>
        <v>OK</v>
      </c>
    </row>
    <row r="204" spans="1:9" x14ac:dyDescent="0.2">
      <c r="A204" s="14" t="s">
        <v>48</v>
      </c>
      <c r="B204" s="15" t="s">
        <v>49</v>
      </c>
      <c r="C204" s="14">
        <v>1</v>
      </c>
      <c r="D204" s="14" t="s">
        <v>21</v>
      </c>
      <c r="E204" s="5">
        <v>259636</v>
      </c>
      <c r="F204" s="16">
        <f t="shared" si="52"/>
        <v>87272.605042016818</v>
      </c>
      <c r="G204" s="16">
        <f t="shared" si="53"/>
        <v>16581.794957983195</v>
      </c>
      <c r="H204" s="17">
        <f t="shared" si="54"/>
        <v>103854.40000000001</v>
      </c>
      <c r="I204" s="3" t="str">
        <f t="shared" si="55"/>
        <v>OK</v>
      </c>
    </row>
    <row r="205" spans="1:9" ht="11.25" customHeight="1" x14ac:dyDescent="0.2">
      <c r="A205" s="44" t="s">
        <v>50</v>
      </c>
      <c r="B205" s="45"/>
      <c r="C205" s="45"/>
      <c r="D205" s="45"/>
      <c r="E205" s="1"/>
      <c r="F205" s="16">
        <f t="shared" si="52"/>
        <v>0</v>
      </c>
      <c r="G205" s="12"/>
      <c r="H205" s="13"/>
    </row>
    <row r="206" spans="1:9" x14ac:dyDescent="0.2">
      <c r="A206" s="14" t="s">
        <v>51</v>
      </c>
      <c r="B206" s="15" t="s">
        <v>52</v>
      </c>
      <c r="C206" s="14">
        <v>1</v>
      </c>
      <c r="D206" s="14" t="s">
        <v>21</v>
      </c>
      <c r="E206" s="5">
        <v>151455</v>
      </c>
      <c r="F206" s="16">
        <f t="shared" si="52"/>
        <v>50909.243697478996</v>
      </c>
      <c r="G206" s="16">
        <f t="shared" si="53"/>
        <v>9672.7563025210093</v>
      </c>
      <c r="H206" s="17">
        <f t="shared" ref="H206:H219" si="56">F206+G206</f>
        <v>60582.000000000007</v>
      </c>
      <c r="I206" s="3" t="str">
        <f t="shared" ref="I206:I219" si="57">IF(H206&gt;E206,"incurso en CAUSAL DE RECHAZO","OK")</f>
        <v>OK</v>
      </c>
    </row>
    <row r="207" spans="1:9" x14ac:dyDescent="0.2">
      <c r="A207" s="14" t="s">
        <v>53</v>
      </c>
      <c r="B207" s="15" t="s">
        <v>54</v>
      </c>
      <c r="C207" s="14">
        <v>1</v>
      </c>
      <c r="D207" s="14" t="s">
        <v>21</v>
      </c>
      <c r="E207" s="5">
        <v>194727</v>
      </c>
      <c r="F207" s="16">
        <f t="shared" si="52"/>
        <v>65454.453781512617</v>
      </c>
      <c r="G207" s="16">
        <f t="shared" si="53"/>
        <v>12436.346218487397</v>
      </c>
      <c r="H207" s="17">
        <f t="shared" si="56"/>
        <v>77890.800000000017</v>
      </c>
      <c r="I207" s="3" t="str">
        <f t="shared" si="57"/>
        <v>OK</v>
      </c>
    </row>
    <row r="208" spans="1:9" x14ac:dyDescent="0.2">
      <c r="A208" s="14" t="s">
        <v>55</v>
      </c>
      <c r="B208" s="15" t="s">
        <v>56</v>
      </c>
      <c r="C208" s="14">
        <v>1</v>
      </c>
      <c r="D208" s="14" t="s">
        <v>21</v>
      </c>
      <c r="E208" s="5">
        <v>402344</v>
      </c>
      <c r="F208" s="16">
        <f t="shared" si="52"/>
        <v>135241.68067226894</v>
      </c>
      <c r="G208" s="16">
        <f t="shared" si="53"/>
        <v>25695.919327731099</v>
      </c>
      <c r="H208" s="17">
        <f t="shared" si="56"/>
        <v>160937.60000000003</v>
      </c>
      <c r="I208" s="3" t="str">
        <f t="shared" si="57"/>
        <v>OK</v>
      </c>
    </row>
    <row r="209" spans="1:9" ht="22.5" x14ac:dyDescent="0.2">
      <c r="A209" s="14" t="s">
        <v>57</v>
      </c>
      <c r="B209" s="15" t="s">
        <v>58</v>
      </c>
      <c r="C209" s="14">
        <v>1</v>
      </c>
      <c r="D209" s="14" t="s">
        <v>21</v>
      </c>
      <c r="E209" s="5">
        <v>489783</v>
      </c>
      <c r="F209" s="16">
        <f t="shared" si="52"/>
        <v>164632.9411764706</v>
      </c>
      <c r="G209" s="16">
        <f t="shared" si="53"/>
        <v>31280.258823529413</v>
      </c>
      <c r="H209" s="17">
        <f t="shared" si="56"/>
        <v>195913.2</v>
      </c>
      <c r="I209" s="3" t="str">
        <f t="shared" si="57"/>
        <v>OK</v>
      </c>
    </row>
    <row r="210" spans="1:9" x14ac:dyDescent="0.2">
      <c r="A210" s="14" t="s">
        <v>59</v>
      </c>
      <c r="B210" s="15" t="s">
        <v>60</v>
      </c>
      <c r="C210" s="14">
        <v>1</v>
      </c>
      <c r="D210" s="14" t="s">
        <v>21</v>
      </c>
      <c r="E210" s="5">
        <v>324545</v>
      </c>
      <c r="F210" s="16">
        <f t="shared" si="52"/>
        <v>109090.75630252101</v>
      </c>
      <c r="G210" s="16">
        <f t="shared" si="53"/>
        <v>20727.243697478993</v>
      </c>
      <c r="H210" s="17">
        <f t="shared" si="56"/>
        <v>129818</v>
      </c>
      <c r="I210" s="3" t="str">
        <f t="shared" si="57"/>
        <v>OK</v>
      </c>
    </row>
    <row r="211" spans="1:9" ht="22.5" x14ac:dyDescent="0.2">
      <c r="A211" s="14" t="s">
        <v>61</v>
      </c>
      <c r="B211" s="15" t="s">
        <v>62</v>
      </c>
      <c r="C211" s="14">
        <v>1</v>
      </c>
      <c r="D211" s="14" t="s">
        <v>63</v>
      </c>
      <c r="E211" s="5">
        <v>194727</v>
      </c>
      <c r="F211" s="16">
        <f t="shared" si="52"/>
        <v>65454.453781512617</v>
      </c>
      <c r="G211" s="16">
        <f t="shared" si="53"/>
        <v>12436.346218487397</v>
      </c>
      <c r="H211" s="17">
        <f t="shared" si="56"/>
        <v>77890.800000000017</v>
      </c>
      <c r="I211" s="3" t="str">
        <f t="shared" si="57"/>
        <v>OK</v>
      </c>
    </row>
    <row r="212" spans="1:9" x14ac:dyDescent="0.2">
      <c r="A212" s="14" t="s">
        <v>64</v>
      </c>
      <c r="B212" s="15" t="s">
        <v>65</v>
      </c>
      <c r="C212" s="14">
        <v>1</v>
      </c>
      <c r="D212" s="14" t="s">
        <v>21</v>
      </c>
      <c r="E212" s="5">
        <v>64909</v>
      </c>
      <c r="F212" s="16">
        <f t="shared" si="52"/>
        <v>21818.151260504204</v>
      </c>
      <c r="G212" s="16">
        <f t="shared" si="53"/>
        <v>4145.4487394957987</v>
      </c>
      <c r="H212" s="17">
        <f t="shared" si="56"/>
        <v>25963.600000000002</v>
      </c>
      <c r="I212" s="3" t="str">
        <f t="shared" si="57"/>
        <v>OK</v>
      </c>
    </row>
    <row r="213" spans="1:9" x14ac:dyDescent="0.2">
      <c r="A213" s="14" t="s">
        <v>66</v>
      </c>
      <c r="B213" s="15" t="s">
        <v>67</v>
      </c>
      <c r="C213" s="14">
        <v>1</v>
      </c>
      <c r="D213" s="14" t="s">
        <v>21</v>
      </c>
      <c r="E213" s="5">
        <v>259636</v>
      </c>
      <c r="F213" s="16">
        <f t="shared" si="52"/>
        <v>87272.605042016818</v>
      </c>
      <c r="G213" s="16">
        <f t="shared" si="53"/>
        <v>16581.794957983195</v>
      </c>
      <c r="H213" s="17">
        <f t="shared" si="56"/>
        <v>103854.40000000001</v>
      </c>
      <c r="I213" s="3" t="str">
        <f t="shared" si="57"/>
        <v>OK</v>
      </c>
    </row>
    <row r="214" spans="1:9" x14ac:dyDescent="0.2">
      <c r="A214" s="14" t="s">
        <v>68</v>
      </c>
      <c r="B214" s="15" t="s">
        <v>69</v>
      </c>
      <c r="C214" s="14">
        <v>1</v>
      </c>
      <c r="D214" s="14" t="s">
        <v>21</v>
      </c>
      <c r="E214" s="5">
        <v>54091</v>
      </c>
      <c r="F214" s="16">
        <f t="shared" si="52"/>
        <v>18181.848739495799</v>
      </c>
      <c r="G214" s="16">
        <f t="shared" si="53"/>
        <v>3454.5512605042018</v>
      </c>
      <c r="H214" s="17">
        <f t="shared" si="56"/>
        <v>21636.400000000001</v>
      </c>
      <c r="I214" s="3" t="str">
        <f t="shared" si="57"/>
        <v>OK</v>
      </c>
    </row>
    <row r="215" spans="1:9" x14ac:dyDescent="0.2">
      <c r="A215" s="14" t="s">
        <v>70</v>
      </c>
      <c r="B215" s="15" t="s">
        <v>71</v>
      </c>
      <c r="C215" s="14">
        <v>1</v>
      </c>
      <c r="D215" s="14" t="s">
        <v>72</v>
      </c>
      <c r="E215" s="5">
        <v>129818</v>
      </c>
      <c r="F215" s="16">
        <v>105000</v>
      </c>
      <c r="G215" s="16">
        <f t="shared" si="53"/>
        <v>19950</v>
      </c>
      <c r="H215" s="17">
        <f t="shared" si="56"/>
        <v>124950</v>
      </c>
      <c r="I215" s="3" t="str">
        <f t="shared" si="57"/>
        <v>OK</v>
      </c>
    </row>
    <row r="216" spans="1:9" x14ac:dyDescent="0.2">
      <c r="A216" s="14" t="s">
        <v>73</v>
      </c>
      <c r="B216" s="15" t="s">
        <v>74</v>
      </c>
      <c r="C216" s="14">
        <v>1</v>
      </c>
      <c r="D216" s="14" t="s">
        <v>21</v>
      </c>
      <c r="E216" s="5">
        <v>108182</v>
      </c>
      <c r="F216" s="16">
        <f t="shared" si="52"/>
        <v>36363.697478991598</v>
      </c>
      <c r="G216" s="16">
        <f t="shared" si="53"/>
        <v>6909.1025210084035</v>
      </c>
      <c r="H216" s="17">
        <f t="shared" si="56"/>
        <v>43272.800000000003</v>
      </c>
      <c r="I216" s="3" t="str">
        <f t="shared" si="57"/>
        <v>OK</v>
      </c>
    </row>
    <row r="217" spans="1:9" x14ac:dyDescent="0.2">
      <c r="A217" s="14" t="s">
        <v>75</v>
      </c>
      <c r="B217" s="15" t="s">
        <v>76</v>
      </c>
      <c r="C217" s="14">
        <v>1</v>
      </c>
      <c r="D217" s="14" t="s">
        <v>21</v>
      </c>
      <c r="E217" s="5">
        <v>173091</v>
      </c>
      <c r="F217" s="16">
        <f t="shared" si="52"/>
        <v>58181.848739495807</v>
      </c>
      <c r="G217" s="16">
        <f t="shared" si="53"/>
        <v>11054.551260504204</v>
      </c>
      <c r="H217" s="17">
        <f t="shared" si="56"/>
        <v>69236.400000000009</v>
      </c>
      <c r="I217" s="3" t="str">
        <f t="shared" si="57"/>
        <v>OK</v>
      </c>
    </row>
    <row r="218" spans="1:9" ht="22.5" x14ac:dyDescent="0.2">
      <c r="A218" s="14" t="s">
        <v>77</v>
      </c>
      <c r="B218" s="15" t="s">
        <v>78</v>
      </c>
      <c r="C218" s="14">
        <v>1</v>
      </c>
      <c r="D218" s="14" t="s">
        <v>21</v>
      </c>
      <c r="E218" s="5">
        <v>184278</v>
      </c>
      <c r="F218" s="16">
        <f t="shared" si="52"/>
        <v>61942.184873949591</v>
      </c>
      <c r="G218" s="16">
        <f t="shared" si="53"/>
        <v>11769.015126050423</v>
      </c>
      <c r="H218" s="17">
        <f t="shared" si="56"/>
        <v>73711.200000000012</v>
      </c>
      <c r="I218" s="3" t="str">
        <f t="shared" si="57"/>
        <v>OK</v>
      </c>
    </row>
    <row r="219" spans="1:9" x14ac:dyDescent="0.2">
      <c r="A219" s="14" t="s">
        <v>308</v>
      </c>
      <c r="B219" s="15" t="s">
        <v>309</v>
      </c>
      <c r="C219" s="14">
        <v>1</v>
      </c>
      <c r="D219" s="14" t="s">
        <v>21</v>
      </c>
      <c r="E219" s="5">
        <v>445455</v>
      </c>
      <c r="F219" s="16">
        <f t="shared" si="52"/>
        <v>149732.77310924369</v>
      </c>
      <c r="G219" s="16">
        <f t="shared" si="53"/>
        <v>28449.226890756301</v>
      </c>
      <c r="H219" s="17">
        <f t="shared" si="56"/>
        <v>178182</v>
      </c>
      <c r="I219" s="3" t="str">
        <f t="shared" si="57"/>
        <v>OK</v>
      </c>
    </row>
    <row r="220" spans="1:9" ht="11.25" customHeight="1" x14ac:dyDescent="0.2">
      <c r="A220" s="44" t="s">
        <v>79</v>
      </c>
      <c r="B220" s="45"/>
      <c r="C220" s="45"/>
      <c r="D220" s="46"/>
      <c r="E220" s="1"/>
      <c r="F220" s="16">
        <f t="shared" si="52"/>
        <v>0</v>
      </c>
      <c r="G220" s="12"/>
      <c r="H220" s="13"/>
    </row>
    <row r="221" spans="1:9" x14ac:dyDescent="0.2">
      <c r="A221" s="14" t="s">
        <v>80</v>
      </c>
      <c r="B221" s="15" t="s">
        <v>81</v>
      </c>
      <c r="C221" s="14">
        <v>1</v>
      </c>
      <c r="D221" s="14" t="s">
        <v>21</v>
      </c>
      <c r="E221" s="5">
        <v>173091</v>
      </c>
      <c r="F221" s="16">
        <f t="shared" si="52"/>
        <v>58181.848739495807</v>
      </c>
      <c r="G221" s="16">
        <f t="shared" si="53"/>
        <v>11054.551260504204</v>
      </c>
      <c r="H221" s="17">
        <f t="shared" ref="H221:H231" si="58">F221+G221</f>
        <v>69236.400000000009</v>
      </c>
      <c r="I221" s="3" t="str">
        <f t="shared" ref="I221:I231" si="59">IF(H221&gt;E221,"incurso en CAUSAL DE RECHAZO","OK")</f>
        <v>OK</v>
      </c>
    </row>
    <row r="222" spans="1:9" x14ac:dyDescent="0.2">
      <c r="A222" s="14" t="s">
        <v>82</v>
      </c>
      <c r="B222" s="15" t="s">
        <v>83</v>
      </c>
      <c r="C222" s="14">
        <v>1</v>
      </c>
      <c r="D222" s="14" t="s">
        <v>21</v>
      </c>
      <c r="E222" s="5">
        <v>194727</v>
      </c>
      <c r="F222" s="16">
        <f t="shared" si="52"/>
        <v>65454.453781512617</v>
      </c>
      <c r="G222" s="16">
        <f t="shared" si="53"/>
        <v>12436.346218487397</v>
      </c>
      <c r="H222" s="17">
        <f t="shared" si="58"/>
        <v>77890.800000000017</v>
      </c>
      <c r="I222" s="3" t="str">
        <f t="shared" si="59"/>
        <v>OK</v>
      </c>
    </row>
    <row r="223" spans="1:9" x14ac:dyDescent="0.2">
      <c r="A223" s="14" t="s">
        <v>84</v>
      </c>
      <c r="B223" s="15" t="s">
        <v>56</v>
      </c>
      <c r="C223" s="14">
        <v>1</v>
      </c>
      <c r="D223" s="14" t="s">
        <v>21</v>
      </c>
      <c r="E223" s="5">
        <v>368400</v>
      </c>
      <c r="F223" s="16">
        <f t="shared" si="52"/>
        <v>123831.93277310925</v>
      </c>
      <c r="G223" s="16">
        <f t="shared" si="53"/>
        <v>23528.067226890758</v>
      </c>
      <c r="H223" s="17">
        <f t="shared" si="58"/>
        <v>147360</v>
      </c>
      <c r="I223" s="3" t="str">
        <f t="shared" si="59"/>
        <v>OK</v>
      </c>
    </row>
    <row r="224" spans="1:9" ht="22.5" x14ac:dyDescent="0.2">
      <c r="A224" s="14" t="s">
        <v>85</v>
      </c>
      <c r="B224" s="15" t="s">
        <v>58</v>
      </c>
      <c r="C224" s="14">
        <v>1</v>
      </c>
      <c r="D224" s="14" t="s">
        <v>21</v>
      </c>
      <c r="E224" s="5">
        <v>472293</v>
      </c>
      <c r="F224" s="16">
        <f t="shared" si="52"/>
        <v>158753.94957983194</v>
      </c>
      <c r="G224" s="16">
        <f t="shared" si="53"/>
        <v>30163.250420168068</v>
      </c>
      <c r="H224" s="17">
        <f t="shared" si="58"/>
        <v>188917.2</v>
      </c>
      <c r="I224" s="3" t="str">
        <f t="shared" si="59"/>
        <v>OK</v>
      </c>
    </row>
    <row r="225" spans="1:9" ht="11.25" customHeight="1" x14ac:dyDescent="0.2">
      <c r="A225" s="44" t="s">
        <v>310</v>
      </c>
      <c r="B225" s="45"/>
      <c r="C225" s="45"/>
      <c r="D225" s="46"/>
      <c r="E225" s="1"/>
      <c r="F225" s="16">
        <f t="shared" si="52"/>
        <v>0</v>
      </c>
      <c r="G225" s="16">
        <f t="shared" si="53"/>
        <v>0</v>
      </c>
      <c r="H225" s="17">
        <f t="shared" si="58"/>
        <v>0</v>
      </c>
      <c r="I225" s="3" t="str">
        <f t="shared" si="59"/>
        <v>OK</v>
      </c>
    </row>
    <row r="226" spans="1:9" x14ac:dyDescent="0.2">
      <c r="A226" s="14" t="s">
        <v>95</v>
      </c>
      <c r="B226" s="15" t="s">
        <v>81</v>
      </c>
      <c r="C226" s="14">
        <v>1</v>
      </c>
      <c r="D226" s="14" t="s">
        <v>21</v>
      </c>
      <c r="E226" s="5">
        <v>173091</v>
      </c>
      <c r="F226" s="16">
        <f t="shared" si="52"/>
        <v>58181.848739495807</v>
      </c>
      <c r="G226" s="16">
        <f t="shared" si="53"/>
        <v>11054.551260504204</v>
      </c>
      <c r="H226" s="17">
        <f t="shared" si="58"/>
        <v>69236.400000000009</v>
      </c>
      <c r="I226" s="3" t="str">
        <f t="shared" si="59"/>
        <v>OK</v>
      </c>
    </row>
    <row r="227" spans="1:9" x14ac:dyDescent="0.2">
      <c r="A227" s="14" t="s">
        <v>96</v>
      </c>
      <c r="B227" s="15" t="s">
        <v>134</v>
      </c>
      <c r="C227" s="14">
        <v>1</v>
      </c>
      <c r="D227" s="14" t="s">
        <v>21</v>
      </c>
      <c r="E227" s="5">
        <v>129818</v>
      </c>
      <c r="F227" s="16">
        <f t="shared" si="52"/>
        <v>43636.302521008409</v>
      </c>
      <c r="G227" s="16">
        <f t="shared" si="53"/>
        <v>8290.8974789915974</v>
      </c>
      <c r="H227" s="17">
        <f t="shared" si="58"/>
        <v>51927.200000000004</v>
      </c>
      <c r="I227" s="3" t="str">
        <f t="shared" si="59"/>
        <v>OK</v>
      </c>
    </row>
    <row r="228" spans="1:9" x14ac:dyDescent="0.2">
      <c r="A228" s="14" t="s">
        <v>97</v>
      </c>
      <c r="B228" s="15" t="s">
        <v>136</v>
      </c>
      <c r="C228" s="14">
        <v>1</v>
      </c>
      <c r="D228" s="14" t="s">
        <v>21</v>
      </c>
      <c r="E228" s="5">
        <v>324545</v>
      </c>
      <c r="F228" s="16">
        <f t="shared" si="52"/>
        <v>109090.75630252101</v>
      </c>
      <c r="G228" s="16">
        <f t="shared" si="53"/>
        <v>20727.243697478993</v>
      </c>
      <c r="H228" s="17">
        <f t="shared" si="58"/>
        <v>129818</v>
      </c>
      <c r="I228" s="3" t="str">
        <f t="shared" si="59"/>
        <v>OK</v>
      </c>
    </row>
    <row r="229" spans="1:9" ht="22.5" x14ac:dyDescent="0.2">
      <c r="A229" s="14" t="s">
        <v>98</v>
      </c>
      <c r="B229" s="15" t="s">
        <v>58</v>
      </c>
      <c r="C229" s="14">
        <v>1</v>
      </c>
      <c r="D229" s="14" t="s">
        <v>21</v>
      </c>
      <c r="E229" s="5">
        <v>487749</v>
      </c>
      <c r="F229" s="16">
        <f t="shared" si="52"/>
        <v>163949.24369747902</v>
      </c>
      <c r="G229" s="16">
        <f t="shared" si="53"/>
        <v>31150.356302521013</v>
      </c>
      <c r="H229" s="17">
        <f t="shared" si="58"/>
        <v>195099.60000000003</v>
      </c>
      <c r="I229" s="3" t="str">
        <f t="shared" si="59"/>
        <v>OK</v>
      </c>
    </row>
    <row r="230" spans="1:9" x14ac:dyDescent="0.2">
      <c r="A230" s="14" t="s">
        <v>100</v>
      </c>
      <c r="B230" s="15" t="s">
        <v>123</v>
      </c>
      <c r="C230" s="14">
        <v>1</v>
      </c>
      <c r="D230" s="14" t="s">
        <v>21</v>
      </c>
      <c r="E230" s="5">
        <v>194727</v>
      </c>
      <c r="F230" s="16">
        <f t="shared" si="52"/>
        <v>65454.453781512617</v>
      </c>
      <c r="G230" s="16">
        <f t="shared" si="53"/>
        <v>12436.346218487397</v>
      </c>
      <c r="H230" s="17">
        <f t="shared" si="58"/>
        <v>77890.800000000017</v>
      </c>
      <c r="I230" s="3" t="str">
        <f t="shared" si="59"/>
        <v>OK</v>
      </c>
    </row>
    <row r="231" spans="1:9" ht="22.5" x14ac:dyDescent="0.2">
      <c r="A231" s="14" t="s">
        <v>102</v>
      </c>
      <c r="B231" s="15" t="s">
        <v>93</v>
      </c>
      <c r="C231" s="14">
        <v>1</v>
      </c>
      <c r="D231" s="14" t="s">
        <v>21</v>
      </c>
      <c r="E231" s="5">
        <v>216364</v>
      </c>
      <c r="F231" s="16">
        <f t="shared" si="52"/>
        <v>72727.394957983197</v>
      </c>
      <c r="G231" s="16">
        <f t="shared" si="53"/>
        <v>13818.205042016807</v>
      </c>
      <c r="H231" s="17">
        <f t="shared" si="58"/>
        <v>86545.600000000006</v>
      </c>
      <c r="I231" s="3" t="str">
        <f t="shared" si="59"/>
        <v>OK</v>
      </c>
    </row>
    <row r="232" spans="1:9" ht="11.25" customHeight="1" x14ac:dyDescent="0.2">
      <c r="A232" s="44" t="s">
        <v>311</v>
      </c>
      <c r="B232" s="45"/>
      <c r="C232" s="45"/>
      <c r="D232" s="46"/>
      <c r="E232" s="1"/>
      <c r="F232" s="16">
        <f t="shared" si="52"/>
        <v>0</v>
      </c>
      <c r="G232" s="12"/>
      <c r="H232" s="13"/>
    </row>
    <row r="233" spans="1:9" ht="22.5" x14ac:dyDescent="0.2">
      <c r="A233" s="14" t="s">
        <v>106</v>
      </c>
      <c r="B233" s="15" t="s">
        <v>143</v>
      </c>
      <c r="C233" s="14">
        <v>1</v>
      </c>
      <c r="D233" s="14" t="s">
        <v>21</v>
      </c>
      <c r="E233" s="5">
        <v>324545</v>
      </c>
      <c r="F233" s="16">
        <f t="shared" si="52"/>
        <v>109090.75630252101</v>
      </c>
      <c r="G233" s="16">
        <f t="shared" si="53"/>
        <v>20727.243697478993</v>
      </c>
      <c r="H233" s="17">
        <f t="shared" ref="H233:H240" si="60">F233+G233</f>
        <v>129818</v>
      </c>
      <c r="I233" s="3" t="str">
        <f t="shared" ref="I233:I240" si="61">IF(H233&gt;E233,"incurso en CAUSAL DE RECHAZO","OK")</f>
        <v>OK</v>
      </c>
    </row>
    <row r="234" spans="1:9" x14ac:dyDescent="0.2">
      <c r="A234" s="14" t="s">
        <v>107</v>
      </c>
      <c r="B234" s="15" t="s">
        <v>145</v>
      </c>
      <c r="C234" s="14">
        <v>1</v>
      </c>
      <c r="D234" s="14" t="s">
        <v>21</v>
      </c>
      <c r="E234" s="5">
        <v>656474</v>
      </c>
      <c r="F234" s="16">
        <f t="shared" si="52"/>
        <v>220663.52941176473</v>
      </c>
      <c r="G234" s="16">
        <f t="shared" si="53"/>
        <v>41926.0705882353</v>
      </c>
      <c r="H234" s="17">
        <f t="shared" si="60"/>
        <v>262589.60000000003</v>
      </c>
      <c r="I234" s="3" t="str">
        <f t="shared" si="61"/>
        <v>OK</v>
      </c>
    </row>
    <row r="235" spans="1:9" x14ac:dyDescent="0.2">
      <c r="A235" s="14" t="s">
        <v>108</v>
      </c>
      <c r="B235" s="15" t="s">
        <v>147</v>
      </c>
      <c r="C235" s="14">
        <v>1</v>
      </c>
      <c r="D235" s="14" t="s">
        <v>21</v>
      </c>
      <c r="E235" s="5">
        <v>173091</v>
      </c>
      <c r="F235" s="16">
        <f t="shared" si="52"/>
        <v>58181.848739495807</v>
      </c>
      <c r="G235" s="16">
        <f t="shared" si="53"/>
        <v>11054.551260504204</v>
      </c>
      <c r="H235" s="17">
        <f t="shared" si="60"/>
        <v>69236.400000000009</v>
      </c>
      <c r="I235" s="3" t="str">
        <f t="shared" si="61"/>
        <v>OK</v>
      </c>
    </row>
    <row r="236" spans="1:9" x14ac:dyDescent="0.2">
      <c r="A236" s="14" t="s">
        <v>109</v>
      </c>
      <c r="B236" s="15" t="s">
        <v>149</v>
      </c>
      <c r="C236" s="14">
        <v>1</v>
      </c>
      <c r="D236" s="14" t="s">
        <v>21</v>
      </c>
      <c r="E236" s="5">
        <v>216364</v>
      </c>
      <c r="F236" s="16">
        <f t="shared" si="52"/>
        <v>72727.394957983197</v>
      </c>
      <c r="G236" s="16">
        <f t="shared" si="53"/>
        <v>13818.205042016807</v>
      </c>
      <c r="H236" s="17">
        <f t="shared" si="60"/>
        <v>86545.600000000006</v>
      </c>
      <c r="I236" s="3" t="str">
        <f t="shared" si="61"/>
        <v>OK</v>
      </c>
    </row>
    <row r="237" spans="1:9" x14ac:dyDescent="0.2">
      <c r="A237" s="14" t="s">
        <v>110</v>
      </c>
      <c r="B237" s="15" t="s">
        <v>151</v>
      </c>
      <c r="C237" s="14">
        <v>1</v>
      </c>
      <c r="D237" s="14" t="s">
        <v>21</v>
      </c>
      <c r="E237" s="5">
        <v>194727</v>
      </c>
      <c r="F237" s="16">
        <f t="shared" si="52"/>
        <v>65454.453781512617</v>
      </c>
      <c r="G237" s="16">
        <f t="shared" si="53"/>
        <v>12436.346218487397</v>
      </c>
      <c r="H237" s="17">
        <f t="shared" si="60"/>
        <v>77890.800000000017</v>
      </c>
      <c r="I237" s="3" t="str">
        <f t="shared" si="61"/>
        <v>OK</v>
      </c>
    </row>
    <row r="238" spans="1:9" x14ac:dyDescent="0.2">
      <c r="A238" s="14" t="s">
        <v>111</v>
      </c>
      <c r="B238" s="15" t="s">
        <v>153</v>
      </c>
      <c r="C238" s="14">
        <v>1</v>
      </c>
      <c r="D238" s="14" t="s">
        <v>21</v>
      </c>
      <c r="E238" s="5">
        <v>423962</v>
      </c>
      <c r="F238" s="16">
        <f t="shared" si="52"/>
        <v>142508.23529411768</v>
      </c>
      <c r="G238" s="16">
        <f t="shared" si="53"/>
        <v>27076.56470588236</v>
      </c>
      <c r="H238" s="17">
        <f t="shared" si="60"/>
        <v>169584.80000000005</v>
      </c>
      <c r="I238" s="3" t="str">
        <f t="shared" si="61"/>
        <v>OK</v>
      </c>
    </row>
    <row r="239" spans="1:9" x14ac:dyDescent="0.2">
      <c r="A239" s="14" t="s">
        <v>112</v>
      </c>
      <c r="B239" s="15" t="s">
        <v>155</v>
      </c>
      <c r="C239" s="14">
        <v>1</v>
      </c>
      <c r="D239" s="14" t="s">
        <v>21</v>
      </c>
      <c r="E239" s="5">
        <v>959877</v>
      </c>
      <c r="F239" s="16">
        <f t="shared" si="52"/>
        <v>322647.731092437</v>
      </c>
      <c r="G239" s="16">
        <f t="shared" si="53"/>
        <v>61303.068907563029</v>
      </c>
      <c r="H239" s="17">
        <f t="shared" si="60"/>
        <v>383950.80000000005</v>
      </c>
      <c r="I239" s="3" t="str">
        <f t="shared" si="61"/>
        <v>OK</v>
      </c>
    </row>
    <row r="240" spans="1:9" x14ac:dyDescent="0.2">
      <c r="A240" s="14" t="s">
        <v>113</v>
      </c>
      <c r="B240" s="15" t="s">
        <v>157</v>
      </c>
      <c r="C240" s="14">
        <v>1</v>
      </c>
      <c r="D240" s="14" t="s">
        <v>21</v>
      </c>
      <c r="E240" s="5">
        <v>192107</v>
      </c>
      <c r="F240" s="16">
        <f t="shared" si="52"/>
        <v>64573.781512605055</v>
      </c>
      <c r="G240" s="16">
        <f t="shared" si="53"/>
        <v>12269.01848739496</v>
      </c>
      <c r="H240" s="17">
        <f t="shared" si="60"/>
        <v>76842.800000000017</v>
      </c>
      <c r="I240" s="3" t="str">
        <f t="shared" si="61"/>
        <v>OK</v>
      </c>
    </row>
    <row r="241" spans="1:9" ht="11.25" customHeight="1" x14ac:dyDescent="0.2">
      <c r="A241" s="44" t="s">
        <v>312</v>
      </c>
      <c r="B241" s="45"/>
      <c r="C241" s="45"/>
      <c r="D241" s="46"/>
      <c r="E241" s="1"/>
      <c r="F241" s="16">
        <f t="shared" si="52"/>
        <v>0</v>
      </c>
      <c r="G241" s="12"/>
      <c r="H241" s="13"/>
    </row>
    <row r="242" spans="1:9" ht="22.5" x14ac:dyDescent="0.2">
      <c r="A242" s="14" t="s">
        <v>115</v>
      </c>
      <c r="B242" s="15" t="s">
        <v>162</v>
      </c>
      <c r="C242" s="14">
        <v>1</v>
      </c>
      <c r="D242" s="14" t="s">
        <v>21</v>
      </c>
      <c r="E242" s="5">
        <v>313886</v>
      </c>
      <c r="F242" s="16">
        <f t="shared" si="52"/>
        <v>105507.89915966388</v>
      </c>
      <c r="G242" s="16">
        <f t="shared" si="53"/>
        <v>20046.500840336139</v>
      </c>
      <c r="H242" s="17">
        <f t="shared" ref="H242:H248" si="62">F242+G242</f>
        <v>125554.40000000002</v>
      </c>
      <c r="I242" s="3" t="str">
        <f t="shared" ref="I242:I254" si="63">IF(H242&gt;E242,"incurso en CAUSAL DE RECHAZO","OK")</f>
        <v>OK</v>
      </c>
    </row>
    <row r="243" spans="1:9" ht="22.5" x14ac:dyDescent="0.2">
      <c r="A243" s="14" t="s">
        <v>116</v>
      </c>
      <c r="B243" s="15" t="s">
        <v>164</v>
      </c>
      <c r="C243" s="14">
        <v>1</v>
      </c>
      <c r="D243" s="14" t="s">
        <v>21</v>
      </c>
      <c r="E243" s="5">
        <v>259636</v>
      </c>
      <c r="F243" s="16">
        <f t="shared" si="52"/>
        <v>87272.605042016818</v>
      </c>
      <c r="G243" s="16">
        <f t="shared" si="53"/>
        <v>16581.794957983195</v>
      </c>
      <c r="H243" s="17">
        <f t="shared" si="62"/>
        <v>103854.40000000001</v>
      </c>
      <c r="I243" s="3" t="str">
        <f t="shared" si="63"/>
        <v>OK</v>
      </c>
    </row>
    <row r="244" spans="1:9" x14ac:dyDescent="0.2">
      <c r="A244" s="14" t="s">
        <v>117</v>
      </c>
      <c r="B244" s="15" t="s">
        <v>166</v>
      </c>
      <c r="C244" s="14">
        <v>1</v>
      </c>
      <c r="D244" s="14" t="s">
        <v>21</v>
      </c>
      <c r="E244" s="5">
        <v>86545</v>
      </c>
      <c r="F244" s="16">
        <f t="shared" si="52"/>
        <v>29090.756302521011</v>
      </c>
      <c r="G244" s="16">
        <f t="shared" si="53"/>
        <v>5527.2436974789925</v>
      </c>
      <c r="H244" s="17">
        <f t="shared" si="62"/>
        <v>34618</v>
      </c>
      <c r="I244" s="3" t="str">
        <f t="shared" si="63"/>
        <v>OK</v>
      </c>
    </row>
    <row r="245" spans="1:9" x14ac:dyDescent="0.2">
      <c r="A245" s="14" t="s">
        <v>118</v>
      </c>
      <c r="B245" s="15" t="s">
        <v>168</v>
      </c>
      <c r="C245" s="14">
        <v>1</v>
      </c>
      <c r="D245" s="14" t="s">
        <v>21</v>
      </c>
      <c r="E245" s="5">
        <v>298108</v>
      </c>
      <c r="F245" s="16">
        <f t="shared" si="52"/>
        <v>100204.36974789917</v>
      </c>
      <c r="G245" s="16">
        <f t="shared" si="53"/>
        <v>19038.830252100841</v>
      </c>
      <c r="H245" s="17">
        <f t="shared" si="62"/>
        <v>119243.20000000001</v>
      </c>
      <c r="I245" s="3" t="str">
        <f t="shared" si="63"/>
        <v>OK</v>
      </c>
    </row>
    <row r="246" spans="1:9" x14ac:dyDescent="0.2">
      <c r="A246" s="14" t="s">
        <v>120</v>
      </c>
      <c r="B246" s="15" t="s">
        <v>170</v>
      </c>
      <c r="C246" s="14">
        <v>1</v>
      </c>
      <c r="D246" s="14" t="s">
        <v>21</v>
      </c>
      <c r="E246" s="5">
        <v>733171</v>
      </c>
      <c r="F246" s="16">
        <f t="shared" si="52"/>
        <v>246444.03361344538</v>
      </c>
      <c r="G246" s="16">
        <f t="shared" si="53"/>
        <v>46824.366386554626</v>
      </c>
      <c r="H246" s="17">
        <f t="shared" si="62"/>
        <v>293268.40000000002</v>
      </c>
      <c r="I246" s="3" t="str">
        <f t="shared" si="63"/>
        <v>OK</v>
      </c>
    </row>
    <row r="247" spans="1:9" x14ac:dyDescent="0.2">
      <c r="A247" s="14" t="s">
        <v>122</v>
      </c>
      <c r="B247" s="15" t="s">
        <v>172</v>
      </c>
      <c r="C247" s="14">
        <v>1</v>
      </c>
      <c r="D247" s="14" t="s">
        <v>21</v>
      </c>
      <c r="E247" s="5">
        <v>408927</v>
      </c>
      <c r="F247" s="16">
        <f t="shared" si="52"/>
        <v>137454.45378151262</v>
      </c>
      <c r="G247" s="16">
        <f t="shared" si="53"/>
        <v>26116.346218487401</v>
      </c>
      <c r="H247" s="17">
        <f t="shared" si="62"/>
        <v>163570.80000000002</v>
      </c>
      <c r="I247" s="3" t="str">
        <f t="shared" si="63"/>
        <v>OK</v>
      </c>
    </row>
    <row r="248" spans="1:9" x14ac:dyDescent="0.2">
      <c r="A248" s="14" t="s">
        <v>124</v>
      </c>
      <c r="B248" s="15" t="s">
        <v>172</v>
      </c>
      <c r="C248" s="14">
        <v>1</v>
      </c>
      <c r="D248" s="14" t="s">
        <v>21</v>
      </c>
      <c r="E248" s="5">
        <v>408927</v>
      </c>
      <c r="F248" s="16">
        <f t="shared" si="52"/>
        <v>137454.45378151262</v>
      </c>
      <c r="G248" s="16">
        <f t="shared" si="53"/>
        <v>26116.346218487401</v>
      </c>
      <c r="H248" s="17">
        <f t="shared" si="62"/>
        <v>163570.80000000002</v>
      </c>
      <c r="I248" s="3" t="str">
        <f t="shared" si="63"/>
        <v>OK</v>
      </c>
    </row>
    <row r="249" spans="1:9" ht="11.25" customHeight="1" x14ac:dyDescent="0.2">
      <c r="A249" s="44" t="s">
        <v>313</v>
      </c>
      <c r="B249" s="45"/>
      <c r="C249" s="45"/>
      <c r="D249" s="46"/>
      <c r="E249" s="1"/>
      <c r="F249" s="16">
        <f t="shared" si="52"/>
        <v>0</v>
      </c>
      <c r="G249" s="12"/>
      <c r="H249" s="13"/>
      <c r="I249" s="3" t="str">
        <f t="shared" si="63"/>
        <v>OK</v>
      </c>
    </row>
    <row r="250" spans="1:9" x14ac:dyDescent="0.2">
      <c r="A250" s="14" t="s">
        <v>132</v>
      </c>
      <c r="B250" s="15" t="s">
        <v>314</v>
      </c>
      <c r="C250" s="14">
        <v>1</v>
      </c>
      <c r="D250" s="14" t="s">
        <v>21</v>
      </c>
      <c r="E250" s="5">
        <v>540909</v>
      </c>
      <c r="F250" s="16">
        <f t="shared" si="52"/>
        <v>181818.15126050424</v>
      </c>
      <c r="G250" s="16">
        <f t="shared" si="53"/>
        <v>34545.448739495805</v>
      </c>
      <c r="H250" s="17">
        <f t="shared" ref="H250:H254" si="64">F250+G250</f>
        <v>216363.60000000003</v>
      </c>
      <c r="I250" s="3" t="str">
        <f t="shared" si="63"/>
        <v>OK</v>
      </c>
    </row>
    <row r="251" spans="1:9" x14ac:dyDescent="0.2">
      <c r="A251" s="14" t="s">
        <v>133</v>
      </c>
      <c r="B251" s="15" t="s">
        <v>315</v>
      </c>
      <c r="C251" s="14">
        <v>1</v>
      </c>
      <c r="D251" s="14" t="s">
        <v>21</v>
      </c>
      <c r="E251" s="5">
        <v>216364</v>
      </c>
      <c r="F251" s="16">
        <f t="shared" si="52"/>
        <v>72727.394957983197</v>
      </c>
      <c r="G251" s="16">
        <f t="shared" si="53"/>
        <v>13818.205042016807</v>
      </c>
      <c r="H251" s="17">
        <f t="shared" si="64"/>
        <v>86545.600000000006</v>
      </c>
      <c r="I251" s="3" t="str">
        <f t="shared" si="63"/>
        <v>OK</v>
      </c>
    </row>
    <row r="252" spans="1:9" ht="22.5" x14ac:dyDescent="0.2">
      <c r="A252" s="14" t="s">
        <v>135</v>
      </c>
      <c r="B252" s="15" t="s">
        <v>316</v>
      </c>
      <c r="C252" s="14">
        <v>1</v>
      </c>
      <c r="D252" s="14" t="s">
        <v>21</v>
      </c>
      <c r="E252" s="5">
        <v>398421</v>
      </c>
      <c r="F252" s="16">
        <f t="shared" si="52"/>
        <v>133923.02521008404</v>
      </c>
      <c r="G252" s="16">
        <f t="shared" si="53"/>
        <v>25445.374789915968</v>
      </c>
      <c r="H252" s="17">
        <f t="shared" si="64"/>
        <v>159368.40000000002</v>
      </c>
      <c r="I252" s="3" t="str">
        <f t="shared" si="63"/>
        <v>OK</v>
      </c>
    </row>
    <row r="253" spans="1:9" ht="22.5" x14ac:dyDescent="0.2">
      <c r="A253" s="14" t="s">
        <v>137</v>
      </c>
      <c r="B253" s="15" t="s">
        <v>317</v>
      </c>
      <c r="C253" s="14">
        <v>1</v>
      </c>
      <c r="D253" s="14" t="s">
        <v>21</v>
      </c>
      <c r="E253" s="5">
        <v>476000</v>
      </c>
      <c r="F253" s="16">
        <f t="shared" si="52"/>
        <v>160000</v>
      </c>
      <c r="G253" s="16">
        <f t="shared" si="53"/>
        <v>30400</v>
      </c>
      <c r="H253" s="17">
        <f t="shared" si="64"/>
        <v>190400</v>
      </c>
      <c r="I253" s="3" t="str">
        <f t="shared" si="63"/>
        <v>OK</v>
      </c>
    </row>
    <row r="254" spans="1:9" x14ac:dyDescent="0.2">
      <c r="A254" s="14" t="s">
        <v>138</v>
      </c>
      <c r="B254" s="15" t="s">
        <v>318</v>
      </c>
      <c r="C254" s="14">
        <v>1</v>
      </c>
      <c r="D254" s="14" t="s">
        <v>21</v>
      </c>
      <c r="E254" s="5">
        <v>431813</v>
      </c>
      <c r="F254" s="16">
        <f t="shared" ref="F254:F317" si="65">(E254/1.19)*0.4</f>
        <v>145147.22689075631</v>
      </c>
      <c r="G254" s="16">
        <f t="shared" ref="G254" si="66">F254*19%</f>
        <v>27577.9731092437</v>
      </c>
      <c r="H254" s="17">
        <f t="shared" si="64"/>
        <v>172725.2</v>
      </c>
      <c r="I254" s="3" t="str">
        <f t="shared" si="63"/>
        <v>OK</v>
      </c>
    </row>
    <row r="255" spans="1:9" ht="11.25" customHeight="1" x14ac:dyDescent="0.2">
      <c r="A255" s="44" t="s">
        <v>319</v>
      </c>
      <c r="B255" s="45"/>
      <c r="C255" s="45"/>
      <c r="D255" s="46"/>
      <c r="E255" s="1"/>
      <c r="F255" s="16">
        <f t="shared" si="65"/>
        <v>0</v>
      </c>
      <c r="G255" s="19"/>
      <c r="H255" s="20"/>
    </row>
    <row r="256" spans="1:9" ht="11.25" customHeight="1" x14ac:dyDescent="0.2">
      <c r="A256" s="44" t="s">
        <v>320</v>
      </c>
      <c r="B256" s="45"/>
      <c r="C256" s="45"/>
      <c r="D256" s="46"/>
      <c r="E256" s="1"/>
      <c r="F256" s="16">
        <f t="shared" si="65"/>
        <v>0</v>
      </c>
      <c r="G256" s="21"/>
      <c r="H256" s="22"/>
    </row>
    <row r="257" spans="1:9" x14ac:dyDescent="0.2">
      <c r="A257" s="14" t="s">
        <v>321</v>
      </c>
      <c r="B257" s="15" t="s">
        <v>176</v>
      </c>
      <c r="C257" s="14">
        <v>1</v>
      </c>
      <c r="D257" s="14" t="s">
        <v>21</v>
      </c>
      <c r="E257" s="5">
        <v>800109</v>
      </c>
      <c r="F257" s="16">
        <f t="shared" si="65"/>
        <v>268944.2016806723</v>
      </c>
      <c r="G257" s="16">
        <f t="shared" ref="G257:G260" si="67">F257*19%</f>
        <v>51099.398319327738</v>
      </c>
      <c r="H257" s="17">
        <f t="shared" ref="H257:H260" si="68">F257+G257</f>
        <v>320043.60000000003</v>
      </c>
      <c r="I257" s="3" t="str">
        <f t="shared" ref="I257:I260" si="69">IF(H257&gt;E257,"incurso en CAUSAL DE RECHAZO","OK")</f>
        <v>OK</v>
      </c>
    </row>
    <row r="258" spans="1:9" x14ac:dyDescent="0.2">
      <c r="A258" s="14" t="s">
        <v>322</v>
      </c>
      <c r="B258" s="15" t="s">
        <v>178</v>
      </c>
      <c r="C258" s="14">
        <v>1</v>
      </c>
      <c r="D258" s="14" t="s">
        <v>21</v>
      </c>
      <c r="E258" s="5">
        <v>405490</v>
      </c>
      <c r="F258" s="16">
        <f t="shared" si="65"/>
        <v>136299.15966386555</v>
      </c>
      <c r="G258" s="16">
        <f t="shared" si="67"/>
        <v>25896.840336134454</v>
      </c>
      <c r="H258" s="17">
        <f t="shared" si="68"/>
        <v>162196</v>
      </c>
      <c r="I258" s="3" t="str">
        <f t="shared" si="69"/>
        <v>OK</v>
      </c>
    </row>
    <row r="259" spans="1:9" x14ac:dyDescent="0.2">
      <c r="A259" s="14" t="s">
        <v>323</v>
      </c>
      <c r="B259" s="15" t="s">
        <v>180</v>
      </c>
      <c r="C259" s="14">
        <v>1</v>
      </c>
      <c r="D259" s="14" t="s">
        <v>21</v>
      </c>
      <c r="E259" s="5">
        <v>437781</v>
      </c>
      <c r="F259" s="16">
        <f t="shared" si="65"/>
        <v>147153.27731092437</v>
      </c>
      <c r="G259" s="16">
        <f t="shared" si="67"/>
        <v>27959.12268907563</v>
      </c>
      <c r="H259" s="17">
        <f t="shared" si="68"/>
        <v>175112.4</v>
      </c>
      <c r="I259" s="3" t="str">
        <f t="shared" si="69"/>
        <v>OK</v>
      </c>
    </row>
    <row r="260" spans="1:9" x14ac:dyDescent="0.2">
      <c r="A260" s="14" t="s">
        <v>324</v>
      </c>
      <c r="B260" s="15" t="s">
        <v>182</v>
      </c>
      <c r="C260" s="14">
        <v>1</v>
      </c>
      <c r="D260" s="14" t="s">
        <v>21</v>
      </c>
      <c r="E260" s="5">
        <v>397477</v>
      </c>
      <c r="F260" s="16">
        <f t="shared" si="65"/>
        <v>133605.71428571429</v>
      </c>
      <c r="G260" s="16">
        <f t="shared" si="67"/>
        <v>25385.085714285717</v>
      </c>
      <c r="H260" s="17">
        <f t="shared" si="68"/>
        <v>158990.80000000002</v>
      </c>
      <c r="I260" s="3" t="str">
        <f t="shared" si="69"/>
        <v>OK</v>
      </c>
    </row>
    <row r="261" spans="1:9" ht="11.25" customHeight="1" x14ac:dyDescent="0.2">
      <c r="A261" s="44" t="s">
        <v>325</v>
      </c>
      <c r="B261" s="45"/>
      <c r="C261" s="45"/>
      <c r="D261" s="46"/>
      <c r="E261" s="1"/>
      <c r="F261" s="16">
        <f t="shared" si="65"/>
        <v>0</v>
      </c>
      <c r="G261" s="12"/>
      <c r="H261" s="13"/>
    </row>
    <row r="262" spans="1:9" ht="22.5" x14ac:dyDescent="0.2">
      <c r="A262" s="14" t="s">
        <v>326</v>
      </c>
      <c r="B262" s="15" t="s">
        <v>185</v>
      </c>
      <c r="C262" s="14">
        <v>1</v>
      </c>
      <c r="D262" s="14" t="s">
        <v>21</v>
      </c>
      <c r="E262" s="5">
        <v>634530</v>
      </c>
      <c r="F262" s="16">
        <f t="shared" si="65"/>
        <v>213287.39495798323</v>
      </c>
      <c r="G262" s="16">
        <f t="shared" ref="G262:G268" si="70">F262*19%</f>
        <v>40524.60504201681</v>
      </c>
      <c r="H262" s="17">
        <f t="shared" ref="H262:H268" si="71">F262+G262</f>
        <v>253812.00000000003</v>
      </c>
      <c r="I262" s="3" t="str">
        <f t="shared" ref="I262:I268" si="72">IF(H262&gt;E262,"incurso en CAUSAL DE RECHAZO","OK")</f>
        <v>OK</v>
      </c>
    </row>
    <row r="263" spans="1:9" x14ac:dyDescent="0.2">
      <c r="A263" s="14" t="s">
        <v>327</v>
      </c>
      <c r="B263" s="15" t="s">
        <v>187</v>
      </c>
      <c r="C263" s="14">
        <v>1</v>
      </c>
      <c r="D263" s="14" t="s">
        <v>21</v>
      </c>
      <c r="E263" s="5">
        <v>1561552</v>
      </c>
      <c r="F263" s="16">
        <f t="shared" si="65"/>
        <v>524891.42857142864</v>
      </c>
      <c r="G263" s="16">
        <f t="shared" si="70"/>
        <v>99729.371428571438</v>
      </c>
      <c r="H263" s="17">
        <f t="shared" si="71"/>
        <v>624620.80000000005</v>
      </c>
      <c r="I263" s="3" t="str">
        <f t="shared" si="72"/>
        <v>OK</v>
      </c>
    </row>
    <row r="264" spans="1:9" x14ac:dyDescent="0.2">
      <c r="A264" s="14" t="s">
        <v>328</v>
      </c>
      <c r="B264" s="15" t="s">
        <v>189</v>
      </c>
      <c r="C264" s="14">
        <v>1</v>
      </c>
      <c r="D264" s="14" t="s">
        <v>21</v>
      </c>
      <c r="E264" s="5">
        <v>327879</v>
      </c>
      <c r="F264" s="16">
        <f t="shared" si="65"/>
        <v>110211.42857142858</v>
      </c>
      <c r="G264" s="16">
        <f t="shared" si="70"/>
        <v>20940.17142857143</v>
      </c>
      <c r="H264" s="17">
        <f t="shared" si="71"/>
        <v>131151.6</v>
      </c>
      <c r="I264" s="3" t="str">
        <f t="shared" si="72"/>
        <v>OK</v>
      </c>
    </row>
    <row r="265" spans="1:9" x14ac:dyDescent="0.2">
      <c r="A265" s="14" t="s">
        <v>329</v>
      </c>
      <c r="B265" s="15" t="s">
        <v>191</v>
      </c>
      <c r="C265" s="14">
        <v>1</v>
      </c>
      <c r="D265" s="14" t="s">
        <v>21</v>
      </c>
      <c r="E265" s="5">
        <v>415418</v>
      </c>
      <c r="F265" s="16">
        <f t="shared" si="65"/>
        <v>139636.30252100842</v>
      </c>
      <c r="G265" s="16">
        <f t="shared" si="70"/>
        <v>26530.897478991599</v>
      </c>
      <c r="H265" s="17">
        <f t="shared" si="71"/>
        <v>166167.20000000001</v>
      </c>
      <c r="I265" s="3" t="str">
        <f t="shared" si="72"/>
        <v>OK</v>
      </c>
    </row>
    <row r="266" spans="1:9" x14ac:dyDescent="0.2">
      <c r="A266" s="14" t="s">
        <v>330</v>
      </c>
      <c r="B266" s="15" t="s">
        <v>193</v>
      </c>
      <c r="C266" s="14">
        <v>1</v>
      </c>
      <c r="D266" s="14" t="s">
        <v>21</v>
      </c>
      <c r="E266" s="5">
        <v>435519</v>
      </c>
      <c r="F266" s="16">
        <f t="shared" si="65"/>
        <v>146392.9411764706</v>
      </c>
      <c r="G266" s="16">
        <f t="shared" si="70"/>
        <v>27814.658823529415</v>
      </c>
      <c r="H266" s="17">
        <f t="shared" si="71"/>
        <v>174207.6</v>
      </c>
      <c r="I266" s="3" t="str">
        <f t="shared" si="72"/>
        <v>OK</v>
      </c>
    </row>
    <row r="267" spans="1:9" x14ac:dyDescent="0.2">
      <c r="A267" s="14" t="s">
        <v>331</v>
      </c>
      <c r="B267" s="15" t="s">
        <v>195</v>
      </c>
      <c r="C267" s="14">
        <v>1</v>
      </c>
      <c r="D267" s="14" t="s">
        <v>21</v>
      </c>
      <c r="E267" s="5">
        <v>643994</v>
      </c>
      <c r="F267" s="16">
        <f t="shared" si="65"/>
        <v>216468.57142857148</v>
      </c>
      <c r="G267" s="16">
        <f t="shared" si="70"/>
        <v>41129.028571428578</v>
      </c>
      <c r="H267" s="17">
        <f t="shared" si="71"/>
        <v>257597.60000000006</v>
      </c>
      <c r="I267" s="3" t="str">
        <f t="shared" si="72"/>
        <v>OK</v>
      </c>
    </row>
    <row r="268" spans="1:9" ht="22.5" x14ac:dyDescent="0.2">
      <c r="A268" s="14" t="s">
        <v>332</v>
      </c>
      <c r="B268" s="15" t="s">
        <v>197</v>
      </c>
      <c r="C268" s="14">
        <v>1</v>
      </c>
      <c r="D268" s="14" t="s">
        <v>21</v>
      </c>
      <c r="E268" s="5">
        <v>844459</v>
      </c>
      <c r="F268" s="16">
        <f t="shared" si="65"/>
        <v>283851.76470588235</v>
      </c>
      <c r="G268" s="16">
        <f t="shared" si="70"/>
        <v>53931.835294117649</v>
      </c>
      <c r="H268" s="17">
        <f t="shared" si="71"/>
        <v>337783.6</v>
      </c>
      <c r="I268" s="3" t="str">
        <f t="shared" si="72"/>
        <v>OK</v>
      </c>
    </row>
    <row r="269" spans="1:9" ht="11.25" customHeight="1" x14ac:dyDescent="0.2">
      <c r="A269" s="44" t="s">
        <v>333</v>
      </c>
      <c r="B269" s="45"/>
      <c r="C269" s="45"/>
      <c r="D269" s="46"/>
      <c r="E269" s="1"/>
      <c r="F269" s="16">
        <f t="shared" si="65"/>
        <v>0</v>
      </c>
      <c r="G269" s="12"/>
      <c r="H269" s="13"/>
    </row>
    <row r="270" spans="1:9" ht="45" x14ac:dyDescent="0.2">
      <c r="A270" s="14" t="s">
        <v>334</v>
      </c>
      <c r="B270" s="15" t="s">
        <v>200</v>
      </c>
      <c r="C270" s="14">
        <v>1</v>
      </c>
      <c r="D270" s="14" t="s">
        <v>21</v>
      </c>
      <c r="E270" s="5">
        <v>2947830</v>
      </c>
      <c r="F270" s="16">
        <f t="shared" si="65"/>
        <v>990867.2268907564</v>
      </c>
      <c r="G270" s="16">
        <f t="shared" ref="G270:G276" si="73">F270*19%</f>
        <v>188264.77310924372</v>
      </c>
      <c r="H270" s="17">
        <f t="shared" ref="H270:H276" si="74">F270+G270</f>
        <v>1179132</v>
      </c>
      <c r="I270" s="3" t="str">
        <f t="shared" ref="I270:I276" si="75">IF(H270&gt;E270,"incurso en CAUSAL DE RECHAZO","OK")</f>
        <v>OK</v>
      </c>
    </row>
    <row r="271" spans="1:9" x14ac:dyDescent="0.2">
      <c r="A271" s="14" t="s">
        <v>335</v>
      </c>
      <c r="B271" s="15" t="s">
        <v>202</v>
      </c>
      <c r="C271" s="14">
        <v>1</v>
      </c>
      <c r="D271" s="14" t="s">
        <v>21</v>
      </c>
      <c r="E271" s="5">
        <v>404370</v>
      </c>
      <c r="F271" s="16">
        <f t="shared" si="65"/>
        <v>135922.68907563025</v>
      </c>
      <c r="G271" s="16">
        <f t="shared" si="73"/>
        <v>25825.310924369747</v>
      </c>
      <c r="H271" s="17">
        <f t="shared" si="74"/>
        <v>161748</v>
      </c>
      <c r="I271" s="3" t="str">
        <f t="shared" si="75"/>
        <v>OK</v>
      </c>
    </row>
    <row r="272" spans="1:9" ht="22.5" x14ac:dyDescent="0.2">
      <c r="A272" s="14" t="s">
        <v>336</v>
      </c>
      <c r="B272" s="15" t="s">
        <v>204</v>
      </c>
      <c r="C272" s="14">
        <v>1</v>
      </c>
      <c r="D272" s="14" t="s">
        <v>21</v>
      </c>
      <c r="E272" s="5">
        <v>375032</v>
      </c>
      <c r="F272" s="16">
        <f t="shared" si="65"/>
        <v>126061.17647058825</v>
      </c>
      <c r="G272" s="16">
        <f t="shared" si="73"/>
        <v>23951.623529411769</v>
      </c>
      <c r="H272" s="17">
        <f t="shared" si="74"/>
        <v>150012.80000000002</v>
      </c>
      <c r="I272" s="3" t="str">
        <f t="shared" si="75"/>
        <v>OK</v>
      </c>
    </row>
    <row r="273" spans="1:9" x14ac:dyDescent="0.2">
      <c r="A273" s="14" t="s">
        <v>337</v>
      </c>
      <c r="B273" s="15" t="s">
        <v>206</v>
      </c>
      <c r="C273" s="14">
        <v>1</v>
      </c>
      <c r="D273" s="14" t="s">
        <v>21</v>
      </c>
      <c r="E273" s="5">
        <v>370933</v>
      </c>
      <c r="F273" s="16">
        <f t="shared" si="65"/>
        <v>124683.36134453781</v>
      </c>
      <c r="G273" s="16">
        <f t="shared" si="73"/>
        <v>23689.838655462187</v>
      </c>
      <c r="H273" s="17">
        <f t="shared" si="74"/>
        <v>148373.20000000001</v>
      </c>
      <c r="I273" s="3" t="str">
        <f t="shared" si="75"/>
        <v>OK</v>
      </c>
    </row>
    <row r="274" spans="1:9" x14ac:dyDescent="0.2">
      <c r="A274" s="14" t="s">
        <v>338</v>
      </c>
      <c r="B274" s="15" t="s">
        <v>208</v>
      </c>
      <c r="C274" s="14">
        <v>1</v>
      </c>
      <c r="D274" s="14" t="s">
        <v>21</v>
      </c>
      <c r="E274" s="5">
        <v>293375</v>
      </c>
      <c r="F274" s="16">
        <f t="shared" si="65"/>
        <v>98613.445378151271</v>
      </c>
      <c r="G274" s="16">
        <f t="shared" si="73"/>
        <v>18736.554621848743</v>
      </c>
      <c r="H274" s="17">
        <f t="shared" si="74"/>
        <v>117350.00000000001</v>
      </c>
      <c r="I274" s="3" t="str">
        <f t="shared" si="75"/>
        <v>OK</v>
      </c>
    </row>
    <row r="275" spans="1:9" x14ac:dyDescent="0.2">
      <c r="A275" s="14" t="s">
        <v>339</v>
      </c>
      <c r="B275" s="15" t="s">
        <v>210</v>
      </c>
      <c r="C275" s="14">
        <v>1</v>
      </c>
      <c r="D275" s="14" t="s">
        <v>21</v>
      </c>
      <c r="E275" s="5">
        <v>481857</v>
      </c>
      <c r="F275" s="16">
        <f t="shared" si="65"/>
        <v>161968.73949579833</v>
      </c>
      <c r="G275" s="16">
        <f t="shared" si="73"/>
        <v>30774.060504201683</v>
      </c>
      <c r="H275" s="17">
        <f t="shared" si="74"/>
        <v>192742.80000000002</v>
      </c>
      <c r="I275" s="3" t="str">
        <f t="shared" si="75"/>
        <v>OK</v>
      </c>
    </row>
    <row r="276" spans="1:9" x14ac:dyDescent="0.2">
      <c r="A276" s="14" t="s">
        <v>340</v>
      </c>
      <c r="B276" s="15" t="s">
        <v>212</v>
      </c>
      <c r="C276" s="14">
        <v>1</v>
      </c>
      <c r="D276" s="14" t="s">
        <v>21</v>
      </c>
      <c r="E276" s="5">
        <v>423146</v>
      </c>
      <c r="F276" s="16">
        <f t="shared" si="65"/>
        <v>142233.94957983194</v>
      </c>
      <c r="G276" s="16">
        <f t="shared" si="73"/>
        <v>27024.450420168068</v>
      </c>
      <c r="H276" s="17">
        <f t="shared" si="74"/>
        <v>169258.40000000002</v>
      </c>
      <c r="I276" s="3" t="str">
        <f t="shared" si="75"/>
        <v>OK</v>
      </c>
    </row>
    <row r="277" spans="1:9" ht="11.25" customHeight="1" x14ac:dyDescent="0.2">
      <c r="A277" s="44" t="s">
        <v>341</v>
      </c>
      <c r="B277" s="45"/>
      <c r="C277" s="45"/>
      <c r="D277" s="46"/>
      <c r="E277" s="1"/>
      <c r="F277" s="16">
        <f t="shared" si="65"/>
        <v>0</v>
      </c>
      <c r="G277" s="12"/>
      <c r="H277" s="13"/>
    </row>
    <row r="278" spans="1:9" x14ac:dyDescent="0.2">
      <c r="A278" s="14" t="s">
        <v>342</v>
      </c>
      <c r="B278" s="15" t="s">
        <v>215</v>
      </c>
      <c r="C278" s="14">
        <v>1</v>
      </c>
      <c r="D278" s="14" t="s">
        <v>21</v>
      </c>
      <c r="E278" s="5">
        <v>254908</v>
      </c>
      <c r="F278" s="16">
        <f t="shared" si="65"/>
        <v>85683.361344537814</v>
      </c>
      <c r="G278" s="16">
        <f t="shared" ref="G278:G281" si="76">F278*19%</f>
        <v>16279.838655462185</v>
      </c>
      <c r="H278" s="17">
        <f t="shared" ref="H278:H281" si="77">F278+G278</f>
        <v>101963.2</v>
      </c>
      <c r="I278" s="3" t="str">
        <f t="shared" ref="I278:I281" si="78">IF(H278&gt;E278,"incurso en CAUSAL DE RECHAZO","OK")</f>
        <v>OK</v>
      </c>
    </row>
    <row r="279" spans="1:9" x14ac:dyDescent="0.2">
      <c r="A279" s="14" t="s">
        <v>343</v>
      </c>
      <c r="B279" s="15" t="s">
        <v>217</v>
      </c>
      <c r="C279" s="14">
        <v>1</v>
      </c>
      <c r="D279" s="14" t="s">
        <v>21</v>
      </c>
      <c r="E279" s="5">
        <v>225221</v>
      </c>
      <c r="F279" s="16">
        <f t="shared" si="65"/>
        <v>75704.537815126052</v>
      </c>
      <c r="G279" s="16">
        <f t="shared" si="76"/>
        <v>14383.862184873949</v>
      </c>
      <c r="H279" s="17">
        <f t="shared" si="77"/>
        <v>90088.4</v>
      </c>
      <c r="I279" s="3" t="str">
        <f t="shared" si="78"/>
        <v>OK</v>
      </c>
    </row>
    <row r="280" spans="1:9" x14ac:dyDescent="0.2">
      <c r="A280" s="14" t="s">
        <v>344</v>
      </c>
      <c r="B280" s="15" t="s">
        <v>219</v>
      </c>
      <c r="C280" s="14">
        <v>1</v>
      </c>
      <c r="D280" s="14" t="s">
        <v>21</v>
      </c>
      <c r="E280" s="5">
        <v>275906</v>
      </c>
      <c r="F280" s="16">
        <f t="shared" si="65"/>
        <v>92741.512605042022</v>
      </c>
      <c r="G280" s="16">
        <f t="shared" si="76"/>
        <v>17620.887394957983</v>
      </c>
      <c r="H280" s="17">
        <f t="shared" si="77"/>
        <v>110362.40000000001</v>
      </c>
      <c r="I280" s="3" t="str">
        <f t="shared" si="78"/>
        <v>OK</v>
      </c>
    </row>
    <row r="281" spans="1:9" x14ac:dyDescent="0.2">
      <c r="A281" s="14" t="s">
        <v>345</v>
      </c>
      <c r="B281" s="15" t="s">
        <v>221</v>
      </c>
      <c r="C281" s="14">
        <v>1</v>
      </c>
      <c r="D281" s="14" t="s">
        <v>21</v>
      </c>
      <c r="E281" s="5">
        <v>709940</v>
      </c>
      <c r="F281" s="16">
        <f t="shared" si="65"/>
        <v>238635.29411764711</v>
      </c>
      <c r="G281" s="16">
        <f t="shared" si="76"/>
        <v>45340.705882352951</v>
      </c>
      <c r="H281" s="17">
        <f t="shared" si="77"/>
        <v>283976.00000000006</v>
      </c>
      <c r="I281" s="3" t="str">
        <f t="shared" si="78"/>
        <v>OK</v>
      </c>
    </row>
    <row r="282" spans="1:9" ht="11.25" customHeight="1" x14ac:dyDescent="0.2">
      <c r="A282" s="44" t="s">
        <v>346</v>
      </c>
      <c r="B282" s="45"/>
      <c r="C282" s="45"/>
      <c r="D282" s="46"/>
      <c r="E282" s="1"/>
      <c r="F282" s="16">
        <f t="shared" si="65"/>
        <v>0</v>
      </c>
      <c r="G282" s="12"/>
      <c r="H282" s="13"/>
    </row>
    <row r="283" spans="1:9" x14ac:dyDescent="0.2">
      <c r="A283" s="14" t="s">
        <v>347</v>
      </c>
      <c r="B283" s="15" t="s">
        <v>224</v>
      </c>
      <c r="C283" s="14">
        <v>1</v>
      </c>
      <c r="D283" s="14" t="s">
        <v>21</v>
      </c>
      <c r="E283" s="5">
        <v>338089</v>
      </c>
      <c r="F283" s="16">
        <f t="shared" si="65"/>
        <v>113643.36134453781</v>
      </c>
      <c r="G283" s="16">
        <f t="shared" ref="G283:G294" si="79">F283*19%</f>
        <v>21592.238655462184</v>
      </c>
      <c r="H283" s="17">
        <f t="shared" ref="H283:H294" si="80">F283+G283</f>
        <v>135235.6</v>
      </c>
      <c r="I283" s="3" t="str">
        <f t="shared" ref="I283:I294" si="81">IF(H283&gt;E283,"incurso en CAUSAL DE RECHAZO","OK")</f>
        <v>OK</v>
      </c>
    </row>
    <row r="284" spans="1:9" x14ac:dyDescent="0.2">
      <c r="A284" s="14" t="s">
        <v>348</v>
      </c>
      <c r="B284" s="15" t="s">
        <v>226</v>
      </c>
      <c r="C284" s="14">
        <v>1</v>
      </c>
      <c r="D284" s="14" t="s">
        <v>21</v>
      </c>
      <c r="E284" s="5">
        <v>321396</v>
      </c>
      <c r="F284" s="16">
        <f t="shared" si="65"/>
        <v>108032.26890756305</v>
      </c>
      <c r="G284" s="16">
        <f t="shared" si="79"/>
        <v>20526.131092436979</v>
      </c>
      <c r="H284" s="17">
        <f t="shared" si="80"/>
        <v>128558.40000000002</v>
      </c>
      <c r="I284" s="3" t="str">
        <f t="shared" si="81"/>
        <v>OK</v>
      </c>
    </row>
    <row r="285" spans="1:9" x14ac:dyDescent="0.2">
      <c r="A285" s="14" t="s">
        <v>349</v>
      </c>
      <c r="B285" s="15" t="s">
        <v>228</v>
      </c>
      <c r="C285" s="14">
        <v>1</v>
      </c>
      <c r="D285" s="14" t="s">
        <v>21</v>
      </c>
      <c r="E285" s="5">
        <v>244964</v>
      </c>
      <c r="F285" s="16">
        <f t="shared" si="65"/>
        <v>82340.840336134468</v>
      </c>
      <c r="G285" s="16">
        <f t="shared" si="79"/>
        <v>15644.759663865549</v>
      </c>
      <c r="H285" s="17">
        <f t="shared" si="80"/>
        <v>97985.60000000002</v>
      </c>
      <c r="I285" s="3" t="str">
        <f t="shared" si="81"/>
        <v>OK</v>
      </c>
    </row>
    <row r="286" spans="1:9" x14ac:dyDescent="0.2">
      <c r="A286" s="14" t="s">
        <v>350</v>
      </c>
      <c r="B286" s="15" t="s">
        <v>230</v>
      </c>
      <c r="C286" s="14">
        <v>1</v>
      </c>
      <c r="D286" s="14" t="s">
        <v>21</v>
      </c>
      <c r="E286" s="5">
        <v>306467</v>
      </c>
      <c r="F286" s="16">
        <f t="shared" si="65"/>
        <v>103014.11764705884</v>
      </c>
      <c r="G286" s="16">
        <f t="shared" si="79"/>
        <v>19572.682352941181</v>
      </c>
      <c r="H286" s="17">
        <f t="shared" si="80"/>
        <v>122586.80000000002</v>
      </c>
      <c r="I286" s="3" t="str">
        <f t="shared" si="81"/>
        <v>OK</v>
      </c>
    </row>
    <row r="287" spans="1:9" x14ac:dyDescent="0.2">
      <c r="A287" s="14" t="s">
        <v>351</v>
      </c>
      <c r="B287" s="15" t="s">
        <v>232</v>
      </c>
      <c r="C287" s="14">
        <v>1</v>
      </c>
      <c r="D287" s="14" t="s">
        <v>21</v>
      </c>
      <c r="E287" s="5">
        <v>281293</v>
      </c>
      <c r="F287" s="16">
        <f t="shared" si="65"/>
        <v>94552.268907563033</v>
      </c>
      <c r="G287" s="16">
        <f t="shared" si="79"/>
        <v>17964.931092436975</v>
      </c>
      <c r="H287" s="17">
        <f t="shared" si="80"/>
        <v>112517.20000000001</v>
      </c>
      <c r="I287" s="3" t="str">
        <f t="shared" si="81"/>
        <v>OK</v>
      </c>
    </row>
    <row r="288" spans="1:9" x14ac:dyDescent="0.2">
      <c r="A288" s="14" t="s">
        <v>352</v>
      </c>
      <c r="B288" s="15" t="s">
        <v>234</v>
      </c>
      <c r="C288" s="14">
        <v>1</v>
      </c>
      <c r="D288" s="14" t="s">
        <v>21</v>
      </c>
      <c r="E288" s="5">
        <v>285373</v>
      </c>
      <c r="F288" s="16">
        <f t="shared" si="65"/>
        <v>95923.697478991598</v>
      </c>
      <c r="G288" s="16">
        <f t="shared" si="79"/>
        <v>18225.502521008402</v>
      </c>
      <c r="H288" s="17">
        <f t="shared" si="80"/>
        <v>114149.2</v>
      </c>
      <c r="I288" s="3" t="str">
        <f t="shared" si="81"/>
        <v>OK</v>
      </c>
    </row>
    <row r="289" spans="1:9" x14ac:dyDescent="0.2">
      <c r="A289" s="14" t="s">
        <v>353</v>
      </c>
      <c r="B289" s="15" t="s">
        <v>236</v>
      </c>
      <c r="C289" s="14">
        <v>1</v>
      </c>
      <c r="D289" s="14" t="s">
        <v>21</v>
      </c>
      <c r="E289" s="5">
        <v>187628</v>
      </c>
      <c r="F289" s="16">
        <f t="shared" si="65"/>
        <v>63068.23529411765</v>
      </c>
      <c r="G289" s="16">
        <f t="shared" si="79"/>
        <v>11982.964705882354</v>
      </c>
      <c r="H289" s="17">
        <f t="shared" si="80"/>
        <v>75051.200000000012</v>
      </c>
      <c r="I289" s="3" t="str">
        <f t="shared" si="81"/>
        <v>OK</v>
      </c>
    </row>
    <row r="290" spans="1:9" x14ac:dyDescent="0.2">
      <c r="A290" s="14" t="s">
        <v>354</v>
      </c>
      <c r="B290" s="15" t="s">
        <v>238</v>
      </c>
      <c r="C290" s="14">
        <v>1</v>
      </c>
      <c r="D290" s="14" t="s">
        <v>21</v>
      </c>
      <c r="E290" s="5">
        <v>280774</v>
      </c>
      <c r="F290" s="16">
        <f t="shared" si="65"/>
        <v>94377.815126050438</v>
      </c>
      <c r="G290" s="16">
        <f t="shared" si="79"/>
        <v>17931.784873949582</v>
      </c>
      <c r="H290" s="17">
        <f t="shared" si="80"/>
        <v>112309.60000000002</v>
      </c>
      <c r="I290" s="3" t="str">
        <f t="shared" si="81"/>
        <v>OK</v>
      </c>
    </row>
    <row r="291" spans="1:9" x14ac:dyDescent="0.2">
      <c r="A291" s="14" t="s">
        <v>355</v>
      </c>
      <c r="B291" s="15" t="s">
        <v>240</v>
      </c>
      <c r="C291" s="14">
        <v>1</v>
      </c>
      <c r="D291" s="14" t="s">
        <v>21</v>
      </c>
      <c r="E291" s="5">
        <v>218617</v>
      </c>
      <c r="F291" s="16">
        <f t="shared" si="65"/>
        <v>73484.705882352937</v>
      </c>
      <c r="G291" s="16">
        <f t="shared" si="79"/>
        <v>13962.094117647059</v>
      </c>
      <c r="H291" s="17">
        <f t="shared" si="80"/>
        <v>87446.799999999988</v>
      </c>
      <c r="I291" s="3" t="str">
        <f t="shared" si="81"/>
        <v>OK</v>
      </c>
    </row>
    <row r="292" spans="1:9" x14ac:dyDescent="0.2">
      <c r="A292" s="14" t="s">
        <v>356</v>
      </c>
      <c r="B292" s="15" t="s">
        <v>242</v>
      </c>
      <c r="C292" s="14">
        <v>1</v>
      </c>
      <c r="D292" s="14" t="s">
        <v>21</v>
      </c>
      <c r="E292" s="5">
        <v>309036</v>
      </c>
      <c r="F292" s="16">
        <f t="shared" si="65"/>
        <v>103877.64705882354</v>
      </c>
      <c r="G292" s="16">
        <f t="shared" si="79"/>
        <v>19736.752941176474</v>
      </c>
      <c r="H292" s="17">
        <f t="shared" si="80"/>
        <v>123614.40000000001</v>
      </c>
      <c r="I292" s="3" t="str">
        <f t="shared" si="81"/>
        <v>OK</v>
      </c>
    </row>
    <row r="293" spans="1:9" x14ac:dyDescent="0.2">
      <c r="A293" s="14" t="s">
        <v>357</v>
      </c>
      <c r="B293" s="15" t="s">
        <v>244</v>
      </c>
      <c r="C293" s="14">
        <v>1</v>
      </c>
      <c r="D293" s="14" t="s">
        <v>21</v>
      </c>
      <c r="E293" s="5">
        <v>282557</v>
      </c>
      <c r="F293" s="16">
        <f t="shared" si="65"/>
        <v>94977.14285714287</v>
      </c>
      <c r="G293" s="16">
        <f t="shared" si="79"/>
        <v>18045.657142857144</v>
      </c>
      <c r="H293" s="17">
        <f t="shared" si="80"/>
        <v>113022.80000000002</v>
      </c>
      <c r="I293" s="3" t="str">
        <f t="shared" si="81"/>
        <v>OK</v>
      </c>
    </row>
    <row r="294" spans="1:9" x14ac:dyDescent="0.2">
      <c r="A294" s="14" t="s">
        <v>358</v>
      </c>
      <c r="B294" s="15" t="s">
        <v>246</v>
      </c>
      <c r="C294" s="14">
        <v>1</v>
      </c>
      <c r="D294" s="14" t="s">
        <v>21</v>
      </c>
      <c r="E294" s="5">
        <v>261824</v>
      </c>
      <c r="F294" s="16">
        <f t="shared" si="65"/>
        <v>88008.067226890766</v>
      </c>
      <c r="G294" s="16">
        <f t="shared" si="79"/>
        <v>16721.532773109244</v>
      </c>
      <c r="H294" s="17">
        <f t="shared" si="80"/>
        <v>104729.60000000001</v>
      </c>
      <c r="I294" s="3" t="str">
        <f t="shared" si="81"/>
        <v>OK</v>
      </c>
    </row>
    <row r="295" spans="1:9" ht="11.25" customHeight="1" x14ac:dyDescent="0.2">
      <c r="A295" s="44" t="s">
        <v>359</v>
      </c>
      <c r="B295" s="45"/>
      <c r="C295" s="45"/>
      <c r="D295" s="46"/>
      <c r="E295" s="1"/>
      <c r="F295" s="16">
        <f t="shared" si="65"/>
        <v>0</v>
      </c>
      <c r="G295" s="12"/>
      <c r="H295" s="13"/>
    </row>
    <row r="296" spans="1:9" x14ac:dyDescent="0.2">
      <c r="A296" s="14" t="s">
        <v>360</v>
      </c>
      <c r="B296" s="15" t="s">
        <v>249</v>
      </c>
      <c r="C296" s="14">
        <v>1</v>
      </c>
      <c r="D296" s="14" t="s">
        <v>21</v>
      </c>
      <c r="E296" s="5">
        <v>358269</v>
      </c>
      <c r="F296" s="16">
        <f t="shared" si="65"/>
        <v>120426.55462184874</v>
      </c>
      <c r="G296" s="16">
        <f t="shared" ref="G296:G309" si="82">F296*19%</f>
        <v>22881.045378151262</v>
      </c>
      <c r="H296" s="17">
        <f t="shared" ref="H296:H309" si="83">F296+G296</f>
        <v>143307.6</v>
      </c>
      <c r="I296" s="3" t="str">
        <f t="shared" ref="I296:I309" si="84">IF(H296&gt;E296,"incurso en CAUSAL DE RECHAZO","OK")</f>
        <v>OK</v>
      </c>
    </row>
    <row r="297" spans="1:9" x14ac:dyDescent="0.2">
      <c r="A297" s="14" t="s">
        <v>361</v>
      </c>
      <c r="B297" s="15" t="s">
        <v>251</v>
      </c>
      <c r="C297" s="14">
        <v>1</v>
      </c>
      <c r="D297" s="14" t="s">
        <v>21</v>
      </c>
      <c r="E297" s="5">
        <v>763760</v>
      </c>
      <c r="F297" s="16">
        <f t="shared" si="65"/>
        <v>256726.05042016809</v>
      </c>
      <c r="G297" s="16">
        <f t="shared" si="82"/>
        <v>48777.94957983194</v>
      </c>
      <c r="H297" s="17">
        <f t="shared" si="83"/>
        <v>305504</v>
      </c>
      <c r="I297" s="3" t="str">
        <f t="shared" si="84"/>
        <v>OK</v>
      </c>
    </row>
    <row r="298" spans="1:9" x14ac:dyDescent="0.2">
      <c r="A298" s="14" t="s">
        <v>362</v>
      </c>
      <c r="B298" s="15" t="s">
        <v>253</v>
      </c>
      <c r="C298" s="14">
        <v>1</v>
      </c>
      <c r="D298" s="14" t="s">
        <v>21</v>
      </c>
      <c r="E298" s="5">
        <v>584862</v>
      </c>
      <c r="F298" s="16">
        <f t="shared" si="65"/>
        <v>196592.26890756306</v>
      </c>
      <c r="G298" s="16">
        <f t="shared" si="82"/>
        <v>37352.531092436984</v>
      </c>
      <c r="H298" s="17">
        <f t="shared" si="83"/>
        <v>233944.80000000005</v>
      </c>
      <c r="I298" s="3" t="str">
        <f t="shared" si="84"/>
        <v>OK</v>
      </c>
    </row>
    <row r="299" spans="1:9" x14ac:dyDescent="0.2">
      <c r="A299" s="14" t="s">
        <v>363</v>
      </c>
      <c r="B299" s="15" t="s">
        <v>255</v>
      </c>
      <c r="C299" s="14">
        <v>1</v>
      </c>
      <c r="D299" s="14" t="s">
        <v>21</v>
      </c>
      <c r="E299" s="5">
        <v>575386</v>
      </c>
      <c r="F299" s="16">
        <f t="shared" si="65"/>
        <v>193407.05882352943</v>
      </c>
      <c r="G299" s="16">
        <f t="shared" si="82"/>
        <v>36747.341176470589</v>
      </c>
      <c r="H299" s="17">
        <f t="shared" si="83"/>
        <v>230154.40000000002</v>
      </c>
      <c r="I299" s="3" t="str">
        <f t="shared" si="84"/>
        <v>OK</v>
      </c>
    </row>
    <row r="300" spans="1:9" x14ac:dyDescent="0.2">
      <c r="A300" s="14" t="s">
        <v>364</v>
      </c>
      <c r="B300" s="15" t="s">
        <v>257</v>
      </c>
      <c r="C300" s="14">
        <v>1</v>
      </c>
      <c r="D300" s="14" t="s">
        <v>21</v>
      </c>
      <c r="E300" s="5">
        <v>507011</v>
      </c>
      <c r="F300" s="16">
        <f t="shared" si="65"/>
        <v>170423.8655462185</v>
      </c>
      <c r="G300" s="16">
        <f t="shared" si="82"/>
        <v>32380.534453781514</v>
      </c>
      <c r="H300" s="17">
        <f t="shared" si="83"/>
        <v>202804.40000000002</v>
      </c>
      <c r="I300" s="3" t="str">
        <f t="shared" si="84"/>
        <v>OK</v>
      </c>
    </row>
    <row r="301" spans="1:9" ht="22.5" x14ac:dyDescent="0.2">
      <c r="A301" s="14" t="s">
        <v>365</v>
      </c>
      <c r="B301" s="15" t="s">
        <v>259</v>
      </c>
      <c r="C301" s="14">
        <v>1</v>
      </c>
      <c r="D301" s="14" t="s">
        <v>21</v>
      </c>
      <c r="E301" s="5">
        <v>1166785</v>
      </c>
      <c r="F301" s="16">
        <f t="shared" si="65"/>
        <v>392196.63865546224</v>
      </c>
      <c r="G301" s="16">
        <f t="shared" si="82"/>
        <v>74517.361344537829</v>
      </c>
      <c r="H301" s="17">
        <f t="shared" si="83"/>
        <v>466714.00000000006</v>
      </c>
      <c r="I301" s="3" t="str">
        <f t="shared" si="84"/>
        <v>OK</v>
      </c>
    </row>
    <row r="302" spans="1:9" x14ac:dyDescent="0.2">
      <c r="A302" s="14" t="s">
        <v>366</v>
      </c>
      <c r="B302" s="15" t="s">
        <v>261</v>
      </c>
      <c r="C302" s="14">
        <v>1</v>
      </c>
      <c r="D302" s="14" t="s">
        <v>21</v>
      </c>
      <c r="E302" s="5">
        <v>515019</v>
      </c>
      <c r="F302" s="16">
        <f t="shared" si="65"/>
        <v>173115.63025210088</v>
      </c>
      <c r="G302" s="16">
        <f t="shared" si="82"/>
        <v>32891.969747899166</v>
      </c>
      <c r="H302" s="17">
        <f t="shared" si="83"/>
        <v>206007.60000000003</v>
      </c>
      <c r="I302" s="3" t="str">
        <f t="shared" si="84"/>
        <v>OK</v>
      </c>
    </row>
    <row r="303" spans="1:9" x14ac:dyDescent="0.2">
      <c r="A303" s="14" t="s">
        <v>367</v>
      </c>
      <c r="B303" s="15" t="s">
        <v>263</v>
      </c>
      <c r="C303" s="14">
        <v>1</v>
      </c>
      <c r="D303" s="14" t="s">
        <v>21</v>
      </c>
      <c r="E303" s="5">
        <v>266688</v>
      </c>
      <c r="F303" s="16">
        <f t="shared" si="65"/>
        <v>89643.025210084044</v>
      </c>
      <c r="G303" s="16">
        <f t="shared" si="82"/>
        <v>17032.174789915967</v>
      </c>
      <c r="H303" s="17">
        <f t="shared" si="83"/>
        <v>106675.20000000001</v>
      </c>
      <c r="I303" s="3" t="str">
        <f t="shared" si="84"/>
        <v>OK</v>
      </c>
    </row>
    <row r="304" spans="1:9" x14ac:dyDescent="0.2">
      <c r="A304" s="14" t="s">
        <v>368</v>
      </c>
      <c r="B304" s="15" t="s">
        <v>265</v>
      </c>
      <c r="C304" s="14">
        <v>1</v>
      </c>
      <c r="D304" s="14" t="s">
        <v>21</v>
      </c>
      <c r="E304" s="5">
        <v>327182</v>
      </c>
      <c r="F304" s="16">
        <f t="shared" si="65"/>
        <v>109977.14285714287</v>
      </c>
      <c r="G304" s="16">
        <f t="shared" si="82"/>
        <v>20895.657142857144</v>
      </c>
      <c r="H304" s="17">
        <f t="shared" si="83"/>
        <v>130872.80000000002</v>
      </c>
      <c r="I304" s="3" t="str">
        <f t="shared" si="84"/>
        <v>OK</v>
      </c>
    </row>
    <row r="305" spans="1:9" ht="22.5" x14ac:dyDescent="0.2">
      <c r="A305" s="14" t="s">
        <v>369</v>
      </c>
      <c r="B305" s="15" t="s">
        <v>267</v>
      </c>
      <c r="C305" s="14">
        <v>1</v>
      </c>
      <c r="D305" s="14" t="s">
        <v>21</v>
      </c>
      <c r="E305" s="5">
        <v>804709</v>
      </c>
      <c r="F305" s="16">
        <f t="shared" si="65"/>
        <v>270490.42016806727</v>
      </c>
      <c r="G305" s="16">
        <f t="shared" si="82"/>
        <v>51393.179831932779</v>
      </c>
      <c r="H305" s="17">
        <f t="shared" si="83"/>
        <v>321883.60000000003</v>
      </c>
      <c r="I305" s="3" t="str">
        <f t="shared" si="84"/>
        <v>OK</v>
      </c>
    </row>
    <row r="306" spans="1:9" x14ac:dyDescent="0.2">
      <c r="A306" s="14" t="s">
        <v>370</v>
      </c>
      <c r="B306" s="15" t="s">
        <v>269</v>
      </c>
      <c r="C306" s="14">
        <v>1</v>
      </c>
      <c r="D306" s="14" t="s">
        <v>21</v>
      </c>
      <c r="E306" s="5">
        <v>317491</v>
      </c>
      <c r="F306" s="16">
        <f t="shared" si="65"/>
        <v>106719.66386554623</v>
      </c>
      <c r="G306" s="16">
        <f t="shared" si="82"/>
        <v>20276.736134453786</v>
      </c>
      <c r="H306" s="17">
        <f t="shared" si="83"/>
        <v>126996.40000000002</v>
      </c>
      <c r="I306" s="3" t="str">
        <f t="shared" si="84"/>
        <v>OK</v>
      </c>
    </row>
    <row r="307" spans="1:9" x14ac:dyDescent="0.2">
      <c r="A307" s="14" t="s">
        <v>371</v>
      </c>
      <c r="B307" s="15" t="s">
        <v>271</v>
      </c>
      <c r="C307" s="14">
        <v>1</v>
      </c>
      <c r="D307" s="14" t="s">
        <v>21</v>
      </c>
      <c r="E307" s="5">
        <v>376192</v>
      </c>
      <c r="F307" s="16">
        <f t="shared" si="65"/>
        <v>126451.09243697481</v>
      </c>
      <c r="G307" s="16">
        <f t="shared" si="82"/>
        <v>24025.707563025215</v>
      </c>
      <c r="H307" s="17">
        <f t="shared" si="83"/>
        <v>150476.80000000002</v>
      </c>
      <c r="I307" s="3" t="str">
        <f t="shared" si="84"/>
        <v>OK</v>
      </c>
    </row>
    <row r="308" spans="1:9" x14ac:dyDescent="0.2">
      <c r="A308" s="14" t="s">
        <v>372</v>
      </c>
      <c r="B308" s="15" t="s">
        <v>273</v>
      </c>
      <c r="C308" s="14">
        <v>1</v>
      </c>
      <c r="D308" s="14" t="s">
        <v>21</v>
      </c>
      <c r="E308" s="5">
        <v>605155</v>
      </c>
      <c r="F308" s="16">
        <f t="shared" si="65"/>
        <v>203413.44537815129</v>
      </c>
      <c r="G308" s="16">
        <f t="shared" si="82"/>
        <v>38648.554621848743</v>
      </c>
      <c r="H308" s="17">
        <f t="shared" si="83"/>
        <v>242062.00000000003</v>
      </c>
      <c r="I308" s="3" t="str">
        <f t="shared" si="84"/>
        <v>OK</v>
      </c>
    </row>
    <row r="309" spans="1:9" x14ac:dyDescent="0.2">
      <c r="A309" s="14" t="s">
        <v>373</v>
      </c>
      <c r="B309" s="15" t="s">
        <v>275</v>
      </c>
      <c r="C309" s="14">
        <v>1</v>
      </c>
      <c r="D309" s="14" t="s">
        <v>21</v>
      </c>
      <c r="E309" s="5">
        <v>605818</v>
      </c>
      <c r="F309" s="16">
        <f t="shared" si="65"/>
        <v>203636.30252100842</v>
      </c>
      <c r="G309" s="16">
        <f t="shared" si="82"/>
        <v>38690.897478991603</v>
      </c>
      <c r="H309" s="17">
        <f t="shared" si="83"/>
        <v>242327.2</v>
      </c>
      <c r="I309" s="3" t="str">
        <f t="shared" si="84"/>
        <v>OK</v>
      </c>
    </row>
    <row r="310" spans="1:9" ht="11.25" customHeight="1" x14ac:dyDescent="0.2">
      <c r="A310" s="44" t="s">
        <v>374</v>
      </c>
      <c r="B310" s="45"/>
      <c r="C310" s="45"/>
      <c r="D310" s="46"/>
      <c r="E310" s="1"/>
      <c r="F310" s="16">
        <f t="shared" si="65"/>
        <v>0</v>
      </c>
      <c r="G310" s="12"/>
      <c r="H310" s="13"/>
    </row>
    <row r="311" spans="1:9" x14ac:dyDescent="0.2">
      <c r="A311" s="14" t="s">
        <v>375</v>
      </c>
      <c r="B311" s="15" t="s">
        <v>278</v>
      </c>
      <c r="C311" s="14">
        <v>1</v>
      </c>
      <c r="D311" s="14" t="s">
        <v>21</v>
      </c>
      <c r="E311" s="5">
        <v>365025</v>
      </c>
      <c r="F311" s="16">
        <f t="shared" si="65"/>
        <v>122697.47899159664</v>
      </c>
      <c r="G311" s="16">
        <f t="shared" ref="G311:G316" si="85">F311*19%</f>
        <v>23312.521008403361</v>
      </c>
      <c r="H311" s="17">
        <f t="shared" ref="H311:H316" si="86">F311+G311</f>
        <v>146010</v>
      </c>
      <c r="I311" s="3" t="str">
        <f t="shared" ref="I311:I316" si="87">IF(H311&gt;E311,"incurso en CAUSAL DE RECHAZO","OK")</f>
        <v>OK</v>
      </c>
    </row>
    <row r="312" spans="1:9" x14ac:dyDescent="0.2">
      <c r="A312" s="14" t="s">
        <v>376</v>
      </c>
      <c r="B312" s="15" t="s">
        <v>280</v>
      </c>
      <c r="C312" s="14">
        <v>1</v>
      </c>
      <c r="D312" s="14" t="s">
        <v>21</v>
      </c>
      <c r="E312" s="5">
        <v>129818</v>
      </c>
      <c r="F312" s="16">
        <f t="shared" si="65"/>
        <v>43636.302521008409</v>
      </c>
      <c r="G312" s="16">
        <f t="shared" si="85"/>
        <v>8290.8974789915974</v>
      </c>
      <c r="H312" s="17">
        <f t="shared" si="86"/>
        <v>51927.200000000004</v>
      </c>
      <c r="I312" s="3" t="str">
        <f t="shared" si="87"/>
        <v>OK</v>
      </c>
    </row>
    <row r="313" spans="1:9" x14ac:dyDescent="0.2">
      <c r="A313" s="14" t="s">
        <v>377</v>
      </c>
      <c r="B313" s="15" t="s">
        <v>282</v>
      </c>
      <c r="C313" s="14">
        <v>1</v>
      </c>
      <c r="D313" s="14" t="s">
        <v>21</v>
      </c>
      <c r="E313" s="5">
        <v>701297</v>
      </c>
      <c r="F313" s="16">
        <f t="shared" si="65"/>
        <v>235730.08403361347</v>
      </c>
      <c r="G313" s="16">
        <f t="shared" si="85"/>
        <v>44788.71596638656</v>
      </c>
      <c r="H313" s="17">
        <f t="shared" si="86"/>
        <v>280518.80000000005</v>
      </c>
      <c r="I313" s="3" t="str">
        <f t="shared" si="87"/>
        <v>OK</v>
      </c>
    </row>
    <row r="314" spans="1:9" ht="22.5" x14ac:dyDescent="0.2">
      <c r="A314" s="14" t="s">
        <v>378</v>
      </c>
      <c r="B314" s="15" t="s">
        <v>284</v>
      </c>
      <c r="C314" s="14">
        <v>1</v>
      </c>
      <c r="D314" s="14" t="s">
        <v>21</v>
      </c>
      <c r="E314" s="5">
        <v>270229</v>
      </c>
      <c r="F314" s="16">
        <f t="shared" si="65"/>
        <v>90833.277310924372</v>
      </c>
      <c r="G314" s="16">
        <f t="shared" si="85"/>
        <v>17258.32268907563</v>
      </c>
      <c r="H314" s="17">
        <f t="shared" si="86"/>
        <v>108091.6</v>
      </c>
      <c r="I314" s="3" t="str">
        <f t="shared" si="87"/>
        <v>OK</v>
      </c>
    </row>
    <row r="315" spans="1:9" x14ac:dyDescent="0.2">
      <c r="A315" s="14" t="s">
        <v>379</v>
      </c>
      <c r="B315" s="15" t="s">
        <v>286</v>
      </c>
      <c r="C315" s="14">
        <v>1</v>
      </c>
      <c r="D315" s="14" t="s">
        <v>21</v>
      </c>
      <c r="E315" s="5">
        <v>336945</v>
      </c>
      <c r="F315" s="16">
        <f t="shared" si="65"/>
        <v>113258.82352941176</v>
      </c>
      <c r="G315" s="16">
        <f t="shared" si="85"/>
        <v>21519.176470588234</v>
      </c>
      <c r="H315" s="17">
        <f t="shared" si="86"/>
        <v>134778</v>
      </c>
      <c r="I315" s="3" t="str">
        <f t="shared" si="87"/>
        <v>OK</v>
      </c>
    </row>
    <row r="316" spans="1:9" ht="22.5" x14ac:dyDescent="0.2">
      <c r="A316" s="14" t="s">
        <v>380</v>
      </c>
      <c r="B316" s="15" t="s">
        <v>288</v>
      </c>
      <c r="C316" s="14">
        <v>1</v>
      </c>
      <c r="D316" s="14" t="s">
        <v>21</v>
      </c>
      <c r="E316" s="5">
        <v>194727</v>
      </c>
      <c r="F316" s="16">
        <f t="shared" si="65"/>
        <v>65454.453781512617</v>
      </c>
      <c r="G316" s="16">
        <f t="shared" si="85"/>
        <v>12436.346218487397</v>
      </c>
      <c r="H316" s="17">
        <f t="shared" si="86"/>
        <v>77890.800000000017</v>
      </c>
      <c r="I316" s="3" t="str">
        <f t="shared" si="87"/>
        <v>OK</v>
      </c>
    </row>
    <row r="317" spans="1:9" ht="11.25" customHeight="1" x14ac:dyDescent="0.2">
      <c r="A317" s="44" t="s">
        <v>381</v>
      </c>
      <c r="B317" s="45"/>
      <c r="C317" s="45"/>
      <c r="D317" s="46"/>
      <c r="E317" s="1"/>
      <c r="F317" s="16">
        <f t="shared" si="65"/>
        <v>0</v>
      </c>
      <c r="G317" s="12"/>
      <c r="H317" s="13"/>
    </row>
    <row r="318" spans="1:9" x14ac:dyDescent="0.2">
      <c r="A318" s="14" t="s">
        <v>382</v>
      </c>
      <c r="B318" s="15" t="s">
        <v>291</v>
      </c>
      <c r="C318" s="14">
        <v>1</v>
      </c>
      <c r="D318" s="14" t="s">
        <v>21</v>
      </c>
      <c r="E318" s="5">
        <v>190201</v>
      </c>
      <c r="F318" s="16">
        <f t="shared" ref="F318:F324" si="88">(E318/1.19)*0.4</f>
        <v>63933.109243697487</v>
      </c>
      <c r="G318" s="16">
        <f t="shared" ref="G318:G322" si="89">F318*19%</f>
        <v>12147.290756302522</v>
      </c>
      <c r="H318" s="17">
        <f t="shared" ref="H318:H322" si="90">F318+G318</f>
        <v>76080.400000000009</v>
      </c>
      <c r="I318" s="3" t="str">
        <f t="shared" ref="I318:I322" si="91">IF(H318&gt;E318,"incurso en CAUSAL DE RECHAZO","OK")</f>
        <v>OK</v>
      </c>
    </row>
    <row r="319" spans="1:9" x14ac:dyDescent="0.2">
      <c r="A319" s="14" t="s">
        <v>383</v>
      </c>
      <c r="B319" s="15" t="s">
        <v>293</v>
      </c>
      <c r="C319" s="14">
        <v>1</v>
      </c>
      <c r="D319" s="14" t="s">
        <v>21</v>
      </c>
      <c r="E319" s="5">
        <v>190201</v>
      </c>
      <c r="F319" s="16">
        <f t="shared" si="88"/>
        <v>63933.109243697487</v>
      </c>
      <c r="G319" s="16">
        <f t="shared" si="89"/>
        <v>12147.290756302522</v>
      </c>
      <c r="H319" s="17">
        <f t="shared" si="90"/>
        <v>76080.400000000009</v>
      </c>
      <c r="I319" s="3" t="str">
        <f t="shared" si="91"/>
        <v>OK</v>
      </c>
    </row>
    <row r="320" spans="1:9" x14ac:dyDescent="0.2">
      <c r="A320" s="14" t="s">
        <v>384</v>
      </c>
      <c r="B320" s="15" t="s">
        <v>295</v>
      </c>
      <c r="C320" s="14">
        <v>1</v>
      </c>
      <c r="D320" s="14" t="s">
        <v>21</v>
      </c>
      <c r="E320" s="5">
        <v>190201</v>
      </c>
      <c r="F320" s="16">
        <f t="shared" si="88"/>
        <v>63933.109243697487</v>
      </c>
      <c r="G320" s="16">
        <f t="shared" si="89"/>
        <v>12147.290756302522</v>
      </c>
      <c r="H320" s="17">
        <f t="shared" si="90"/>
        <v>76080.400000000009</v>
      </c>
      <c r="I320" s="3" t="str">
        <f t="shared" si="91"/>
        <v>OK</v>
      </c>
    </row>
    <row r="321" spans="1:9" x14ac:dyDescent="0.2">
      <c r="A321" s="14" t="s">
        <v>385</v>
      </c>
      <c r="B321" s="15" t="s">
        <v>297</v>
      </c>
      <c r="C321" s="14">
        <v>1</v>
      </c>
      <c r="D321" s="14" t="s">
        <v>21</v>
      </c>
      <c r="E321" s="5">
        <v>190201</v>
      </c>
      <c r="F321" s="16">
        <f t="shared" si="88"/>
        <v>63933.109243697487</v>
      </c>
      <c r="G321" s="16">
        <f t="shared" si="89"/>
        <v>12147.290756302522</v>
      </c>
      <c r="H321" s="17">
        <f t="shared" si="90"/>
        <v>76080.400000000009</v>
      </c>
      <c r="I321" s="3" t="str">
        <f t="shared" si="91"/>
        <v>OK</v>
      </c>
    </row>
    <row r="322" spans="1:9" x14ac:dyDescent="0.2">
      <c r="A322" s="14" t="s">
        <v>386</v>
      </c>
      <c r="B322" s="15" t="s">
        <v>299</v>
      </c>
      <c r="C322" s="14">
        <v>1</v>
      </c>
      <c r="D322" s="14" t="s">
        <v>21</v>
      </c>
      <c r="E322" s="5">
        <v>649091</v>
      </c>
      <c r="F322" s="16">
        <f t="shared" si="88"/>
        <v>218181.84873949585</v>
      </c>
      <c r="G322" s="16">
        <f t="shared" si="89"/>
        <v>41454.551260504209</v>
      </c>
      <c r="H322" s="17">
        <f t="shared" si="90"/>
        <v>259636.40000000005</v>
      </c>
      <c r="I322" s="3" t="str">
        <f t="shared" si="91"/>
        <v>OK</v>
      </c>
    </row>
    <row r="323" spans="1:9" ht="11.25" customHeight="1" x14ac:dyDescent="0.2">
      <c r="A323" s="44" t="s">
        <v>387</v>
      </c>
      <c r="B323" s="45"/>
      <c r="C323" s="45"/>
      <c r="D323" s="46"/>
      <c r="E323" s="1"/>
      <c r="F323" s="16">
        <f t="shared" si="88"/>
        <v>0</v>
      </c>
      <c r="G323" s="12"/>
      <c r="H323" s="13"/>
    </row>
    <row r="324" spans="1:9" x14ac:dyDescent="0.2">
      <c r="A324" s="14" t="s">
        <v>388</v>
      </c>
      <c r="B324" s="23" t="s">
        <v>302</v>
      </c>
      <c r="C324" s="14">
        <v>1</v>
      </c>
      <c r="D324" s="14" t="s">
        <v>21</v>
      </c>
      <c r="E324" s="5">
        <v>615021</v>
      </c>
      <c r="F324" s="16">
        <f t="shared" si="88"/>
        <v>206729.74789915967</v>
      </c>
      <c r="G324" s="16">
        <f t="shared" ref="G324" si="92">F324*19%</f>
        <v>39278.652100840336</v>
      </c>
      <c r="H324" s="17">
        <f t="shared" ref="H324" si="93">F324+G324</f>
        <v>246008.40000000002</v>
      </c>
      <c r="I324" s="3" t="str">
        <f t="shared" ref="I324" si="94">IF(H324&gt;E324,"incurso en CAUSAL DE RECHAZO","OK")</f>
        <v>OK</v>
      </c>
    </row>
    <row r="325" spans="1:9" x14ac:dyDescent="0.2">
      <c r="E325" s="1"/>
    </row>
    <row r="326" spans="1:9" x14ac:dyDescent="0.2">
      <c r="E326" s="1"/>
    </row>
    <row r="327" spans="1:9" x14ac:dyDescent="0.2">
      <c r="E327" s="1"/>
    </row>
    <row r="328" spans="1:9" ht="15" x14ac:dyDescent="0.2">
      <c r="A328" s="51" t="s">
        <v>389</v>
      </c>
      <c r="B328" s="51"/>
      <c r="C328" s="51"/>
      <c r="D328" s="51"/>
      <c r="E328" s="51"/>
      <c r="F328" s="24"/>
      <c r="G328" s="24"/>
      <c r="H328" s="25"/>
    </row>
    <row r="329" spans="1:9" ht="15" customHeight="1" x14ac:dyDescent="0.2">
      <c r="A329" s="51" t="s">
        <v>306</v>
      </c>
      <c r="B329" s="51"/>
      <c r="C329" s="51"/>
      <c r="D329" s="51"/>
      <c r="E329" s="51"/>
      <c r="F329" s="26"/>
      <c r="G329" s="26"/>
      <c r="H329" s="27"/>
    </row>
    <row r="330" spans="1:9" ht="33.75" x14ac:dyDescent="0.2">
      <c r="A330" s="9" t="s">
        <v>9</v>
      </c>
      <c r="B330" s="9" t="s">
        <v>10</v>
      </c>
      <c r="C330" s="9" t="s">
        <v>11</v>
      </c>
      <c r="D330" s="9" t="s">
        <v>12</v>
      </c>
      <c r="E330" s="10" t="s">
        <v>13</v>
      </c>
      <c r="F330" s="11" t="s">
        <v>14</v>
      </c>
      <c r="G330" s="11" t="s">
        <v>15</v>
      </c>
      <c r="H330" s="11" t="s">
        <v>16</v>
      </c>
      <c r="I330" s="9" t="s">
        <v>17</v>
      </c>
    </row>
    <row r="331" spans="1:9" ht="11.25" customHeight="1" x14ac:dyDescent="0.2">
      <c r="A331" s="44" t="s">
        <v>390</v>
      </c>
      <c r="B331" s="45"/>
      <c r="C331" s="45"/>
      <c r="D331" s="46"/>
      <c r="E331" s="1"/>
      <c r="F331" s="19"/>
      <c r="G331" s="19"/>
      <c r="H331" s="20"/>
    </row>
    <row r="332" spans="1:9" ht="11.25" customHeight="1" x14ac:dyDescent="0.2">
      <c r="A332" s="44" t="s">
        <v>391</v>
      </c>
      <c r="B332" s="45"/>
      <c r="C332" s="45"/>
      <c r="D332" s="46"/>
      <c r="E332" s="1"/>
      <c r="F332" s="21"/>
      <c r="G332" s="21"/>
      <c r="H332" s="22"/>
    </row>
    <row r="333" spans="1:9" x14ac:dyDescent="0.2">
      <c r="A333" s="14" t="s">
        <v>19</v>
      </c>
      <c r="B333" s="15" t="s">
        <v>392</v>
      </c>
      <c r="C333" s="14">
        <v>1</v>
      </c>
      <c r="D333" s="14" t="s">
        <v>21</v>
      </c>
      <c r="E333" s="5">
        <v>101150</v>
      </c>
      <c r="F333" s="16">
        <f t="shared" ref="F333:F396" si="95">(E333/1.19)*0.4</f>
        <v>34000</v>
      </c>
      <c r="G333" s="16">
        <f t="shared" ref="G333:G339" si="96">F333*19%</f>
        <v>6460</v>
      </c>
      <c r="H333" s="17">
        <f t="shared" ref="H333:H339" si="97">F333+G333</f>
        <v>40460</v>
      </c>
      <c r="I333" s="3" t="str">
        <f t="shared" ref="I333:I339" si="98">IF(H333&gt;E333,"incurso en CAUSAL DE RECHAZO","OK")</f>
        <v>OK</v>
      </c>
    </row>
    <row r="334" spans="1:9" x14ac:dyDescent="0.2">
      <c r="A334" s="14" t="s">
        <v>22</v>
      </c>
      <c r="B334" s="15" t="s">
        <v>393</v>
      </c>
      <c r="C334" s="14">
        <v>1</v>
      </c>
      <c r="D334" s="14" t="s">
        <v>21</v>
      </c>
      <c r="E334" s="5">
        <v>113050</v>
      </c>
      <c r="F334" s="16">
        <f t="shared" si="95"/>
        <v>38000</v>
      </c>
      <c r="G334" s="16">
        <f t="shared" si="96"/>
        <v>7220</v>
      </c>
      <c r="H334" s="17">
        <f t="shared" si="97"/>
        <v>45220</v>
      </c>
      <c r="I334" s="3" t="str">
        <f t="shared" si="98"/>
        <v>OK</v>
      </c>
    </row>
    <row r="335" spans="1:9" x14ac:dyDescent="0.2">
      <c r="A335" s="14" t="s">
        <v>24</v>
      </c>
      <c r="B335" s="28" t="s">
        <v>394</v>
      </c>
      <c r="C335" s="14">
        <v>1</v>
      </c>
      <c r="D335" s="14" t="s">
        <v>21</v>
      </c>
      <c r="E335" s="5">
        <v>236716</v>
      </c>
      <c r="F335" s="16">
        <f t="shared" si="95"/>
        <v>79568.40336134455</v>
      </c>
      <c r="G335" s="16">
        <f t="shared" si="96"/>
        <v>15117.996638655464</v>
      </c>
      <c r="H335" s="17">
        <f t="shared" si="97"/>
        <v>94686.400000000009</v>
      </c>
      <c r="I335" s="3" t="str">
        <f t="shared" si="98"/>
        <v>OK</v>
      </c>
    </row>
    <row r="336" spans="1:9" x14ac:dyDescent="0.2">
      <c r="A336" s="14" t="s">
        <v>26</v>
      </c>
      <c r="B336" s="15" t="s">
        <v>395</v>
      </c>
      <c r="C336" s="14">
        <v>1</v>
      </c>
      <c r="D336" s="14" t="s">
        <v>21</v>
      </c>
      <c r="E336" s="5">
        <v>216864</v>
      </c>
      <c r="F336" s="16">
        <f t="shared" si="95"/>
        <v>72895.462184873963</v>
      </c>
      <c r="G336" s="16">
        <f t="shared" si="96"/>
        <v>13850.137815126052</v>
      </c>
      <c r="H336" s="17">
        <f t="shared" si="97"/>
        <v>86745.60000000002</v>
      </c>
      <c r="I336" s="3" t="str">
        <f t="shared" si="98"/>
        <v>OK</v>
      </c>
    </row>
    <row r="337" spans="1:9" x14ac:dyDescent="0.2">
      <c r="A337" s="14" t="s">
        <v>28</v>
      </c>
      <c r="B337" s="15" t="s">
        <v>396</v>
      </c>
      <c r="C337" s="14">
        <v>1</v>
      </c>
      <c r="D337" s="14" t="s">
        <v>21</v>
      </c>
      <c r="E337" s="5">
        <v>163019</v>
      </c>
      <c r="F337" s="16">
        <f t="shared" si="95"/>
        <v>54796.302521008409</v>
      </c>
      <c r="G337" s="16">
        <f t="shared" si="96"/>
        <v>10411.297478991597</v>
      </c>
      <c r="H337" s="17">
        <f t="shared" si="97"/>
        <v>65207.600000000006</v>
      </c>
      <c r="I337" s="3" t="str">
        <f t="shared" si="98"/>
        <v>OK</v>
      </c>
    </row>
    <row r="338" spans="1:9" x14ac:dyDescent="0.2">
      <c r="A338" s="14" t="s">
        <v>30</v>
      </c>
      <c r="B338" s="15" t="s">
        <v>397</v>
      </c>
      <c r="C338" s="14">
        <v>1</v>
      </c>
      <c r="D338" s="14" t="s">
        <v>21</v>
      </c>
      <c r="E338" s="5">
        <v>162775</v>
      </c>
      <c r="F338" s="16">
        <f t="shared" si="95"/>
        <v>54714.285714285717</v>
      </c>
      <c r="G338" s="16">
        <f t="shared" si="96"/>
        <v>10395.714285714286</v>
      </c>
      <c r="H338" s="17">
        <f t="shared" si="97"/>
        <v>65110</v>
      </c>
      <c r="I338" s="3" t="str">
        <f t="shared" si="98"/>
        <v>OK</v>
      </c>
    </row>
    <row r="339" spans="1:9" x14ac:dyDescent="0.2">
      <c r="A339" s="14" t="s">
        <v>32</v>
      </c>
      <c r="B339" s="15" t="s">
        <v>398</v>
      </c>
      <c r="C339" s="14">
        <v>1</v>
      </c>
      <c r="D339" s="14" t="s">
        <v>21</v>
      </c>
      <c r="E339" s="5">
        <v>174625</v>
      </c>
      <c r="F339" s="16">
        <f t="shared" si="95"/>
        <v>58697.478991596647</v>
      </c>
      <c r="G339" s="16">
        <f t="shared" si="96"/>
        <v>11152.521008403362</v>
      </c>
      <c r="H339" s="17">
        <f t="shared" si="97"/>
        <v>69850.000000000015</v>
      </c>
      <c r="I339" s="3" t="str">
        <f t="shared" si="98"/>
        <v>OK</v>
      </c>
    </row>
    <row r="340" spans="1:9" ht="11.25" customHeight="1" x14ac:dyDescent="0.2">
      <c r="A340" s="44" t="s">
        <v>399</v>
      </c>
      <c r="B340" s="45"/>
      <c r="C340" s="45"/>
      <c r="D340" s="46"/>
      <c r="E340" s="1"/>
      <c r="F340" s="16">
        <f t="shared" si="95"/>
        <v>0</v>
      </c>
      <c r="G340" s="12"/>
      <c r="H340" s="13"/>
    </row>
    <row r="341" spans="1:9" x14ac:dyDescent="0.2">
      <c r="A341" s="14" t="s">
        <v>34</v>
      </c>
      <c r="B341" s="15" t="s">
        <v>400</v>
      </c>
      <c r="C341" s="14">
        <v>1</v>
      </c>
      <c r="D341" s="14" t="s">
        <v>21</v>
      </c>
      <c r="E341" s="5">
        <v>309400</v>
      </c>
      <c r="F341" s="16">
        <f t="shared" si="95"/>
        <v>104000</v>
      </c>
      <c r="G341" s="16">
        <f t="shared" ref="G341:G344" si="99">F341*19%</f>
        <v>19760</v>
      </c>
      <c r="H341" s="17">
        <f t="shared" ref="H341:H344" si="100">F341+G341</f>
        <v>123760</v>
      </c>
      <c r="I341" s="3" t="str">
        <f t="shared" ref="I341:I344" si="101">IF(H341&gt;E341,"incurso en CAUSAL DE RECHAZO","OK")</f>
        <v>OK</v>
      </c>
    </row>
    <row r="342" spans="1:9" x14ac:dyDescent="0.2">
      <c r="A342" s="14" t="s">
        <v>36</v>
      </c>
      <c r="B342" s="15" t="s">
        <v>401</v>
      </c>
      <c r="C342" s="14">
        <v>1</v>
      </c>
      <c r="D342" s="14" t="s">
        <v>21</v>
      </c>
      <c r="E342" s="5">
        <v>214200</v>
      </c>
      <c r="F342" s="16">
        <f t="shared" si="95"/>
        <v>72000</v>
      </c>
      <c r="G342" s="16">
        <f t="shared" si="99"/>
        <v>13680</v>
      </c>
      <c r="H342" s="17">
        <f t="shared" si="100"/>
        <v>85680</v>
      </c>
      <c r="I342" s="3" t="str">
        <f t="shared" si="101"/>
        <v>OK</v>
      </c>
    </row>
    <row r="343" spans="1:9" x14ac:dyDescent="0.2">
      <c r="A343" s="14" t="s">
        <v>38</v>
      </c>
      <c r="B343" s="15" t="s">
        <v>402</v>
      </c>
      <c r="C343" s="14">
        <v>1</v>
      </c>
      <c r="D343" s="14" t="s">
        <v>21</v>
      </c>
      <c r="E343" s="5">
        <v>234528</v>
      </c>
      <c r="F343" s="16">
        <f t="shared" si="95"/>
        <v>78832.941176470602</v>
      </c>
      <c r="G343" s="16">
        <f t="shared" si="99"/>
        <v>14978.258823529415</v>
      </c>
      <c r="H343" s="17">
        <f t="shared" si="100"/>
        <v>93811.200000000012</v>
      </c>
      <c r="I343" s="3" t="str">
        <f t="shared" si="101"/>
        <v>OK</v>
      </c>
    </row>
    <row r="344" spans="1:9" x14ac:dyDescent="0.2">
      <c r="A344" s="14" t="s">
        <v>40</v>
      </c>
      <c r="B344" s="15" t="s">
        <v>403</v>
      </c>
      <c r="C344" s="14">
        <v>1</v>
      </c>
      <c r="D344" s="14" t="s">
        <v>21</v>
      </c>
      <c r="E344" s="5">
        <v>452200</v>
      </c>
      <c r="F344" s="16">
        <f t="shared" si="95"/>
        <v>152000</v>
      </c>
      <c r="G344" s="16">
        <f t="shared" si="99"/>
        <v>28880</v>
      </c>
      <c r="H344" s="17">
        <f t="shared" si="100"/>
        <v>180880</v>
      </c>
      <c r="I344" s="3" t="str">
        <f t="shared" si="101"/>
        <v>OK</v>
      </c>
    </row>
    <row r="345" spans="1:9" ht="11.25" customHeight="1" x14ac:dyDescent="0.2">
      <c r="A345" s="44" t="s">
        <v>404</v>
      </c>
      <c r="B345" s="45"/>
      <c r="C345" s="45"/>
      <c r="D345" s="46"/>
      <c r="E345" s="1"/>
      <c r="F345" s="16">
        <f t="shared" si="95"/>
        <v>0</v>
      </c>
      <c r="G345" s="19"/>
      <c r="H345" s="20"/>
    </row>
    <row r="346" spans="1:9" ht="11.25" customHeight="1" x14ac:dyDescent="0.2">
      <c r="A346" s="44" t="s">
        <v>391</v>
      </c>
      <c r="B346" s="45"/>
      <c r="C346" s="45"/>
      <c r="D346" s="46"/>
      <c r="E346" s="1"/>
      <c r="F346" s="16">
        <f t="shared" si="95"/>
        <v>0</v>
      </c>
      <c r="G346" s="21"/>
      <c r="H346" s="22"/>
    </row>
    <row r="347" spans="1:9" x14ac:dyDescent="0.2">
      <c r="A347" s="14" t="s">
        <v>51</v>
      </c>
      <c r="B347" s="15" t="s">
        <v>405</v>
      </c>
      <c r="C347" s="14">
        <v>1</v>
      </c>
      <c r="D347" s="14" t="s">
        <v>21</v>
      </c>
      <c r="E347" s="5">
        <v>568431</v>
      </c>
      <c r="F347" s="16">
        <f t="shared" si="95"/>
        <v>191069.24369747902</v>
      </c>
      <c r="G347" s="16">
        <f t="shared" ref="G347:G353" si="102">F347*19%</f>
        <v>36303.156302521013</v>
      </c>
      <c r="H347" s="17">
        <f t="shared" ref="H347:H353" si="103">F347+G347</f>
        <v>227372.40000000002</v>
      </c>
      <c r="I347" s="3" t="str">
        <f t="shared" ref="I347:I353" si="104">IF(H347&gt;E347,"incurso en CAUSAL DE RECHAZO","OK")</f>
        <v>OK</v>
      </c>
    </row>
    <row r="348" spans="1:9" x14ac:dyDescent="0.2">
      <c r="A348" s="14" t="s">
        <v>53</v>
      </c>
      <c r="B348" s="15" t="s">
        <v>406</v>
      </c>
      <c r="C348" s="14">
        <v>1</v>
      </c>
      <c r="D348" s="14" t="s">
        <v>21</v>
      </c>
      <c r="E348" s="5">
        <v>357607</v>
      </c>
      <c r="F348" s="16">
        <f t="shared" si="95"/>
        <v>120204.03361344538</v>
      </c>
      <c r="G348" s="16">
        <f t="shared" si="102"/>
        <v>22838.766386554624</v>
      </c>
      <c r="H348" s="17">
        <f t="shared" si="103"/>
        <v>143042.80000000002</v>
      </c>
      <c r="I348" s="3" t="str">
        <f t="shared" si="104"/>
        <v>OK</v>
      </c>
    </row>
    <row r="349" spans="1:9" x14ac:dyDescent="0.2">
      <c r="A349" s="14" t="s">
        <v>55</v>
      </c>
      <c r="B349" s="15" t="s">
        <v>407</v>
      </c>
      <c r="C349" s="14">
        <v>1</v>
      </c>
      <c r="D349" s="14" t="s">
        <v>21</v>
      </c>
      <c r="E349" s="5">
        <v>217143</v>
      </c>
      <c r="F349" s="16">
        <f t="shared" si="95"/>
        <v>72989.243697479003</v>
      </c>
      <c r="G349" s="16">
        <f t="shared" si="102"/>
        <v>13867.95630252101</v>
      </c>
      <c r="H349" s="17">
        <f t="shared" si="103"/>
        <v>86857.200000000012</v>
      </c>
      <c r="I349" s="3" t="str">
        <f t="shared" si="104"/>
        <v>OK</v>
      </c>
    </row>
    <row r="350" spans="1:9" x14ac:dyDescent="0.2">
      <c r="A350" s="14" t="s">
        <v>57</v>
      </c>
      <c r="B350" s="15" t="s">
        <v>408</v>
      </c>
      <c r="C350" s="14">
        <v>1</v>
      </c>
      <c r="D350" s="14" t="s">
        <v>21</v>
      </c>
      <c r="E350" s="5">
        <v>313351</v>
      </c>
      <c r="F350" s="16">
        <f t="shared" si="95"/>
        <v>105328.06722689077</v>
      </c>
      <c r="G350" s="16">
        <f t="shared" si="102"/>
        <v>20012.332773109247</v>
      </c>
      <c r="H350" s="17">
        <f t="shared" si="103"/>
        <v>125340.40000000001</v>
      </c>
      <c r="I350" s="3" t="str">
        <f t="shared" si="104"/>
        <v>OK</v>
      </c>
    </row>
    <row r="351" spans="1:9" x14ac:dyDescent="0.2">
      <c r="A351" s="14" t="s">
        <v>59</v>
      </c>
      <c r="B351" s="15" t="s">
        <v>409</v>
      </c>
      <c r="C351" s="14">
        <v>1</v>
      </c>
      <c r="D351" s="14" t="s">
        <v>21</v>
      </c>
      <c r="E351" s="5">
        <v>207146</v>
      </c>
      <c r="F351" s="16">
        <f t="shared" si="95"/>
        <v>69628.907563025219</v>
      </c>
      <c r="G351" s="16">
        <f t="shared" si="102"/>
        <v>13229.492436974791</v>
      </c>
      <c r="H351" s="17">
        <f t="shared" si="103"/>
        <v>82858.400000000009</v>
      </c>
      <c r="I351" s="3" t="str">
        <f t="shared" si="104"/>
        <v>OK</v>
      </c>
    </row>
    <row r="352" spans="1:9" x14ac:dyDescent="0.2">
      <c r="A352" s="14" t="s">
        <v>61</v>
      </c>
      <c r="B352" s="15" t="s">
        <v>410</v>
      </c>
      <c r="C352" s="14">
        <v>1</v>
      </c>
      <c r="D352" s="14" t="s">
        <v>21</v>
      </c>
      <c r="E352" s="5">
        <v>327857</v>
      </c>
      <c r="F352" s="16">
        <f t="shared" si="95"/>
        <v>110204.03361344538</v>
      </c>
      <c r="G352" s="16">
        <f t="shared" si="102"/>
        <v>20938.766386554624</v>
      </c>
      <c r="H352" s="17">
        <f t="shared" si="103"/>
        <v>131142.80000000002</v>
      </c>
      <c r="I352" s="3" t="str">
        <f t="shared" si="104"/>
        <v>OK</v>
      </c>
    </row>
    <row r="353" spans="1:9" x14ac:dyDescent="0.2">
      <c r="A353" s="14" t="s">
        <v>64</v>
      </c>
      <c r="B353" s="15" t="s">
        <v>411</v>
      </c>
      <c r="C353" s="14">
        <v>1</v>
      </c>
      <c r="D353" s="14" t="s">
        <v>21</v>
      </c>
      <c r="E353" s="5">
        <v>195222</v>
      </c>
      <c r="F353" s="16">
        <f t="shared" si="95"/>
        <v>65620.840336134468</v>
      </c>
      <c r="G353" s="16">
        <f t="shared" si="102"/>
        <v>12467.959663865549</v>
      </c>
      <c r="H353" s="17">
        <f t="shared" si="103"/>
        <v>78088.800000000017</v>
      </c>
      <c r="I353" s="3" t="str">
        <f t="shared" si="104"/>
        <v>OK</v>
      </c>
    </row>
    <row r="354" spans="1:9" ht="11.25" customHeight="1" x14ac:dyDescent="0.2">
      <c r="A354" s="44" t="s">
        <v>399</v>
      </c>
      <c r="B354" s="45"/>
      <c r="C354" s="45"/>
      <c r="D354" s="46"/>
      <c r="E354" s="1"/>
      <c r="F354" s="16">
        <f t="shared" si="95"/>
        <v>0</v>
      </c>
      <c r="G354" s="12"/>
      <c r="H354" s="13"/>
    </row>
    <row r="355" spans="1:9" x14ac:dyDescent="0.2">
      <c r="A355" s="14" t="s">
        <v>66</v>
      </c>
      <c r="B355" s="15" t="s">
        <v>412</v>
      </c>
      <c r="C355" s="14">
        <v>1</v>
      </c>
      <c r="D355" s="14" t="s">
        <v>21</v>
      </c>
      <c r="E355" s="5">
        <v>357924</v>
      </c>
      <c r="F355" s="16">
        <f t="shared" si="95"/>
        <v>120310.58823529413</v>
      </c>
      <c r="G355" s="16">
        <f t="shared" ref="G355:G359" si="105">F355*19%</f>
        <v>22859.011764705883</v>
      </c>
      <c r="H355" s="17">
        <f t="shared" ref="H355:H359" si="106">F355+G355</f>
        <v>143169.60000000001</v>
      </c>
      <c r="I355" s="3" t="str">
        <f t="shared" ref="I355:I359" si="107">IF(H355&gt;E355,"incurso en CAUSAL DE RECHAZO","OK")</f>
        <v>OK</v>
      </c>
    </row>
    <row r="356" spans="1:9" x14ac:dyDescent="0.2">
      <c r="A356" s="14" t="s">
        <v>68</v>
      </c>
      <c r="B356" s="15" t="s">
        <v>413</v>
      </c>
      <c r="C356" s="14">
        <v>1</v>
      </c>
      <c r="D356" s="14" t="s">
        <v>21</v>
      </c>
      <c r="E356" s="5">
        <v>834907</v>
      </c>
      <c r="F356" s="16">
        <f t="shared" si="95"/>
        <v>280641.00840336137</v>
      </c>
      <c r="G356" s="16">
        <f t="shared" si="105"/>
        <v>53321.791596638657</v>
      </c>
      <c r="H356" s="17">
        <f t="shared" si="106"/>
        <v>333962.80000000005</v>
      </c>
      <c r="I356" s="3" t="str">
        <f t="shared" si="107"/>
        <v>OK</v>
      </c>
    </row>
    <row r="357" spans="1:9" x14ac:dyDescent="0.2">
      <c r="A357" s="14" t="s">
        <v>70</v>
      </c>
      <c r="B357" s="15" t="s">
        <v>414</v>
      </c>
      <c r="C357" s="14">
        <v>1</v>
      </c>
      <c r="D357" s="14" t="s">
        <v>21</v>
      </c>
      <c r="E357" s="5">
        <v>268299</v>
      </c>
      <c r="F357" s="16">
        <f t="shared" si="95"/>
        <v>90184.537815126067</v>
      </c>
      <c r="G357" s="16">
        <f t="shared" si="105"/>
        <v>17135.062184873954</v>
      </c>
      <c r="H357" s="17">
        <f t="shared" si="106"/>
        <v>107319.60000000002</v>
      </c>
      <c r="I357" s="3" t="str">
        <f t="shared" si="107"/>
        <v>OK</v>
      </c>
    </row>
    <row r="358" spans="1:9" x14ac:dyDescent="0.2">
      <c r="A358" s="14" t="s">
        <v>73</v>
      </c>
      <c r="B358" s="15" t="s">
        <v>415</v>
      </c>
      <c r="C358" s="14">
        <v>1</v>
      </c>
      <c r="D358" s="14" t="s">
        <v>21</v>
      </c>
      <c r="E358" s="5">
        <v>487701</v>
      </c>
      <c r="F358" s="16">
        <f t="shared" si="95"/>
        <v>163933.10924369749</v>
      </c>
      <c r="G358" s="16">
        <f t="shared" si="105"/>
        <v>31147.290756302522</v>
      </c>
      <c r="H358" s="17">
        <f t="shared" si="106"/>
        <v>195080.40000000002</v>
      </c>
      <c r="I358" s="3" t="str">
        <f t="shared" si="107"/>
        <v>OK</v>
      </c>
    </row>
    <row r="359" spans="1:9" x14ac:dyDescent="0.2">
      <c r="A359" s="14" t="s">
        <v>75</v>
      </c>
      <c r="B359" s="15" t="s">
        <v>412</v>
      </c>
      <c r="C359" s="14">
        <v>1</v>
      </c>
      <c r="D359" s="14" t="s">
        <v>21</v>
      </c>
      <c r="E359" s="5">
        <v>442831</v>
      </c>
      <c r="F359" s="16">
        <f t="shared" si="95"/>
        <v>148850.75630252101</v>
      </c>
      <c r="G359" s="16">
        <f t="shared" si="105"/>
        <v>28281.643697478994</v>
      </c>
      <c r="H359" s="17">
        <f t="shared" si="106"/>
        <v>177132.4</v>
      </c>
      <c r="I359" s="3" t="str">
        <f t="shared" si="107"/>
        <v>OK</v>
      </c>
    </row>
    <row r="360" spans="1:9" ht="11.25" customHeight="1" x14ac:dyDescent="0.2">
      <c r="A360" s="44" t="s">
        <v>416</v>
      </c>
      <c r="B360" s="45"/>
      <c r="C360" s="45"/>
      <c r="D360" s="46"/>
      <c r="E360" s="1"/>
      <c r="F360" s="16">
        <f t="shared" si="95"/>
        <v>0</v>
      </c>
      <c r="G360" s="19"/>
      <c r="H360" s="20"/>
    </row>
    <row r="361" spans="1:9" ht="11.25" customHeight="1" x14ac:dyDescent="0.2">
      <c r="A361" s="44" t="s">
        <v>391</v>
      </c>
      <c r="B361" s="45"/>
      <c r="C361" s="45"/>
      <c r="D361" s="46"/>
      <c r="E361" s="1"/>
      <c r="F361" s="16">
        <f t="shared" si="95"/>
        <v>0</v>
      </c>
      <c r="G361" s="21"/>
      <c r="H361" s="22"/>
    </row>
    <row r="362" spans="1:9" x14ac:dyDescent="0.2">
      <c r="A362" s="14" t="s">
        <v>80</v>
      </c>
      <c r="B362" s="15" t="s">
        <v>417</v>
      </c>
      <c r="C362" s="14">
        <v>1</v>
      </c>
      <c r="D362" s="14" t="s">
        <v>21</v>
      </c>
      <c r="E362" s="5">
        <v>684405</v>
      </c>
      <c r="F362" s="16">
        <f t="shared" si="95"/>
        <v>230052.10084033615</v>
      </c>
      <c r="G362" s="16">
        <f t="shared" ref="G362:G367" si="108">F362*19%</f>
        <v>43709.899159663866</v>
      </c>
      <c r="H362" s="17">
        <f>F362+G362</f>
        <v>273762</v>
      </c>
      <c r="I362" s="3" t="str">
        <f t="shared" ref="I362:I367" si="109">IF(H362&gt;E362,"incurso en CAUSAL DE RECHAZO","OK")</f>
        <v>OK</v>
      </c>
    </row>
    <row r="363" spans="1:9" x14ac:dyDescent="0.2">
      <c r="A363" s="14" t="s">
        <v>82</v>
      </c>
      <c r="B363" s="15" t="s">
        <v>418</v>
      </c>
      <c r="C363" s="14">
        <v>1</v>
      </c>
      <c r="D363" s="14" t="s">
        <v>21</v>
      </c>
      <c r="E363" s="5">
        <v>351653</v>
      </c>
      <c r="F363" s="16">
        <f t="shared" si="95"/>
        <v>118202.68907563026</v>
      </c>
      <c r="G363" s="16">
        <f t="shared" si="108"/>
        <v>22458.510924369748</v>
      </c>
      <c r="H363" s="17">
        <f t="shared" ref="H363:H367" si="110">F363+G363</f>
        <v>140661.20000000001</v>
      </c>
      <c r="I363" s="3" t="str">
        <f t="shared" si="109"/>
        <v>OK</v>
      </c>
    </row>
    <row r="364" spans="1:9" x14ac:dyDescent="0.2">
      <c r="A364" s="14" t="s">
        <v>84</v>
      </c>
      <c r="B364" s="15" t="s">
        <v>419</v>
      </c>
      <c r="C364" s="14">
        <v>1</v>
      </c>
      <c r="D364" s="14" t="s">
        <v>21</v>
      </c>
      <c r="E364" s="5">
        <v>236598</v>
      </c>
      <c r="F364" s="16">
        <f t="shared" si="95"/>
        <v>79528.739495798334</v>
      </c>
      <c r="G364" s="16">
        <f t="shared" si="108"/>
        <v>15110.460504201683</v>
      </c>
      <c r="H364" s="17">
        <f t="shared" si="110"/>
        <v>94639.200000000012</v>
      </c>
      <c r="I364" s="3" t="str">
        <f t="shared" si="109"/>
        <v>OK</v>
      </c>
    </row>
    <row r="365" spans="1:9" x14ac:dyDescent="0.2">
      <c r="A365" s="14" t="s">
        <v>85</v>
      </c>
      <c r="B365" s="15" t="s">
        <v>420</v>
      </c>
      <c r="C365" s="14">
        <v>1</v>
      </c>
      <c r="D365" s="14" t="s">
        <v>21</v>
      </c>
      <c r="E365" s="5">
        <v>366402</v>
      </c>
      <c r="F365" s="16">
        <f t="shared" si="95"/>
        <v>123160.3361344538</v>
      </c>
      <c r="G365" s="16">
        <f t="shared" si="108"/>
        <v>23400.463865546222</v>
      </c>
      <c r="H365" s="17">
        <f t="shared" si="110"/>
        <v>146560.80000000002</v>
      </c>
      <c r="I365" s="3" t="str">
        <f t="shared" si="109"/>
        <v>OK</v>
      </c>
    </row>
    <row r="366" spans="1:9" x14ac:dyDescent="0.2">
      <c r="A366" s="14" t="s">
        <v>86</v>
      </c>
      <c r="B366" s="15" t="s">
        <v>421</v>
      </c>
      <c r="C366" s="14">
        <v>1</v>
      </c>
      <c r="D366" s="14" t="s">
        <v>21</v>
      </c>
      <c r="E366" s="5">
        <v>248229</v>
      </c>
      <c r="F366" s="16">
        <f t="shared" si="95"/>
        <v>83438.319327731093</v>
      </c>
      <c r="G366" s="16">
        <f t="shared" si="108"/>
        <v>15853.280672268907</v>
      </c>
      <c r="H366" s="17">
        <f t="shared" si="110"/>
        <v>99291.6</v>
      </c>
      <c r="I366" s="3" t="str">
        <f t="shared" si="109"/>
        <v>OK</v>
      </c>
    </row>
    <row r="367" spans="1:9" x14ac:dyDescent="0.2">
      <c r="A367" s="14" t="s">
        <v>87</v>
      </c>
      <c r="B367" s="15" t="s">
        <v>422</v>
      </c>
      <c r="C367" s="14">
        <v>1</v>
      </c>
      <c r="D367" s="14" t="s">
        <v>21</v>
      </c>
      <c r="E367" s="5">
        <v>333807</v>
      </c>
      <c r="F367" s="16">
        <f t="shared" si="95"/>
        <v>112204.03361344538</v>
      </c>
      <c r="G367" s="16">
        <f t="shared" si="108"/>
        <v>21318.766386554624</v>
      </c>
      <c r="H367" s="17">
        <f t="shared" si="110"/>
        <v>133522.80000000002</v>
      </c>
      <c r="I367" s="3" t="str">
        <f t="shared" si="109"/>
        <v>OK</v>
      </c>
    </row>
    <row r="368" spans="1:9" ht="11.25" customHeight="1" x14ac:dyDescent="0.2">
      <c r="A368" s="44" t="s">
        <v>399</v>
      </c>
      <c r="B368" s="45"/>
      <c r="C368" s="45"/>
      <c r="D368" s="46"/>
      <c r="E368" s="1"/>
      <c r="F368" s="16">
        <f t="shared" si="95"/>
        <v>0</v>
      </c>
      <c r="G368" s="12"/>
      <c r="H368" s="13"/>
    </row>
    <row r="369" spans="1:9" x14ac:dyDescent="0.2">
      <c r="A369" s="14" t="s">
        <v>88</v>
      </c>
      <c r="B369" s="15" t="s">
        <v>423</v>
      </c>
      <c r="C369" s="14">
        <v>1</v>
      </c>
      <c r="D369" s="14" t="s">
        <v>21</v>
      </c>
      <c r="E369" s="5">
        <v>555433</v>
      </c>
      <c r="F369" s="16">
        <f t="shared" si="95"/>
        <v>186700.16806722691</v>
      </c>
      <c r="G369" s="16">
        <f t="shared" ref="G369:G372" si="111">F369*19%</f>
        <v>35473.031932773112</v>
      </c>
      <c r="H369" s="17">
        <f t="shared" ref="H369:H372" si="112">F369+G369</f>
        <v>222173.2</v>
      </c>
      <c r="I369" s="3" t="str">
        <f t="shared" ref="I369:I372" si="113">IF(H369&gt;E369,"incurso en CAUSAL DE RECHAZO","OK")</f>
        <v>OK</v>
      </c>
    </row>
    <row r="370" spans="1:9" x14ac:dyDescent="0.2">
      <c r="A370" s="14" t="s">
        <v>89</v>
      </c>
      <c r="B370" s="15" t="s">
        <v>424</v>
      </c>
      <c r="C370" s="14">
        <v>1</v>
      </c>
      <c r="D370" s="14" t="s">
        <v>21</v>
      </c>
      <c r="E370" s="5">
        <v>318623</v>
      </c>
      <c r="F370" s="16">
        <f t="shared" si="95"/>
        <v>107100.16806722688</v>
      </c>
      <c r="G370" s="16">
        <f t="shared" si="111"/>
        <v>20349.031932773109</v>
      </c>
      <c r="H370" s="17">
        <f t="shared" si="112"/>
        <v>127449.2</v>
      </c>
      <c r="I370" s="3" t="str">
        <f t="shared" si="113"/>
        <v>OK</v>
      </c>
    </row>
    <row r="371" spans="1:9" x14ac:dyDescent="0.2">
      <c r="A371" s="14" t="s">
        <v>90</v>
      </c>
      <c r="B371" s="15" t="s">
        <v>425</v>
      </c>
      <c r="C371" s="14">
        <v>1</v>
      </c>
      <c r="D371" s="14" t="s">
        <v>21</v>
      </c>
      <c r="E371" s="5">
        <v>686184</v>
      </c>
      <c r="F371" s="16">
        <f t="shared" si="95"/>
        <v>230650.08403361347</v>
      </c>
      <c r="G371" s="16">
        <f t="shared" si="111"/>
        <v>43823.515966386563</v>
      </c>
      <c r="H371" s="17">
        <f t="shared" si="112"/>
        <v>274473.60000000003</v>
      </c>
      <c r="I371" s="3" t="str">
        <f t="shared" si="113"/>
        <v>OK</v>
      </c>
    </row>
    <row r="372" spans="1:9" x14ac:dyDescent="0.2">
      <c r="A372" s="14" t="s">
        <v>92</v>
      </c>
      <c r="B372" s="15" t="s">
        <v>426</v>
      </c>
      <c r="C372" s="14">
        <v>1</v>
      </c>
      <c r="D372" s="14" t="s">
        <v>21</v>
      </c>
      <c r="E372" s="5">
        <v>396419</v>
      </c>
      <c r="F372" s="16">
        <f t="shared" si="95"/>
        <v>133250.08403361344</v>
      </c>
      <c r="G372" s="16">
        <f t="shared" si="111"/>
        <v>25317.515966386556</v>
      </c>
      <c r="H372" s="17">
        <f t="shared" si="112"/>
        <v>158567.6</v>
      </c>
      <c r="I372" s="3" t="str">
        <f t="shared" si="113"/>
        <v>OK</v>
      </c>
    </row>
    <row r="373" spans="1:9" ht="11.25" customHeight="1" x14ac:dyDescent="0.2">
      <c r="A373" s="44" t="s">
        <v>427</v>
      </c>
      <c r="B373" s="45"/>
      <c r="C373" s="45"/>
      <c r="D373" s="46"/>
      <c r="E373" s="1"/>
      <c r="F373" s="16">
        <f t="shared" si="95"/>
        <v>0</v>
      </c>
      <c r="G373" s="19"/>
      <c r="H373" s="20"/>
    </row>
    <row r="374" spans="1:9" ht="11.25" customHeight="1" x14ac:dyDescent="0.2">
      <c r="A374" s="44" t="s">
        <v>391</v>
      </c>
      <c r="B374" s="45"/>
      <c r="C374" s="45"/>
      <c r="D374" s="46"/>
      <c r="E374" s="1"/>
      <c r="F374" s="16">
        <f t="shared" si="95"/>
        <v>0</v>
      </c>
      <c r="G374" s="21"/>
      <c r="H374" s="22"/>
    </row>
    <row r="375" spans="1:9" x14ac:dyDescent="0.2">
      <c r="A375" s="14" t="s">
        <v>95</v>
      </c>
      <c r="B375" s="15" t="s">
        <v>428</v>
      </c>
      <c r="C375" s="14">
        <v>1</v>
      </c>
      <c r="D375" s="14" t="s">
        <v>21</v>
      </c>
      <c r="E375" s="5">
        <v>592231</v>
      </c>
      <c r="F375" s="16">
        <f t="shared" si="95"/>
        <v>199069.24369747902</v>
      </c>
      <c r="G375" s="16">
        <f t="shared" ref="G375:G382" si="114">F375*19%</f>
        <v>37823.156302521013</v>
      </c>
      <c r="H375" s="17">
        <f t="shared" ref="H375:H382" si="115">F375+G375</f>
        <v>236892.40000000002</v>
      </c>
      <c r="I375" s="3" t="str">
        <f t="shared" ref="I375:I382" si="116">IF(H375&gt;E375,"incurso en CAUSAL DE RECHAZO","OK")</f>
        <v>OK</v>
      </c>
    </row>
    <row r="376" spans="1:9" x14ac:dyDescent="0.2">
      <c r="A376" s="14" t="s">
        <v>96</v>
      </c>
      <c r="B376" s="15" t="s">
        <v>429</v>
      </c>
      <c r="C376" s="14">
        <v>1</v>
      </c>
      <c r="D376" s="14" t="s">
        <v>21</v>
      </c>
      <c r="E376" s="5">
        <v>339757</v>
      </c>
      <c r="F376" s="16">
        <f t="shared" si="95"/>
        <v>114204.03361344538</v>
      </c>
      <c r="G376" s="16">
        <f t="shared" si="114"/>
        <v>21698.766386554624</v>
      </c>
      <c r="H376" s="17">
        <f t="shared" si="115"/>
        <v>135902.80000000002</v>
      </c>
      <c r="I376" s="3" t="str">
        <f t="shared" si="116"/>
        <v>OK</v>
      </c>
    </row>
    <row r="377" spans="1:9" x14ac:dyDescent="0.2">
      <c r="A377" s="14" t="s">
        <v>97</v>
      </c>
      <c r="B377" s="15" t="s">
        <v>430</v>
      </c>
      <c r="C377" s="14">
        <v>1</v>
      </c>
      <c r="D377" s="14" t="s">
        <v>21</v>
      </c>
      <c r="E377" s="5">
        <v>177372</v>
      </c>
      <c r="F377" s="16">
        <f t="shared" si="95"/>
        <v>59620.840336134461</v>
      </c>
      <c r="G377" s="16">
        <f t="shared" si="114"/>
        <v>11327.959663865548</v>
      </c>
      <c r="H377" s="17">
        <f t="shared" si="115"/>
        <v>70948.800000000003</v>
      </c>
      <c r="I377" s="3" t="str">
        <f t="shared" si="116"/>
        <v>OK</v>
      </c>
    </row>
    <row r="378" spans="1:9" x14ac:dyDescent="0.2">
      <c r="A378" s="14" t="s">
        <v>98</v>
      </c>
      <c r="B378" s="15" t="s">
        <v>431</v>
      </c>
      <c r="C378" s="14">
        <v>1</v>
      </c>
      <c r="D378" s="14" t="s">
        <v>21</v>
      </c>
      <c r="E378" s="5">
        <v>295501</v>
      </c>
      <c r="F378" s="16">
        <f t="shared" si="95"/>
        <v>99328.067226890766</v>
      </c>
      <c r="G378" s="16">
        <f t="shared" si="114"/>
        <v>18872.332773109247</v>
      </c>
      <c r="H378" s="17">
        <f t="shared" si="115"/>
        <v>118200.40000000001</v>
      </c>
      <c r="I378" s="3" t="str">
        <f t="shared" si="116"/>
        <v>OK</v>
      </c>
    </row>
    <row r="379" spans="1:9" x14ac:dyDescent="0.2">
      <c r="A379" s="14" t="s">
        <v>100</v>
      </c>
      <c r="B379" s="15" t="s">
        <v>432</v>
      </c>
      <c r="C379" s="14">
        <v>1</v>
      </c>
      <c r="D379" s="14" t="s">
        <v>21</v>
      </c>
      <c r="E379" s="5">
        <v>224996</v>
      </c>
      <c r="F379" s="16">
        <f t="shared" si="95"/>
        <v>75628.907563025219</v>
      </c>
      <c r="G379" s="16">
        <f t="shared" si="114"/>
        <v>14369.492436974791</v>
      </c>
      <c r="H379" s="17">
        <f t="shared" si="115"/>
        <v>89998.400000000009</v>
      </c>
      <c r="I379" s="3" t="str">
        <f t="shared" si="116"/>
        <v>OK</v>
      </c>
    </row>
    <row r="380" spans="1:9" x14ac:dyDescent="0.2">
      <c r="A380" s="14" t="s">
        <v>102</v>
      </c>
      <c r="B380" s="15" t="s">
        <v>433</v>
      </c>
      <c r="C380" s="14">
        <v>1</v>
      </c>
      <c r="D380" s="14" t="s">
        <v>21</v>
      </c>
      <c r="E380" s="5">
        <v>304057</v>
      </c>
      <c r="F380" s="16">
        <f t="shared" si="95"/>
        <v>102204.03361344538</v>
      </c>
      <c r="G380" s="16">
        <f t="shared" si="114"/>
        <v>19418.766386554624</v>
      </c>
      <c r="H380" s="17">
        <f t="shared" si="115"/>
        <v>121622.8</v>
      </c>
      <c r="I380" s="3" t="str">
        <f t="shared" si="116"/>
        <v>OK</v>
      </c>
    </row>
    <row r="381" spans="1:9" x14ac:dyDescent="0.2">
      <c r="A381" s="14" t="s">
        <v>103</v>
      </c>
      <c r="B381" s="15" t="s">
        <v>434</v>
      </c>
      <c r="C381" s="14">
        <v>1</v>
      </c>
      <c r="D381" s="14" t="s">
        <v>21</v>
      </c>
      <c r="E381" s="5">
        <v>325251</v>
      </c>
      <c r="F381" s="16">
        <f t="shared" si="95"/>
        <v>109328.06722689077</v>
      </c>
      <c r="G381" s="16">
        <f t="shared" si="114"/>
        <v>20772.332773109247</v>
      </c>
      <c r="H381" s="17">
        <f t="shared" si="115"/>
        <v>130100.40000000001</v>
      </c>
      <c r="I381" s="3" t="str">
        <f t="shared" si="116"/>
        <v>OK</v>
      </c>
    </row>
    <row r="382" spans="1:9" x14ac:dyDescent="0.2">
      <c r="A382" s="14" t="s">
        <v>104</v>
      </c>
      <c r="B382" s="15" t="s">
        <v>435</v>
      </c>
      <c r="C382" s="14">
        <v>1</v>
      </c>
      <c r="D382" s="14" t="s">
        <v>21</v>
      </c>
      <c r="E382" s="5">
        <v>315957</v>
      </c>
      <c r="F382" s="16">
        <f t="shared" si="95"/>
        <v>106204.03361344538</v>
      </c>
      <c r="G382" s="16">
        <f t="shared" si="114"/>
        <v>20178.766386554624</v>
      </c>
      <c r="H382" s="17">
        <f t="shared" si="115"/>
        <v>126382.8</v>
      </c>
      <c r="I382" s="3" t="str">
        <f t="shared" si="116"/>
        <v>OK</v>
      </c>
    </row>
    <row r="383" spans="1:9" ht="11.25" customHeight="1" x14ac:dyDescent="0.2">
      <c r="A383" s="44" t="s">
        <v>399</v>
      </c>
      <c r="B383" s="45"/>
      <c r="C383" s="45"/>
      <c r="D383" s="46"/>
      <c r="E383" s="1"/>
      <c r="F383" s="16">
        <f t="shared" si="95"/>
        <v>0</v>
      </c>
      <c r="G383" s="12"/>
      <c r="H383" s="13"/>
    </row>
    <row r="384" spans="1:9" x14ac:dyDescent="0.2">
      <c r="A384" s="14" t="s">
        <v>436</v>
      </c>
      <c r="B384" s="15" t="s">
        <v>437</v>
      </c>
      <c r="C384" s="14">
        <v>1</v>
      </c>
      <c r="D384" s="14" t="s">
        <v>21</v>
      </c>
      <c r="E384" s="5">
        <v>372529</v>
      </c>
      <c r="F384" s="16">
        <f t="shared" si="95"/>
        <v>125219.83193277312</v>
      </c>
      <c r="G384" s="16">
        <f t="shared" ref="G384:G390" si="117">F384*19%</f>
        <v>23791.768067226891</v>
      </c>
      <c r="H384" s="17">
        <f t="shared" ref="H384:H390" si="118">F384+G384</f>
        <v>149011.6</v>
      </c>
      <c r="I384" s="3" t="str">
        <f t="shared" ref="I384:I390" si="119">IF(H384&gt;E384,"incurso en CAUSAL DE RECHAZO","OK")</f>
        <v>OK</v>
      </c>
    </row>
    <row r="385" spans="1:9" x14ac:dyDescent="0.2">
      <c r="A385" s="14" t="s">
        <v>438</v>
      </c>
      <c r="B385" s="15" t="s">
        <v>439</v>
      </c>
      <c r="C385" s="14">
        <v>1</v>
      </c>
      <c r="D385" s="14" t="s">
        <v>21</v>
      </c>
      <c r="E385" s="5">
        <v>595000</v>
      </c>
      <c r="F385" s="16">
        <f t="shared" si="95"/>
        <v>200000</v>
      </c>
      <c r="G385" s="16">
        <f t="shared" si="117"/>
        <v>38000</v>
      </c>
      <c r="H385" s="17">
        <f t="shared" si="118"/>
        <v>238000</v>
      </c>
      <c r="I385" s="3" t="str">
        <f t="shared" si="119"/>
        <v>OK</v>
      </c>
    </row>
    <row r="386" spans="1:9" x14ac:dyDescent="0.2">
      <c r="A386" s="14" t="s">
        <v>440</v>
      </c>
      <c r="B386" s="15" t="s">
        <v>441</v>
      </c>
      <c r="C386" s="14">
        <v>1</v>
      </c>
      <c r="D386" s="14" t="s">
        <v>21</v>
      </c>
      <c r="E386" s="5">
        <v>225787</v>
      </c>
      <c r="F386" s="16">
        <f t="shared" si="95"/>
        <v>75894.789915966394</v>
      </c>
      <c r="G386" s="16">
        <f t="shared" si="117"/>
        <v>14420.010084033614</v>
      </c>
      <c r="H386" s="17">
        <f t="shared" si="118"/>
        <v>90314.8</v>
      </c>
      <c r="I386" s="3" t="str">
        <f t="shared" si="119"/>
        <v>OK</v>
      </c>
    </row>
    <row r="387" spans="1:9" x14ac:dyDescent="0.2">
      <c r="A387" s="14" t="s">
        <v>442</v>
      </c>
      <c r="B387" s="15" t="s">
        <v>443</v>
      </c>
      <c r="C387" s="14">
        <v>1</v>
      </c>
      <c r="D387" s="14" t="s">
        <v>21</v>
      </c>
      <c r="E387" s="5">
        <v>651525</v>
      </c>
      <c r="F387" s="16">
        <f t="shared" si="95"/>
        <v>219000</v>
      </c>
      <c r="G387" s="16">
        <f t="shared" si="117"/>
        <v>41610</v>
      </c>
      <c r="H387" s="17">
        <f t="shared" si="118"/>
        <v>260610</v>
      </c>
      <c r="I387" s="3" t="str">
        <f t="shared" si="119"/>
        <v>OK</v>
      </c>
    </row>
    <row r="388" spans="1:9" x14ac:dyDescent="0.2">
      <c r="A388" s="14" t="s">
        <v>444</v>
      </c>
      <c r="B388" s="15" t="s">
        <v>445</v>
      </c>
      <c r="C388" s="14">
        <v>1</v>
      </c>
      <c r="D388" s="14" t="s">
        <v>21</v>
      </c>
      <c r="E388" s="5">
        <v>515285</v>
      </c>
      <c r="F388" s="16">
        <f t="shared" si="95"/>
        <v>173205.04201680675</v>
      </c>
      <c r="G388" s="16">
        <f t="shared" si="117"/>
        <v>32908.957983193286</v>
      </c>
      <c r="H388" s="17">
        <f t="shared" si="118"/>
        <v>206114.00000000003</v>
      </c>
      <c r="I388" s="3" t="str">
        <f t="shared" si="119"/>
        <v>OK</v>
      </c>
    </row>
    <row r="389" spans="1:9" x14ac:dyDescent="0.2">
      <c r="A389" s="14" t="s">
        <v>446</v>
      </c>
      <c r="B389" s="15" t="s">
        <v>447</v>
      </c>
      <c r="C389" s="14">
        <v>1</v>
      </c>
      <c r="D389" s="14" t="s">
        <v>21</v>
      </c>
      <c r="E389" s="5">
        <v>627725</v>
      </c>
      <c r="F389" s="16">
        <f t="shared" si="95"/>
        <v>211000</v>
      </c>
      <c r="G389" s="16">
        <f t="shared" si="117"/>
        <v>40090</v>
      </c>
      <c r="H389" s="17">
        <f t="shared" si="118"/>
        <v>251090</v>
      </c>
      <c r="I389" s="3" t="str">
        <f t="shared" si="119"/>
        <v>OK</v>
      </c>
    </row>
    <row r="390" spans="1:9" x14ac:dyDescent="0.2">
      <c r="A390" s="14" t="s">
        <v>448</v>
      </c>
      <c r="B390" s="15" t="s">
        <v>449</v>
      </c>
      <c r="C390" s="14">
        <v>1</v>
      </c>
      <c r="D390" s="14" t="s">
        <v>21</v>
      </c>
      <c r="E390" s="5">
        <v>428400</v>
      </c>
      <c r="F390" s="16">
        <f t="shared" si="95"/>
        <v>144000</v>
      </c>
      <c r="G390" s="16">
        <f t="shared" si="117"/>
        <v>27360</v>
      </c>
      <c r="H390" s="17">
        <f t="shared" si="118"/>
        <v>171360</v>
      </c>
      <c r="I390" s="3" t="str">
        <f t="shared" si="119"/>
        <v>OK</v>
      </c>
    </row>
    <row r="391" spans="1:9" ht="11.25" customHeight="1" x14ac:dyDescent="0.2">
      <c r="A391" s="44" t="s">
        <v>450</v>
      </c>
      <c r="B391" s="45"/>
      <c r="C391" s="45"/>
      <c r="D391" s="46"/>
      <c r="E391" s="1"/>
      <c r="F391" s="16">
        <f t="shared" si="95"/>
        <v>0</v>
      </c>
      <c r="G391" s="19"/>
      <c r="H391" s="20"/>
    </row>
    <row r="392" spans="1:9" ht="11.25" customHeight="1" x14ac:dyDescent="0.2">
      <c r="A392" s="44" t="s">
        <v>391</v>
      </c>
      <c r="B392" s="45"/>
      <c r="C392" s="45"/>
      <c r="D392" s="46"/>
      <c r="E392" s="1"/>
      <c r="F392" s="16">
        <f t="shared" si="95"/>
        <v>0</v>
      </c>
      <c r="G392" s="21"/>
      <c r="H392" s="22"/>
    </row>
    <row r="393" spans="1:9" x14ac:dyDescent="0.2">
      <c r="A393" s="14" t="s">
        <v>106</v>
      </c>
      <c r="B393" s="15" t="s">
        <v>451</v>
      </c>
      <c r="C393" s="14">
        <v>1</v>
      </c>
      <c r="D393" s="14" t="s">
        <v>21</v>
      </c>
      <c r="E393" s="5">
        <v>592231</v>
      </c>
      <c r="F393" s="16">
        <v>480000</v>
      </c>
      <c r="G393" s="16">
        <f t="shared" ref="G393:G404" si="120">F393*19%</f>
        <v>91200</v>
      </c>
      <c r="H393" s="17">
        <f t="shared" ref="H393:H404" si="121">F393+G393</f>
        <v>571200</v>
      </c>
      <c r="I393" s="3" t="str">
        <f t="shared" ref="I393:I404" si="122">IF(H393&gt;E393,"incurso en CAUSAL DE RECHAZO","OK")</f>
        <v>OK</v>
      </c>
    </row>
    <row r="394" spans="1:9" x14ac:dyDescent="0.2">
      <c r="A394" s="14" t="s">
        <v>107</v>
      </c>
      <c r="B394" s="15" t="s">
        <v>452</v>
      </c>
      <c r="C394" s="14">
        <v>1</v>
      </c>
      <c r="D394" s="14" t="s">
        <v>21</v>
      </c>
      <c r="E394" s="5">
        <v>345707</v>
      </c>
      <c r="F394" s="16">
        <f t="shared" si="95"/>
        <v>116204.03361344538</v>
      </c>
      <c r="G394" s="16">
        <f t="shared" si="120"/>
        <v>22078.766386554624</v>
      </c>
      <c r="H394" s="17">
        <f t="shared" si="121"/>
        <v>138282.80000000002</v>
      </c>
      <c r="I394" s="3" t="str">
        <f t="shared" si="122"/>
        <v>OK</v>
      </c>
    </row>
    <row r="395" spans="1:9" x14ac:dyDescent="0.2">
      <c r="A395" s="14" t="s">
        <v>108</v>
      </c>
      <c r="B395" s="15" t="s">
        <v>453</v>
      </c>
      <c r="C395" s="14">
        <v>1</v>
      </c>
      <c r="D395" s="14" t="s">
        <v>21</v>
      </c>
      <c r="E395" s="5">
        <v>189272</v>
      </c>
      <c r="F395" s="16">
        <f t="shared" si="95"/>
        <v>63620.840336134461</v>
      </c>
      <c r="G395" s="16">
        <f t="shared" si="120"/>
        <v>12087.959663865548</v>
      </c>
      <c r="H395" s="17">
        <f t="shared" si="121"/>
        <v>75708.800000000003</v>
      </c>
      <c r="I395" s="3" t="str">
        <f t="shared" si="122"/>
        <v>OK</v>
      </c>
    </row>
    <row r="396" spans="1:9" x14ac:dyDescent="0.2">
      <c r="A396" s="14" t="s">
        <v>109</v>
      </c>
      <c r="B396" s="15" t="s">
        <v>454</v>
      </c>
      <c r="C396" s="14">
        <v>1</v>
      </c>
      <c r="D396" s="14" t="s">
        <v>21</v>
      </c>
      <c r="E396" s="5">
        <v>331201</v>
      </c>
      <c r="F396" s="16">
        <f t="shared" si="95"/>
        <v>111328.06722689077</v>
      </c>
      <c r="G396" s="16">
        <f t="shared" si="120"/>
        <v>21152.332773109247</v>
      </c>
      <c r="H396" s="17">
        <f t="shared" si="121"/>
        <v>132480.40000000002</v>
      </c>
      <c r="I396" s="3" t="str">
        <f t="shared" si="122"/>
        <v>OK</v>
      </c>
    </row>
    <row r="397" spans="1:9" x14ac:dyDescent="0.2">
      <c r="A397" s="14" t="s">
        <v>110</v>
      </c>
      <c r="B397" s="15" t="s">
        <v>455</v>
      </c>
      <c r="C397" s="14">
        <v>1</v>
      </c>
      <c r="D397" s="14" t="s">
        <v>21</v>
      </c>
      <c r="E397" s="5">
        <v>224996</v>
      </c>
      <c r="F397" s="16">
        <f t="shared" ref="F397:F460" si="123">(E397/1.19)*0.4</f>
        <v>75628.907563025219</v>
      </c>
      <c r="G397" s="16">
        <f t="shared" si="120"/>
        <v>14369.492436974791</v>
      </c>
      <c r="H397" s="17">
        <f t="shared" si="121"/>
        <v>89998.400000000009</v>
      </c>
      <c r="I397" s="3" t="str">
        <f t="shared" si="122"/>
        <v>OK</v>
      </c>
    </row>
    <row r="398" spans="1:9" x14ac:dyDescent="0.2">
      <c r="A398" s="14" t="s">
        <v>111</v>
      </c>
      <c r="B398" s="15" t="s">
        <v>456</v>
      </c>
      <c r="C398" s="14">
        <v>1</v>
      </c>
      <c r="D398" s="14" t="s">
        <v>21</v>
      </c>
      <c r="E398" s="5">
        <v>327857</v>
      </c>
      <c r="F398" s="16">
        <f t="shared" si="123"/>
        <v>110204.03361344538</v>
      </c>
      <c r="G398" s="16">
        <f t="shared" si="120"/>
        <v>20938.766386554624</v>
      </c>
      <c r="H398" s="17">
        <f t="shared" si="121"/>
        <v>131142.80000000002</v>
      </c>
      <c r="I398" s="3" t="str">
        <f t="shared" si="122"/>
        <v>OK</v>
      </c>
    </row>
    <row r="399" spans="1:9" x14ac:dyDescent="0.2">
      <c r="A399" s="14" t="s">
        <v>112</v>
      </c>
      <c r="B399" s="15" t="s">
        <v>457</v>
      </c>
      <c r="C399" s="14">
        <v>1</v>
      </c>
      <c r="D399" s="14" t="s">
        <v>21</v>
      </c>
      <c r="E399" s="5">
        <v>177372</v>
      </c>
      <c r="F399" s="16">
        <f t="shared" si="123"/>
        <v>59620.840336134461</v>
      </c>
      <c r="G399" s="16">
        <f t="shared" si="120"/>
        <v>11327.959663865548</v>
      </c>
      <c r="H399" s="17">
        <f t="shared" si="121"/>
        <v>70948.800000000003</v>
      </c>
      <c r="I399" s="3" t="str">
        <f t="shared" si="122"/>
        <v>OK</v>
      </c>
    </row>
    <row r="400" spans="1:9" x14ac:dyDescent="0.2">
      <c r="A400" s="14" t="s">
        <v>113</v>
      </c>
      <c r="B400" s="15" t="s">
        <v>458</v>
      </c>
      <c r="C400" s="14">
        <v>1</v>
      </c>
      <c r="D400" s="14" t="s">
        <v>21</v>
      </c>
      <c r="E400" s="5">
        <v>210248</v>
      </c>
      <c r="F400" s="16">
        <f t="shared" si="123"/>
        <v>70671.596638655465</v>
      </c>
      <c r="G400" s="16">
        <f t="shared" si="120"/>
        <v>13427.603361344538</v>
      </c>
      <c r="H400" s="17">
        <f t="shared" si="121"/>
        <v>84099.199999999997</v>
      </c>
      <c r="I400" s="3" t="str">
        <f t="shared" si="122"/>
        <v>OK</v>
      </c>
    </row>
    <row r="401" spans="1:9" x14ac:dyDescent="0.2">
      <c r="A401" s="14" t="s">
        <v>459</v>
      </c>
      <c r="B401" s="15" t="s">
        <v>460</v>
      </c>
      <c r="C401" s="14">
        <v>1</v>
      </c>
      <c r="D401" s="14" t="s">
        <v>21</v>
      </c>
      <c r="E401" s="5">
        <v>343101</v>
      </c>
      <c r="F401" s="16">
        <f t="shared" si="123"/>
        <v>115328.06722689077</v>
      </c>
      <c r="G401" s="16">
        <f t="shared" si="120"/>
        <v>21912.332773109247</v>
      </c>
      <c r="H401" s="17">
        <f t="shared" si="121"/>
        <v>137240.40000000002</v>
      </c>
      <c r="I401" s="3" t="str">
        <f t="shared" si="122"/>
        <v>OK</v>
      </c>
    </row>
    <row r="402" spans="1:9" x14ac:dyDescent="0.2">
      <c r="A402" s="14" t="s">
        <v>461</v>
      </c>
      <c r="B402" s="15" t="s">
        <v>462</v>
      </c>
      <c r="C402" s="14">
        <v>1</v>
      </c>
      <c r="D402" s="14" t="s">
        <v>21</v>
      </c>
      <c r="E402" s="5">
        <v>201196</v>
      </c>
      <c r="F402" s="16">
        <f t="shared" si="123"/>
        <v>67628.907563025219</v>
      </c>
      <c r="G402" s="16">
        <f t="shared" si="120"/>
        <v>12849.492436974791</v>
      </c>
      <c r="H402" s="17">
        <f t="shared" si="121"/>
        <v>80478.400000000009</v>
      </c>
      <c r="I402" s="3" t="str">
        <f t="shared" si="122"/>
        <v>OK</v>
      </c>
    </row>
    <row r="403" spans="1:9" x14ac:dyDescent="0.2">
      <c r="A403" s="14" t="s">
        <v>463</v>
      </c>
      <c r="B403" s="15" t="s">
        <v>464</v>
      </c>
      <c r="C403" s="14">
        <v>1</v>
      </c>
      <c r="D403" s="14" t="s">
        <v>21</v>
      </c>
      <c r="E403" s="5">
        <v>304057</v>
      </c>
      <c r="F403" s="16">
        <f t="shared" si="123"/>
        <v>102204.03361344538</v>
      </c>
      <c r="G403" s="16">
        <f t="shared" si="120"/>
        <v>19418.766386554624</v>
      </c>
      <c r="H403" s="17">
        <f t="shared" si="121"/>
        <v>121622.8</v>
      </c>
      <c r="I403" s="3" t="str">
        <f t="shared" si="122"/>
        <v>OK</v>
      </c>
    </row>
    <row r="404" spans="1:9" x14ac:dyDescent="0.2">
      <c r="A404" s="14" t="s">
        <v>465</v>
      </c>
      <c r="B404" s="15" t="s">
        <v>466</v>
      </c>
      <c r="C404" s="14">
        <v>1</v>
      </c>
      <c r="D404" s="14" t="s">
        <v>21</v>
      </c>
      <c r="E404" s="5">
        <v>319301</v>
      </c>
      <c r="F404" s="16">
        <f t="shared" si="123"/>
        <v>107328.06722689077</v>
      </c>
      <c r="G404" s="16">
        <f t="shared" si="120"/>
        <v>20392.332773109247</v>
      </c>
      <c r="H404" s="17">
        <f t="shared" si="121"/>
        <v>127720.40000000001</v>
      </c>
      <c r="I404" s="3" t="str">
        <f t="shared" si="122"/>
        <v>OK</v>
      </c>
    </row>
    <row r="405" spans="1:9" ht="11.25" customHeight="1" x14ac:dyDescent="0.2">
      <c r="A405" s="44" t="s">
        <v>399</v>
      </c>
      <c r="B405" s="45"/>
      <c r="C405" s="45"/>
      <c r="D405" s="46"/>
      <c r="E405" s="1"/>
      <c r="F405" s="16">
        <f t="shared" si="123"/>
        <v>0</v>
      </c>
      <c r="G405" s="12"/>
      <c r="H405" s="13"/>
    </row>
    <row r="406" spans="1:9" x14ac:dyDescent="0.2">
      <c r="A406" s="14" t="s">
        <v>467</v>
      </c>
      <c r="B406" s="15" t="s">
        <v>468</v>
      </c>
      <c r="C406" s="14">
        <v>1</v>
      </c>
      <c r="D406" s="14" t="s">
        <v>21</v>
      </c>
      <c r="E406" s="5">
        <v>286949</v>
      </c>
      <c r="F406" s="16">
        <f t="shared" si="123"/>
        <v>96453.445378151271</v>
      </c>
      <c r="G406" s="16">
        <f t="shared" ref="G406:G413" si="124">F406*19%</f>
        <v>18326.154621848742</v>
      </c>
      <c r="H406" s="17">
        <f t="shared" ref="H406:H413" si="125">F406+G406</f>
        <v>114779.6</v>
      </c>
      <c r="I406" s="3" t="str">
        <f t="shared" ref="I406:I413" si="126">IF(H406&gt;E406,"incurso en CAUSAL DE RECHAZO","OK")</f>
        <v>OK</v>
      </c>
    </row>
    <row r="407" spans="1:9" x14ac:dyDescent="0.2">
      <c r="A407" s="14" t="s">
        <v>469</v>
      </c>
      <c r="B407" s="15" t="s">
        <v>470</v>
      </c>
      <c r="C407" s="14">
        <v>1</v>
      </c>
      <c r="D407" s="14" t="s">
        <v>21</v>
      </c>
      <c r="E407" s="5">
        <v>312178</v>
      </c>
      <c r="F407" s="16">
        <f t="shared" si="123"/>
        <v>104933.78151260506</v>
      </c>
      <c r="G407" s="16">
        <f t="shared" si="124"/>
        <v>19937.41848739496</v>
      </c>
      <c r="H407" s="17">
        <f t="shared" si="125"/>
        <v>124871.20000000001</v>
      </c>
      <c r="I407" s="3" t="str">
        <f t="shared" si="126"/>
        <v>OK</v>
      </c>
    </row>
    <row r="408" spans="1:9" x14ac:dyDescent="0.2">
      <c r="A408" s="14" t="s">
        <v>471</v>
      </c>
      <c r="B408" s="15" t="s">
        <v>472</v>
      </c>
      <c r="C408" s="14">
        <v>1</v>
      </c>
      <c r="D408" s="14" t="s">
        <v>21</v>
      </c>
      <c r="E408" s="5">
        <v>688902</v>
      </c>
      <c r="F408" s="16">
        <f t="shared" si="123"/>
        <v>231563.69747899161</v>
      </c>
      <c r="G408" s="16">
        <f t="shared" si="124"/>
        <v>43997.102521008404</v>
      </c>
      <c r="H408" s="17">
        <f t="shared" si="125"/>
        <v>275560.80000000005</v>
      </c>
      <c r="I408" s="3" t="str">
        <f t="shared" si="126"/>
        <v>OK</v>
      </c>
    </row>
    <row r="409" spans="1:9" x14ac:dyDescent="0.2">
      <c r="A409" s="14" t="s">
        <v>473</v>
      </c>
      <c r="B409" s="15" t="s">
        <v>474</v>
      </c>
      <c r="C409" s="14">
        <v>1</v>
      </c>
      <c r="D409" s="14" t="s">
        <v>21</v>
      </c>
      <c r="E409" s="5">
        <v>380800</v>
      </c>
      <c r="F409" s="16">
        <f t="shared" si="123"/>
        <v>128000</v>
      </c>
      <c r="G409" s="16">
        <f t="shared" si="124"/>
        <v>24320</v>
      </c>
      <c r="H409" s="17">
        <f t="shared" si="125"/>
        <v>152320</v>
      </c>
      <c r="I409" s="3" t="str">
        <f t="shared" si="126"/>
        <v>OK</v>
      </c>
    </row>
    <row r="410" spans="1:9" x14ac:dyDescent="0.2">
      <c r="A410" s="14" t="s">
        <v>475</v>
      </c>
      <c r="B410" s="15" t="s">
        <v>423</v>
      </c>
      <c r="C410" s="14">
        <v>1</v>
      </c>
      <c r="D410" s="14" t="s">
        <v>21</v>
      </c>
      <c r="E410" s="5">
        <v>269099</v>
      </c>
      <c r="F410" s="16">
        <f t="shared" si="123"/>
        <v>90453.445378151271</v>
      </c>
      <c r="G410" s="16">
        <f t="shared" si="124"/>
        <v>17186.154621848742</v>
      </c>
      <c r="H410" s="17">
        <f t="shared" si="125"/>
        <v>107639.6</v>
      </c>
      <c r="I410" s="3" t="str">
        <f t="shared" si="126"/>
        <v>OK</v>
      </c>
    </row>
    <row r="411" spans="1:9" x14ac:dyDescent="0.2">
      <c r="A411" s="14" t="s">
        <v>476</v>
      </c>
      <c r="B411" s="15" t="s">
        <v>477</v>
      </c>
      <c r="C411" s="14">
        <v>1</v>
      </c>
      <c r="D411" s="14" t="s">
        <v>21</v>
      </c>
      <c r="E411" s="5">
        <v>404251</v>
      </c>
      <c r="F411" s="16">
        <f t="shared" si="123"/>
        <v>135882.68907563025</v>
      </c>
      <c r="G411" s="16">
        <f t="shared" si="124"/>
        <v>25817.710924369749</v>
      </c>
      <c r="H411" s="17">
        <f t="shared" si="125"/>
        <v>161700.4</v>
      </c>
      <c r="I411" s="3" t="str">
        <f t="shared" si="126"/>
        <v>OK</v>
      </c>
    </row>
    <row r="412" spans="1:9" x14ac:dyDescent="0.2">
      <c r="A412" s="14" t="s">
        <v>478</v>
      </c>
      <c r="B412" s="15" t="s">
        <v>426</v>
      </c>
      <c r="C412" s="14">
        <v>1</v>
      </c>
      <c r="D412" s="14" t="s">
        <v>21</v>
      </c>
      <c r="E412" s="5">
        <v>665102</v>
      </c>
      <c r="F412" s="16">
        <f t="shared" si="123"/>
        <v>223563.69747899161</v>
      </c>
      <c r="G412" s="16">
        <f t="shared" si="124"/>
        <v>42477.102521008404</v>
      </c>
      <c r="H412" s="17">
        <f t="shared" si="125"/>
        <v>266040.80000000005</v>
      </c>
      <c r="I412" s="3" t="str">
        <f t="shared" si="126"/>
        <v>OK</v>
      </c>
    </row>
    <row r="413" spans="1:9" x14ac:dyDescent="0.2">
      <c r="A413" s="14" t="s">
        <v>479</v>
      </c>
      <c r="B413" s="15" t="s">
        <v>480</v>
      </c>
      <c r="C413" s="14">
        <v>1</v>
      </c>
      <c r="D413" s="14" t="s">
        <v>21</v>
      </c>
      <c r="E413" s="5">
        <v>454853</v>
      </c>
      <c r="F413" s="16">
        <f t="shared" si="123"/>
        <v>152891.76470588238</v>
      </c>
      <c r="G413" s="16">
        <f t="shared" si="124"/>
        <v>29049.435294117651</v>
      </c>
      <c r="H413" s="17">
        <f t="shared" si="125"/>
        <v>181941.20000000004</v>
      </c>
      <c r="I413" s="3" t="str">
        <f t="shared" si="126"/>
        <v>OK</v>
      </c>
    </row>
    <row r="414" spans="1:9" ht="11.25" customHeight="1" x14ac:dyDescent="0.2">
      <c r="A414" s="44" t="s">
        <v>481</v>
      </c>
      <c r="B414" s="45"/>
      <c r="C414" s="45"/>
      <c r="D414" s="46"/>
      <c r="E414" s="1"/>
      <c r="F414" s="16">
        <f t="shared" si="123"/>
        <v>0</v>
      </c>
      <c r="G414" s="19"/>
      <c r="H414" s="20"/>
    </row>
    <row r="415" spans="1:9" ht="11.25" customHeight="1" x14ac:dyDescent="0.2">
      <c r="A415" s="44" t="s">
        <v>391</v>
      </c>
      <c r="B415" s="45"/>
      <c r="C415" s="45"/>
      <c r="D415" s="46"/>
      <c r="E415" s="1"/>
      <c r="F415" s="16">
        <f t="shared" si="123"/>
        <v>0</v>
      </c>
      <c r="G415" s="21"/>
      <c r="H415" s="22"/>
    </row>
    <row r="416" spans="1:9" x14ac:dyDescent="0.2">
      <c r="A416" s="14" t="s">
        <v>115</v>
      </c>
      <c r="B416" s="15" t="s">
        <v>482</v>
      </c>
      <c r="C416" s="14">
        <v>1</v>
      </c>
      <c r="D416" s="14" t="s">
        <v>21</v>
      </c>
      <c r="E416" s="5">
        <v>592231</v>
      </c>
      <c r="F416" s="16">
        <f t="shared" si="123"/>
        <v>199069.24369747902</v>
      </c>
      <c r="G416" s="16">
        <f t="shared" ref="G416:G424" si="127">F416*19%</f>
        <v>37823.156302521013</v>
      </c>
      <c r="H416" s="17">
        <f t="shared" ref="H416:H424" si="128">F416+G416</f>
        <v>236892.40000000002</v>
      </c>
      <c r="I416" s="3" t="str">
        <f t="shared" ref="I416:I424" si="129">IF(H416&gt;E416,"incurso en CAUSAL DE RECHAZO","OK")</f>
        <v>OK</v>
      </c>
    </row>
    <row r="417" spans="1:9" x14ac:dyDescent="0.2">
      <c r="A417" s="14" t="s">
        <v>116</v>
      </c>
      <c r="B417" s="15" t="s">
        <v>483</v>
      </c>
      <c r="C417" s="14">
        <v>1</v>
      </c>
      <c r="D417" s="14" t="s">
        <v>21</v>
      </c>
      <c r="E417" s="5">
        <v>321907</v>
      </c>
      <c r="F417" s="16">
        <f t="shared" si="123"/>
        <v>108204.03361344538</v>
      </c>
      <c r="G417" s="16">
        <f t="shared" si="127"/>
        <v>20558.766386554624</v>
      </c>
      <c r="H417" s="17">
        <f t="shared" si="128"/>
        <v>128762.8</v>
      </c>
      <c r="I417" s="3" t="str">
        <f t="shared" si="129"/>
        <v>OK</v>
      </c>
    </row>
    <row r="418" spans="1:9" x14ac:dyDescent="0.2">
      <c r="A418" s="14" t="s">
        <v>117</v>
      </c>
      <c r="B418" s="15" t="s">
        <v>484</v>
      </c>
      <c r="C418" s="14">
        <v>1</v>
      </c>
      <c r="D418" s="14" t="s">
        <v>21</v>
      </c>
      <c r="E418" s="5">
        <v>177372</v>
      </c>
      <c r="F418" s="16">
        <f t="shared" si="123"/>
        <v>59620.840336134461</v>
      </c>
      <c r="G418" s="16">
        <f t="shared" si="127"/>
        <v>11327.959663865548</v>
      </c>
      <c r="H418" s="17">
        <f t="shared" si="128"/>
        <v>70948.800000000003</v>
      </c>
      <c r="I418" s="3" t="str">
        <f t="shared" si="129"/>
        <v>OK</v>
      </c>
    </row>
    <row r="419" spans="1:9" x14ac:dyDescent="0.2">
      <c r="A419" s="14" t="s">
        <v>118</v>
      </c>
      <c r="B419" s="15" t="s">
        <v>485</v>
      </c>
      <c r="C419" s="14">
        <v>1</v>
      </c>
      <c r="D419" s="14" t="s">
        <v>21</v>
      </c>
      <c r="E419" s="5">
        <v>307401</v>
      </c>
      <c r="F419" s="16">
        <f t="shared" si="123"/>
        <v>103328.06722689077</v>
      </c>
      <c r="G419" s="16">
        <f t="shared" si="127"/>
        <v>19632.332773109247</v>
      </c>
      <c r="H419" s="17">
        <f t="shared" si="128"/>
        <v>122960.40000000001</v>
      </c>
      <c r="I419" s="3" t="str">
        <f t="shared" si="129"/>
        <v>OK</v>
      </c>
    </row>
    <row r="420" spans="1:9" x14ac:dyDescent="0.2">
      <c r="A420" s="14" t="s">
        <v>120</v>
      </c>
      <c r="B420" s="15" t="s">
        <v>486</v>
      </c>
      <c r="C420" s="14">
        <v>1</v>
      </c>
      <c r="D420" s="14" t="s">
        <v>21</v>
      </c>
      <c r="E420" s="5">
        <v>219046</v>
      </c>
      <c r="F420" s="16">
        <f t="shared" si="123"/>
        <v>73628.907563025219</v>
      </c>
      <c r="G420" s="16">
        <f t="shared" si="127"/>
        <v>13989.492436974791</v>
      </c>
      <c r="H420" s="17">
        <f t="shared" si="128"/>
        <v>87618.400000000009</v>
      </c>
      <c r="I420" s="3" t="str">
        <f t="shared" si="129"/>
        <v>OK</v>
      </c>
    </row>
    <row r="421" spans="1:9" x14ac:dyDescent="0.2">
      <c r="A421" s="14" t="s">
        <v>122</v>
      </c>
      <c r="B421" s="15" t="s">
        <v>487</v>
      </c>
      <c r="C421" s="14">
        <v>1</v>
      </c>
      <c r="D421" s="14" t="s">
        <v>21</v>
      </c>
      <c r="E421" s="5">
        <v>327857</v>
      </c>
      <c r="F421" s="16">
        <f t="shared" si="123"/>
        <v>110204.03361344538</v>
      </c>
      <c r="G421" s="16">
        <f t="shared" si="127"/>
        <v>20938.766386554624</v>
      </c>
      <c r="H421" s="17">
        <f t="shared" si="128"/>
        <v>131142.80000000002</v>
      </c>
      <c r="I421" s="3" t="str">
        <f t="shared" si="129"/>
        <v>OK</v>
      </c>
    </row>
    <row r="422" spans="1:9" x14ac:dyDescent="0.2">
      <c r="A422" s="14" t="s">
        <v>124</v>
      </c>
      <c r="B422" s="15" t="s">
        <v>488</v>
      </c>
      <c r="C422" s="14">
        <v>1</v>
      </c>
      <c r="D422" s="14" t="s">
        <v>21</v>
      </c>
      <c r="E422" s="5">
        <v>180347</v>
      </c>
      <c r="F422" s="16">
        <f t="shared" si="123"/>
        <v>60620.840336134461</v>
      </c>
      <c r="G422" s="16">
        <f t="shared" si="127"/>
        <v>11517.959663865548</v>
      </c>
      <c r="H422" s="17">
        <f t="shared" si="128"/>
        <v>72138.8</v>
      </c>
      <c r="I422" s="3" t="str">
        <f t="shared" si="129"/>
        <v>OK</v>
      </c>
    </row>
    <row r="423" spans="1:9" x14ac:dyDescent="0.2">
      <c r="A423" s="14" t="s">
        <v>125</v>
      </c>
      <c r="B423" s="15" t="s">
        <v>489</v>
      </c>
      <c r="C423" s="14">
        <v>1</v>
      </c>
      <c r="D423" s="14" t="s">
        <v>21</v>
      </c>
      <c r="E423" s="5">
        <v>203119</v>
      </c>
      <c r="F423" s="16">
        <f t="shared" si="123"/>
        <v>68275.294117647063</v>
      </c>
      <c r="G423" s="16">
        <f t="shared" si="127"/>
        <v>12972.305882352943</v>
      </c>
      <c r="H423" s="17">
        <f t="shared" si="128"/>
        <v>81247.600000000006</v>
      </c>
      <c r="I423" s="3" t="str">
        <f t="shared" si="129"/>
        <v>OK</v>
      </c>
    </row>
    <row r="424" spans="1:9" x14ac:dyDescent="0.2">
      <c r="A424" s="14" t="s">
        <v>126</v>
      </c>
      <c r="B424" s="15" t="s">
        <v>482</v>
      </c>
      <c r="C424" s="14">
        <v>1</v>
      </c>
      <c r="D424" s="14" t="s">
        <v>21</v>
      </c>
      <c r="E424" s="5">
        <v>256516</v>
      </c>
      <c r="F424" s="16">
        <f t="shared" si="123"/>
        <v>86223.865546218498</v>
      </c>
      <c r="G424" s="16">
        <f t="shared" si="127"/>
        <v>16382.534453781514</v>
      </c>
      <c r="H424" s="17">
        <f t="shared" si="128"/>
        <v>102606.40000000001</v>
      </c>
      <c r="I424" s="3" t="str">
        <f t="shared" si="129"/>
        <v>OK</v>
      </c>
    </row>
    <row r="425" spans="1:9" ht="11.25" customHeight="1" x14ac:dyDescent="0.2">
      <c r="A425" s="44" t="s">
        <v>399</v>
      </c>
      <c r="B425" s="45"/>
      <c r="C425" s="45"/>
      <c r="D425" s="46"/>
      <c r="E425" s="1"/>
      <c r="F425" s="16">
        <f t="shared" si="123"/>
        <v>0</v>
      </c>
      <c r="G425" s="12"/>
      <c r="H425" s="13"/>
    </row>
    <row r="426" spans="1:9" x14ac:dyDescent="0.2">
      <c r="A426" s="14" t="s">
        <v>128</v>
      </c>
      <c r="B426" s="15" t="s">
        <v>490</v>
      </c>
      <c r="C426" s="14">
        <v>1</v>
      </c>
      <c r="D426" s="14" t="s">
        <v>21</v>
      </c>
      <c r="E426" s="5">
        <v>275049</v>
      </c>
      <c r="F426" s="16">
        <f t="shared" si="123"/>
        <v>92453.445378151271</v>
      </c>
      <c r="G426" s="16">
        <f t="shared" ref="G426:G430" si="130">F426*19%</f>
        <v>17566.154621848742</v>
      </c>
      <c r="H426" s="17">
        <f t="shared" ref="H426:H430" si="131">F426+G426</f>
        <v>110019.6</v>
      </c>
      <c r="I426" s="3" t="str">
        <f t="shared" ref="I426:I430" si="132">IF(H426&gt;E426,"incurso en CAUSAL DE RECHAZO","OK")</f>
        <v>OK</v>
      </c>
    </row>
    <row r="427" spans="1:9" x14ac:dyDescent="0.2">
      <c r="A427" s="14" t="s">
        <v>130</v>
      </c>
      <c r="B427" s="15" t="s">
        <v>491</v>
      </c>
      <c r="C427" s="14">
        <v>1</v>
      </c>
      <c r="D427" s="14" t="s">
        <v>21</v>
      </c>
      <c r="E427" s="5">
        <v>312178</v>
      </c>
      <c r="F427" s="16">
        <f t="shared" si="123"/>
        <v>104933.78151260506</v>
      </c>
      <c r="G427" s="16">
        <f t="shared" si="130"/>
        <v>19937.41848739496</v>
      </c>
      <c r="H427" s="17">
        <f t="shared" si="131"/>
        <v>124871.20000000001</v>
      </c>
      <c r="I427" s="3" t="str">
        <f t="shared" si="132"/>
        <v>OK</v>
      </c>
    </row>
    <row r="428" spans="1:9" x14ac:dyDescent="0.2">
      <c r="A428" s="14" t="s">
        <v>492</v>
      </c>
      <c r="B428" s="15" t="s">
        <v>493</v>
      </c>
      <c r="C428" s="14">
        <v>1</v>
      </c>
      <c r="D428" s="14" t="s">
        <v>21</v>
      </c>
      <c r="E428" s="5">
        <v>665102</v>
      </c>
      <c r="F428" s="16">
        <f t="shared" si="123"/>
        <v>223563.69747899161</v>
      </c>
      <c r="G428" s="16">
        <f t="shared" si="130"/>
        <v>42477.102521008404</v>
      </c>
      <c r="H428" s="17">
        <f t="shared" si="131"/>
        <v>266040.80000000005</v>
      </c>
      <c r="I428" s="3" t="str">
        <f t="shared" si="132"/>
        <v>OK</v>
      </c>
    </row>
    <row r="429" spans="1:9" x14ac:dyDescent="0.2">
      <c r="A429" s="14" t="s">
        <v>494</v>
      </c>
      <c r="B429" s="15" t="s">
        <v>495</v>
      </c>
      <c r="C429" s="14">
        <v>1</v>
      </c>
      <c r="D429" s="14" t="s">
        <v>21</v>
      </c>
      <c r="E429" s="5">
        <v>345742</v>
      </c>
      <c r="F429" s="16">
        <f t="shared" si="123"/>
        <v>116215.79831932775</v>
      </c>
      <c r="G429" s="16">
        <f t="shared" si="130"/>
        <v>22081.001680672271</v>
      </c>
      <c r="H429" s="17">
        <f t="shared" si="131"/>
        <v>138296.80000000002</v>
      </c>
      <c r="I429" s="3" t="str">
        <f t="shared" si="132"/>
        <v>OK</v>
      </c>
    </row>
    <row r="430" spans="1:9" x14ac:dyDescent="0.2">
      <c r="A430" s="14" t="s">
        <v>496</v>
      </c>
      <c r="B430" s="15" t="s">
        <v>497</v>
      </c>
      <c r="C430" s="14">
        <v>1</v>
      </c>
      <c r="D430" s="14" t="s">
        <v>21</v>
      </c>
      <c r="E430" s="5">
        <v>359698</v>
      </c>
      <c r="F430" s="16">
        <f t="shared" si="123"/>
        <v>120906.89075630254</v>
      </c>
      <c r="G430" s="16">
        <f t="shared" si="130"/>
        <v>22972.309243697484</v>
      </c>
      <c r="H430" s="17">
        <f t="shared" si="131"/>
        <v>143879.20000000001</v>
      </c>
      <c r="I430" s="3" t="str">
        <f t="shared" si="132"/>
        <v>OK</v>
      </c>
    </row>
    <row r="431" spans="1:9" ht="11.25" customHeight="1" x14ac:dyDescent="0.2">
      <c r="A431" s="44" t="s">
        <v>498</v>
      </c>
      <c r="B431" s="45"/>
      <c r="C431" s="45"/>
      <c r="D431" s="46"/>
      <c r="E431" s="1"/>
      <c r="F431" s="16">
        <f t="shared" si="123"/>
        <v>0</v>
      </c>
      <c r="G431" s="19"/>
      <c r="H431" s="20"/>
    </row>
    <row r="432" spans="1:9" ht="11.25" customHeight="1" x14ac:dyDescent="0.2">
      <c r="A432" s="44" t="s">
        <v>391</v>
      </c>
      <c r="B432" s="45"/>
      <c r="C432" s="45"/>
      <c r="D432" s="46"/>
      <c r="E432" s="1"/>
      <c r="F432" s="16">
        <f t="shared" si="123"/>
        <v>0</v>
      </c>
      <c r="G432" s="21"/>
      <c r="H432" s="22"/>
    </row>
    <row r="433" spans="1:9" x14ac:dyDescent="0.2">
      <c r="A433" s="14" t="s">
        <v>132</v>
      </c>
      <c r="B433" s="23" t="s">
        <v>499</v>
      </c>
      <c r="C433" s="14">
        <v>1</v>
      </c>
      <c r="D433" s="14" t="s">
        <v>21</v>
      </c>
      <c r="E433" s="5">
        <v>580353</v>
      </c>
      <c r="F433" s="16">
        <f t="shared" si="123"/>
        <v>195076.63865546219</v>
      </c>
      <c r="G433" s="16">
        <f t="shared" ref="G433" si="133">F433*19%</f>
        <v>37064.561344537819</v>
      </c>
      <c r="H433" s="17">
        <f t="shared" ref="H433" si="134">F433+G433</f>
        <v>232141.2</v>
      </c>
      <c r="I433" s="3" t="str">
        <f t="shared" ref="I433" si="135">IF(H433&gt;E433,"incurso en CAUSAL DE RECHAZO","OK")</f>
        <v>OK</v>
      </c>
    </row>
    <row r="434" spans="1:9" ht="11.25" customHeight="1" x14ac:dyDescent="0.2">
      <c r="A434" s="47" t="s">
        <v>399</v>
      </c>
      <c r="B434" s="48"/>
      <c r="C434" s="48"/>
      <c r="D434" s="49"/>
      <c r="E434" s="1"/>
      <c r="F434" s="16">
        <f t="shared" si="123"/>
        <v>0</v>
      </c>
      <c r="G434" s="12"/>
      <c r="H434" s="13"/>
    </row>
    <row r="435" spans="1:9" x14ac:dyDescent="0.2">
      <c r="A435" s="14" t="s">
        <v>133</v>
      </c>
      <c r="B435" s="23" t="s">
        <v>500</v>
      </c>
      <c r="C435" s="14">
        <v>1</v>
      </c>
      <c r="D435" s="14" t="s">
        <v>21</v>
      </c>
      <c r="E435" s="5">
        <v>116990</v>
      </c>
      <c r="F435" s="16">
        <f t="shared" si="123"/>
        <v>39324.369747899167</v>
      </c>
      <c r="G435" s="16">
        <f t="shared" ref="G435:G438" si="136">F435*19%</f>
        <v>7471.630252100842</v>
      </c>
      <c r="H435" s="17">
        <f t="shared" ref="H435:H438" si="137">F435+G435</f>
        <v>46796.000000000007</v>
      </c>
      <c r="I435" s="3" t="str">
        <f t="shared" ref="I435:I438" si="138">IF(H435&gt;E435,"incurso en CAUSAL DE RECHAZO","OK")</f>
        <v>OK</v>
      </c>
    </row>
    <row r="436" spans="1:9" x14ac:dyDescent="0.2">
      <c r="A436" s="14" t="s">
        <v>135</v>
      </c>
      <c r="B436" s="23" t="s">
        <v>501</v>
      </c>
      <c r="C436" s="14">
        <v>1</v>
      </c>
      <c r="D436" s="14" t="s">
        <v>21</v>
      </c>
      <c r="E436" s="5">
        <v>152980</v>
      </c>
      <c r="F436" s="16">
        <f t="shared" si="123"/>
        <v>51421.848739495799</v>
      </c>
      <c r="G436" s="16">
        <f t="shared" si="136"/>
        <v>9770.1512605042026</v>
      </c>
      <c r="H436" s="17">
        <f t="shared" si="137"/>
        <v>61192</v>
      </c>
      <c r="I436" s="3" t="str">
        <f t="shared" si="138"/>
        <v>OK</v>
      </c>
    </row>
    <row r="437" spans="1:9" x14ac:dyDescent="0.2">
      <c r="A437" s="14" t="s">
        <v>137</v>
      </c>
      <c r="B437" s="23" t="s">
        <v>502</v>
      </c>
      <c r="C437" s="14">
        <v>1</v>
      </c>
      <c r="D437" s="14" t="s">
        <v>21</v>
      </c>
      <c r="E437" s="5">
        <v>372284</v>
      </c>
      <c r="F437" s="16">
        <f t="shared" si="123"/>
        <v>125137.47899159664</v>
      </c>
      <c r="G437" s="16">
        <f t="shared" si="136"/>
        <v>23776.121008403363</v>
      </c>
      <c r="H437" s="17">
        <f t="shared" si="137"/>
        <v>148913.60000000001</v>
      </c>
      <c r="I437" s="3" t="str">
        <f t="shared" si="138"/>
        <v>OK</v>
      </c>
    </row>
    <row r="438" spans="1:9" x14ac:dyDescent="0.2">
      <c r="A438" s="14" t="s">
        <v>138</v>
      </c>
      <c r="B438" s="23" t="s">
        <v>503</v>
      </c>
      <c r="C438" s="14">
        <v>1</v>
      </c>
      <c r="D438" s="14" t="s">
        <v>21</v>
      </c>
      <c r="E438" s="5">
        <v>214200</v>
      </c>
      <c r="F438" s="16">
        <f t="shared" si="123"/>
        <v>72000</v>
      </c>
      <c r="G438" s="16">
        <f t="shared" si="136"/>
        <v>13680</v>
      </c>
      <c r="H438" s="17">
        <f t="shared" si="137"/>
        <v>85680</v>
      </c>
      <c r="I438" s="3" t="str">
        <f t="shared" si="138"/>
        <v>OK</v>
      </c>
    </row>
    <row r="439" spans="1:9" ht="11.25" customHeight="1" x14ac:dyDescent="0.2">
      <c r="A439" s="47" t="s">
        <v>504</v>
      </c>
      <c r="B439" s="48"/>
      <c r="C439" s="48"/>
      <c r="D439" s="49"/>
      <c r="E439" s="1"/>
      <c r="F439" s="16">
        <f t="shared" si="123"/>
        <v>0</v>
      </c>
      <c r="G439" s="19"/>
      <c r="H439" s="20"/>
    </row>
    <row r="440" spans="1:9" ht="11.25" customHeight="1" x14ac:dyDescent="0.2">
      <c r="A440" s="47" t="s">
        <v>391</v>
      </c>
      <c r="B440" s="48"/>
      <c r="C440" s="48"/>
      <c r="D440" s="49"/>
      <c r="E440" s="1"/>
      <c r="F440" s="16">
        <f t="shared" si="123"/>
        <v>0</v>
      </c>
      <c r="G440" s="21"/>
      <c r="H440" s="22"/>
    </row>
    <row r="441" spans="1:9" x14ac:dyDescent="0.2">
      <c r="A441" s="14" t="s">
        <v>142</v>
      </c>
      <c r="B441" s="23" t="s">
        <v>505</v>
      </c>
      <c r="C441" s="14">
        <v>1</v>
      </c>
      <c r="D441" s="14" t="s">
        <v>21</v>
      </c>
      <c r="E441" s="5">
        <v>119133</v>
      </c>
      <c r="F441" s="16">
        <f t="shared" si="123"/>
        <v>40044.705882352951</v>
      </c>
      <c r="G441" s="16">
        <f t="shared" ref="G441:G443" si="139">F441*19%</f>
        <v>7608.4941176470611</v>
      </c>
      <c r="H441" s="17">
        <f t="shared" ref="H441:H443" si="140">F441+G441</f>
        <v>47653.200000000012</v>
      </c>
      <c r="I441" s="3" t="str">
        <f t="shared" ref="I441:I443" si="141">IF(H441&gt;E441,"incurso en CAUSAL DE RECHAZO","OK")</f>
        <v>OK</v>
      </c>
    </row>
    <row r="442" spans="1:9" ht="22.5" x14ac:dyDescent="0.2">
      <c r="A442" s="14" t="s">
        <v>144</v>
      </c>
      <c r="B442" s="23" t="s">
        <v>506</v>
      </c>
      <c r="C442" s="14">
        <v>1</v>
      </c>
      <c r="D442" s="14" t="s">
        <v>21</v>
      </c>
      <c r="E442" s="5">
        <v>265701</v>
      </c>
      <c r="F442" s="16">
        <f t="shared" si="123"/>
        <v>89311.260504201695</v>
      </c>
      <c r="G442" s="16">
        <f t="shared" si="139"/>
        <v>16969.139495798321</v>
      </c>
      <c r="H442" s="17">
        <f t="shared" si="140"/>
        <v>106280.40000000002</v>
      </c>
      <c r="I442" s="3" t="str">
        <f t="shared" si="141"/>
        <v>OK</v>
      </c>
    </row>
    <row r="443" spans="1:9" x14ac:dyDescent="0.2">
      <c r="A443" s="14" t="s">
        <v>146</v>
      </c>
      <c r="B443" s="23" t="s">
        <v>507</v>
      </c>
      <c r="C443" s="14">
        <v>1</v>
      </c>
      <c r="D443" s="14" t="s">
        <v>21</v>
      </c>
      <c r="E443" s="5">
        <v>142800</v>
      </c>
      <c r="F443" s="16">
        <f t="shared" si="123"/>
        <v>48000</v>
      </c>
      <c r="G443" s="16">
        <f t="shared" si="139"/>
        <v>9120</v>
      </c>
      <c r="H443" s="17">
        <f t="shared" si="140"/>
        <v>57120</v>
      </c>
      <c r="I443" s="3" t="str">
        <f t="shared" si="141"/>
        <v>OK</v>
      </c>
    </row>
    <row r="444" spans="1:9" ht="11.25" customHeight="1" x14ac:dyDescent="0.2">
      <c r="A444" s="47" t="s">
        <v>399</v>
      </c>
      <c r="B444" s="48"/>
      <c r="C444" s="48"/>
      <c r="D444" s="49"/>
      <c r="E444" s="1"/>
      <c r="F444" s="16">
        <f t="shared" si="123"/>
        <v>0</v>
      </c>
      <c r="G444" s="12"/>
      <c r="H444" s="13"/>
    </row>
    <row r="445" spans="1:9" x14ac:dyDescent="0.2">
      <c r="A445" s="14" t="s">
        <v>148</v>
      </c>
      <c r="B445" s="23" t="s">
        <v>508</v>
      </c>
      <c r="C445" s="14">
        <v>1</v>
      </c>
      <c r="D445" s="14" t="s">
        <v>21</v>
      </c>
      <c r="E445" s="5">
        <v>211658</v>
      </c>
      <c r="F445" s="16">
        <f t="shared" si="123"/>
        <v>71145.546218487405</v>
      </c>
      <c r="G445" s="16">
        <f t="shared" ref="G445:G446" si="142">F445*19%</f>
        <v>13517.653781512607</v>
      </c>
      <c r="H445" s="17">
        <f t="shared" ref="H445:H446" si="143">F445+G445</f>
        <v>84663.200000000012</v>
      </c>
      <c r="I445" s="3" t="str">
        <f t="shared" ref="I445:I446" si="144">IF(H445&gt;E445,"incurso en CAUSAL DE RECHAZO","OK")</f>
        <v>OK</v>
      </c>
    </row>
    <row r="446" spans="1:9" x14ac:dyDescent="0.2">
      <c r="A446" s="14" t="s">
        <v>150</v>
      </c>
      <c r="B446" s="23" t="s">
        <v>509</v>
      </c>
      <c r="C446" s="14">
        <v>1</v>
      </c>
      <c r="D446" s="14" t="s">
        <v>21</v>
      </c>
      <c r="E446" s="5">
        <v>101150</v>
      </c>
      <c r="F446" s="16">
        <f t="shared" si="123"/>
        <v>34000</v>
      </c>
      <c r="G446" s="16">
        <f t="shared" si="142"/>
        <v>6460</v>
      </c>
      <c r="H446" s="17">
        <f t="shared" si="143"/>
        <v>40460</v>
      </c>
      <c r="I446" s="3" t="str">
        <f t="shared" si="144"/>
        <v>OK</v>
      </c>
    </row>
    <row r="447" spans="1:9" ht="11.25" customHeight="1" x14ac:dyDescent="0.2">
      <c r="A447" s="47" t="s">
        <v>510</v>
      </c>
      <c r="B447" s="48"/>
      <c r="C447" s="48"/>
      <c r="D447" s="49"/>
      <c r="E447" s="1"/>
      <c r="F447" s="16">
        <f t="shared" si="123"/>
        <v>0</v>
      </c>
      <c r="G447" s="19"/>
      <c r="H447" s="20"/>
    </row>
    <row r="448" spans="1:9" ht="11.25" customHeight="1" x14ac:dyDescent="0.2">
      <c r="A448" s="47" t="s">
        <v>391</v>
      </c>
      <c r="B448" s="48"/>
      <c r="C448" s="48"/>
      <c r="D448" s="49"/>
      <c r="E448" s="1"/>
      <c r="F448" s="16">
        <f t="shared" si="123"/>
        <v>0</v>
      </c>
      <c r="G448" s="21"/>
      <c r="H448" s="22"/>
    </row>
    <row r="449" spans="1:9" x14ac:dyDescent="0.2">
      <c r="A449" s="14" t="s">
        <v>159</v>
      </c>
      <c r="B449" s="23" t="s">
        <v>511</v>
      </c>
      <c r="C449" s="14">
        <v>1</v>
      </c>
      <c r="D449" s="14" t="s">
        <v>21</v>
      </c>
      <c r="E449" s="5">
        <v>203674</v>
      </c>
      <c r="F449" s="16">
        <f t="shared" si="123"/>
        <v>68461.848739495807</v>
      </c>
      <c r="G449" s="16">
        <f t="shared" ref="G449:G455" si="145">F449*19%</f>
        <v>13007.751260504203</v>
      </c>
      <c r="H449" s="17">
        <f t="shared" ref="H449:H455" si="146">F449+G449</f>
        <v>81469.600000000006</v>
      </c>
      <c r="I449" s="3" t="str">
        <f t="shared" ref="I449:I455" si="147">IF(H449&gt;E449,"incurso en CAUSAL DE RECHAZO","OK")</f>
        <v>OK</v>
      </c>
    </row>
    <row r="450" spans="1:9" x14ac:dyDescent="0.2">
      <c r="A450" s="14" t="s">
        <v>161</v>
      </c>
      <c r="B450" s="23" t="s">
        <v>394</v>
      </c>
      <c r="C450" s="14">
        <v>1</v>
      </c>
      <c r="D450" s="14" t="s">
        <v>21</v>
      </c>
      <c r="E450" s="5">
        <v>180625</v>
      </c>
      <c r="F450" s="16">
        <f t="shared" si="123"/>
        <v>60714.285714285717</v>
      </c>
      <c r="G450" s="16">
        <f t="shared" si="145"/>
        <v>11535.714285714286</v>
      </c>
      <c r="H450" s="17">
        <f t="shared" si="146"/>
        <v>72250</v>
      </c>
      <c r="I450" s="3" t="str">
        <f t="shared" si="147"/>
        <v>OK</v>
      </c>
    </row>
    <row r="451" spans="1:9" x14ac:dyDescent="0.2">
      <c r="A451" s="14" t="s">
        <v>163</v>
      </c>
      <c r="B451" s="23" t="s">
        <v>395</v>
      </c>
      <c r="C451" s="14">
        <v>1</v>
      </c>
      <c r="D451" s="14" t="s">
        <v>21</v>
      </c>
      <c r="E451" s="5">
        <v>236716</v>
      </c>
      <c r="F451" s="16">
        <f t="shared" si="123"/>
        <v>79568.40336134455</v>
      </c>
      <c r="G451" s="16">
        <f t="shared" si="145"/>
        <v>15117.996638655464</v>
      </c>
      <c r="H451" s="17">
        <f t="shared" si="146"/>
        <v>94686.400000000009</v>
      </c>
      <c r="I451" s="3" t="str">
        <f t="shared" si="147"/>
        <v>OK</v>
      </c>
    </row>
    <row r="452" spans="1:9" x14ac:dyDescent="0.2">
      <c r="A452" s="14" t="s">
        <v>165</v>
      </c>
      <c r="B452" s="23" t="s">
        <v>512</v>
      </c>
      <c r="C452" s="14">
        <v>1</v>
      </c>
      <c r="D452" s="14" t="s">
        <v>21</v>
      </c>
      <c r="E452" s="5">
        <v>199014</v>
      </c>
      <c r="F452" s="16">
        <f t="shared" si="123"/>
        <v>66895.462184873963</v>
      </c>
      <c r="G452" s="16">
        <f t="shared" si="145"/>
        <v>12710.137815126052</v>
      </c>
      <c r="H452" s="17">
        <f t="shared" si="146"/>
        <v>79605.60000000002</v>
      </c>
      <c r="I452" s="3" t="str">
        <f t="shared" si="147"/>
        <v>OK</v>
      </c>
    </row>
    <row r="453" spans="1:9" x14ac:dyDescent="0.2">
      <c r="A453" s="14" t="s">
        <v>167</v>
      </c>
      <c r="B453" s="23" t="s">
        <v>397</v>
      </c>
      <c r="C453" s="14">
        <v>1</v>
      </c>
      <c r="D453" s="14" t="s">
        <v>21</v>
      </c>
      <c r="E453" s="5">
        <v>163019</v>
      </c>
      <c r="F453" s="16">
        <f t="shared" si="123"/>
        <v>54796.302521008409</v>
      </c>
      <c r="G453" s="16">
        <f t="shared" si="145"/>
        <v>10411.297478991597</v>
      </c>
      <c r="H453" s="17">
        <f t="shared" si="146"/>
        <v>65207.600000000006</v>
      </c>
      <c r="I453" s="3" t="str">
        <f t="shared" si="147"/>
        <v>OK</v>
      </c>
    </row>
    <row r="454" spans="1:9" x14ac:dyDescent="0.2">
      <c r="A454" s="14" t="s">
        <v>169</v>
      </c>
      <c r="B454" s="23" t="s">
        <v>398</v>
      </c>
      <c r="C454" s="14">
        <v>1</v>
      </c>
      <c r="D454" s="14" t="s">
        <v>21</v>
      </c>
      <c r="E454" s="5">
        <v>159800</v>
      </c>
      <c r="F454" s="16">
        <f t="shared" si="123"/>
        <v>53714.285714285717</v>
      </c>
      <c r="G454" s="16">
        <f t="shared" si="145"/>
        <v>10205.714285714286</v>
      </c>
      <c r="H454" s="17">
        <f t="shared" si="146"/>
        <v>63920</v>
      </c>
      <c r="I454" s="3" t="str">
        <f t="shared" si="147"/>
        <v>OK</v>
      </c>
    </row>
    <row r="455" spans="1:9" x14ac:dyDescent="0.2">
      <c r="A455" s="14" t="s">
        <v>171</v>
      </c>
      <c r="B455" s="23" t="s">
        <v>513</v>
      </c>
      <c r="C455" s="14">
        <v>1</v>
      </c>
      <c r="D455" s="14" t="s">
        <v>21</v>
      </c>
      <c r="E455" s="5">
        <v>165700</v>
      </c>
      <c r="F455" s="16">
        <f t="shared" si="123"/>
        <v>55697.478991596647</v>
      </c>
      <c r="G455" s="16">
        <f t="shared" si="145"/>
        <v>10582.521008403362</v>
      </c>
      <c r="H455" s="17">
        <f t="shared" si="146"/>
        <v>66280.000000000015</v>
      </c>
      <c r="I455" s="3" t="str">
        <f t="shared" si="147"/>
        <v>OK</v>
      </c>
    </row>
    <row r="456" spans="1:9" ht="11.25" customHeight="1" x14ac:dyDescent="0.2">
      <c r="A456" s="47" t="s">
        <v>399</v>
      </c>
      <c r="B456" s="48"/>
      <c r="C456" s="48"/>
      <c r="D456" s="49"/>
      <c r="E456" s="1"/>
      <c r="F456" s="16">
        <f t="shared" si="123"/>
        <v>0</v>
      </c>
      <c r="G456" s="12"/>
      <c r="H456" s="13"/>
    </row>
    <row r="457" spans="1:9" x14ac:dyDescent="0.2">
      <c r="A457" s="14" t="s">
        <v>514</v>
      </c>
      <c r="B457" s="23" t="s">
        <v>515</v>
      </c>
      <c r="C457" s="14">
        <v>1</v>
      </c>
      <c r="D457" s="14" t="s">
        <v>21</v>
      </c>
      <c r="E457" s="5">
        <v>286949</v>
      </c>
      <c r="F457" s="16">
        <f t="shared" si="123"/>
        <v>96453.445378151271</v>
      </c>
      <c r="G457" s="16">
        <f t="shared" ref="G457:G461" si="148">F457*19%</f>
        <v>18326.154621848742</v>
      </c>
      <c r="H457" s="17">
        <f t="shared" ref="H457:H461" si="149">F457+G457</f>
        <v>114779.6</v>
      </c>
      <c r="I457" s="3" t="str">
        <f t="shared" ref="I457:I461" si="150">IF(H457&gt;E457,"incurso en CAUSAL DE RECHAZO","OK")</f>
        <v>OK</v>
      </c>
    </row>
    <row r="458" spans="1:9" x14ac:dyDescent="0.2">
      <c r="A458" s="14" t="s">
        <v>516</v>
      </c>
      <c r="B458" s="23" t="s">
        <v>517</v>
      </c>
      <c r="C458" s="14">
        <v>1</v>
      </c>
      <c r="D458" s="14" t="s">
        <v>21</v>
      </c>
      <c r="E458" s="5">
        <v>377628</v>
      </c>
      <c r="F458" s="16">
        <f t="shared" si="123"/>
        <v>126933.78151260506</v>
      </c>
      <c r="G458" s="16">
        <f t="shared" si="148"/>
        <v>24117.41848739496</v>
      </c>
      <c r="H458" s="17">
        <f t="shared" si="149"/>
        <v>151051.20000000001</v>
      </c>
      <c r="I458" s="3" t="str">
        <f t="shared" si="150"/>
        <v>OK</v>
      </c>
    </row>
    <row r="459" spans="1:9" x14ac:dyDescent="0.2">
      <c r="A459" s="14" t="s">
        <v>518</v>
      </c>
      <c r="B459" s="23" t="s">
        <v>519</v>
      </c>
      <c r="C459" s="14">
        <v>1</v>
      </c>
      <c r="D459" s="14" t="s">
        <v>21</v>
      </c>
      <c r="E459" s="5">
        <v>873407</v>
      </c>
      <c r="F459" s="16">
        <f t="shared" si="123"/>
        <v>293582.18487394962</v>
      </c>
      <c r="G459" s="16">
        <f t="shared" si="148"/>
        <v>55780.615126050427</v>
      </c>
      <c r="H459" s="17">
        <f t="shared" si="149"/>
        <v>349362.80000000005</v>
      </c>
      <c r="I459" s="3" t="str">
        <f t="shared" si="150"/>
        <v>OK</v>
      </c>
    </row>
    <row r="460" spans="1:9" x14ac:dyDescent="0.2">
      <c r="A460" s="14" t="s">
        <v>520</v>
      </c>
      <c r="B460" s="23" t="s">
        <v>521</v>
      </c>
      <c r="C460" s="14">
        <v>1</v>
      </c>
      <c r="D460" s="14" t="s">
        <v>21</v>
      </c>
      <c r="E460" s="5">
        <v>246726</v>
      </c>
      <c r="F460" s="16">
        <f t="shared" si="123"/>
        <v>82933.109243697487</v>
      </c>
      <c r="G460" s="16">
        <f t="shared" si="148"/>
        <v>15757.290756302522</v>
      </c>
      <c r="H460" s="17">
        <f t="shared" si="149"/>
        <v>98690.400000000009</v>
      </c>
      <c r="I460" s="3" t="str">
        <f t="shared" si="150"/>
        <v>OK</v>
      </c>
    </row>
    <row r="461" spans="1:9" x14ac:dyDescent="0.2">
      <c r="A461" s="14" t="s">
        <v>522</v>
      </c>
      <c r="B461" s="23" t="s">
        <v>523</v>
      </c>
      <c r="C461" s="14">
        <v>1</v>
      </c>
      <c r="D461" s="14" t="s">
        <v>21</v>
      </c>
      <c r="E461" s="5">
        <v>286949</v>
      </c>
      <c r="F461" s="16">
        <f t="shared" ref="F461:F518" si="151">(E461/1.19)*0.4</f>
        <v>96453.445378151271</v>
      </c>
      <c r="G461" s="16">
        <f t="shared" si="148"/>
        <v>18326.154621848742</v>
      </c>
      <c r="H461" s="17">
        <f t="shared" si="149"/>
        <v>114779.6</v>
      </c>
      <c r="I461" s="3" t="str">
        <f t="shared" si="150"/>
        <v>OK</v>
      </c>
    </row>
    <row r="462" spans="1:9" ht="11.25" customHeight="1" x14ac:dyDescent="0.2">
      <c r="A462" s="47" t="s">
        <v>524</v>
      </c>
      <c r="B462" s="48"/>
      <c r="C462" s="48"/>
      <c r="D462" s="49"/>
      <c r="E462" s="1"/>
      <c r="F462" s="16">
        <f t="shared" si="151"/>
        <v>0</v>
      </c>
      <c r="G462" s="19"/>
      <c r="H462" s="20"/>
    </row>
    <row r="463" spans="1:9" ht="11.25" customHeight="1" x14ac:dyDescent="0.2">
      <c r="A463" s="47" t="s">
        <v>391</v>
      </c>
      <c r="B463" s="48"/>
      <c r="C463" s="48"/>
      <c r="D463" s="49"/>
      <c r="E463" s="1"/>
      <c r="F463" s="16">
        <f t="shared" si="151"/>
        <v>0</v>
      </c>
      <c r="G463" s="21"/>
      <c r="H463" s="22"/>
    </row>
    <row r="464" spans="1:9" x14ac:dyDescent="0.2">
      <c r="A464" s="14" t="s">
        <v>525</v>
      </c>
      <c r="B464" s="23" t="s">
        <v>526</v>
      </c>
      <c r="C464" s="14">
        <v>1</v>
      </c>
      <c r="D464" s="14" t="s">
        <v>21</v>
      </c>
      <c r="E464" s="5">
        <v>181867</v>
      </c>
      <c r="F464" s="16">
        <f t="shared" si="151"/>
        <v>61131.764705882364</v>
      </c>
      <c r="G464" s="16">
        <f t="shared" ref="G464:G469" si="152">F464*19%</f>
        <v>11615.03529411765</v>
      </c>
      <c r="H464" s="17">
        <f t="shared" ref="H464:H469" si="153">F464+G464</f>
        <v>72746.800000000017</v>
      </c>
      <c r="I464" s="3" t="str">
        <f t="shared" ref="I464:I469" si="154">IF(H464&gt;E464,"incurso en CAUSAL DE RECHAZO","OK")</f>
        <v>OK</v>
      </c>
    </row>
    <row r="465" spans="1:9" x14ac:dyDescent="0.2">
      <c r="A465" s="14" t="s">
        <v>527</v>
      </c>
      <c r="B465" s="23" t="s">
        <v>482</v>
      </c>
      <c r="C465" s="14">
        <v>1</v>
      </c>
      <c r="D465" s="14" t="s">
        <v>21</v>
      </c>
      <c r="E465" s="5">
        <v>357607</v>
      </c>
      <c r="F465" s="16">
        <f t="shared" si="151"/>
        <v>120204.03361344538</v>
      </c>
      <c r="G465" s="16">
        <f t="shared" si="152"/>
        <v>22838.766386554624</v>
      </c>
      <c r="H465" s="17">
        <f t="shared" si="153"/>
        <v>143042.80000000002</v>
      </c>
      <c r="I465" s="3" t="str">
        <f t="shared" si="154"/>
        <v>OK</v>
      </c>
    </row>
    <row r="466" spans="1:9" x14ac:dyDescent="0.2">
      <c r="A466" s="14" t="s">
        <v>528</v>
      </c>
      <c r="B466" s="23" t="s">
        <v>483</v>
      </c>
      <c r="C466" s="14">
        <v>1</v>
      </c>
      <c r="D466" s="14" t="s">
        <v>21</v>
      </c>
      <c r="E466" s="5">
        <v>195222</v>
      </c>
      <c r="F466" s="16">
        <f t="shared" si="151"/>
        <v>65620.840336134468</v>
      </c>
      <c r="G466" s="16">
        <f t="shared" si="152"/>
        <v>12467.959663865549</v>
      </c>
      <c r="H466" s="17">
        <f t="shared" si="153"/>
        <v>78088.800000000017</v>
      </c>
      <c r="I466" s="3" t="str">
        <f t="shared" si="154"/>
        <v>OK</v>
      </c>
    </row>
    <row r="467" spans="1:9" x14ac:dyDescent="0.2">
      <c r="A467" s="14" t="s">
        <v>529</v>
      </c>
      <c r="B467" s="23" t="s">
        <v>484</v>
      </c>
      <c r="C467" s="14">
        <v>1</v>
      </c>
      <c r="D467" s="14" t="s">
        <v>21</v>
      </c>
      <c r="E467" s="5">
        <v>304426</v>
      </c>
      <c r="F467" s="16">
        <f t="shared" si="151"/>
        <v>102328.06722689077</v>
      </c>
      <c r="G467" s="16">
        <f t="shared" si="152"/>
        <v>19442.332773109247</v>
      </c>
      <c r="H467" s="17">
        <f t="shared" si="153"/>
        <v>121770.40000000001</v>
      </c>
      <c r="I467" s="3" t="str">
        <f t="shared" si="154"/>
        <v>OK</v>
      </c>
    </row>
    <row r="468" spans="1:9" x14ac:dyDescent="0.2">
      <c r="A468" s="14" t="s">
        <v>530</v>
      </c>
      <c r="B468" s="23" t="s">
        <v>485</v>
      </c>
      <c r="C468" s="14">
        <v>1</v>
      </c>
      <c r="D468" s="14" t="s">
        <v>21</v>
      </c>
      <c r="E468" s="5">
        <v>219046</v>
      </c>
      <c r="F468" s="16">
        <f t="shared" si="151"/>
        <v>73628.907563025219</v>
      </c>
      <c r="G468" s="16">
        <f t="shared" si="152"/>
        <v>13989.492436974791</v>
      </c>
      <c r="H468" s="17">
        <f t="shared" si="153"/>
        <v>87618.400000000009</v>
      </c>
      <c r="I468" s="3" t="str">
        <f t="shared" si="154"/>
        <v>OK</v>
      </c>
    </row>
    <row r="469" spans="1:9" x14ac:dyDescent="0.2">
      <c r="A469" s="14" t="s">
        <v>531</v>
      </c>
      <c r="B469" s="23" t="s">
        <v>487</v>
      </c>
      <c r="C469" s="14">
        <v>1</v>
      </c>
      <c r="D469" s="14" t="s">
        <v>21</v>
      </c>
      <c r="E469" s="5">
        <v>304057</v>
      </c>
      <c r="F469" s="16">
        <f t="shared" si="151"/>
        <v>102204.03361344538</v>
      </c>
      <c r="G469" s="16">
        <f t="shared" si="152"/>
        <v>19418.766386554624</v>
      </c>
      <c r="H469" s="17">
        <f t="shared" si="153"/>
        <v>121622.8</v>
      </c>
      <c r="I469" s="3" t="str">
        <f t="shared" si="154"/>
        <v>OK</v>
      </c>
    </row>
    <row r="470" spans="1:9" ht="11.25" customHeight="1" x14ac:dyDescent="0.2">
      <c r="A470" s="47" t="s">
        <v>399</v>
      </c>
      <c r="B470" s="48"/>
      <c r="C470" s="48"/>
      <c r="D470" s="49"/>
      <c r="E470" s="1"/>
      <c r="F470" s="16">
        <f t="shared" si="151"/>
        <v>0</v>
      </c>
      <c r="G470" s="12"/>
      <c r="H470" s="13"/>
    </row>
    <row r="471" spans="1:9" x14ac:dyDescent="0.2">
      <c r="A471" s="14" t="s">
        <v>532</v>
      </c>
      <c r="B471" s="23" t="s">
        <v>533</v>
      </c>
      <c r="C471" s="14">
        <v>1</v>
      </c>
      <c r="D471" s="14" t="s">
        <v>21</v>
      </c>
      <c r="E471" s="5">
        <v>89250</v>
      </c>
      <c r="F471" s="16">
        <f t="shared" si="151"/>
        <v>30000</v>
      </c>
      <c r="G471" s="16">
        <f t="shared" ref="G471:G476" si="155">F471*19%</f>
        <v>5700</v>
      </c>
      <c r="H471" s="17">
        <f t="shared" ref="H471:H476" si="156">F471+G471</f>
        <v>35700</v>
      </c>
      <c r="I471" s="3" t="str">
        <f t="shared" ref="I471:I476" si="157">IF(H471&gt;E471,"incurso en CAUSAL DE RECHAZO","OK")</f>
        <v>OK</v>
      </c>
    </row>
    <row r="472" spans="1:9" x14ac:dyDescent="0.2">
      <c r="A472" s="14" t="s">
        <v>534</v>
      </c>
      <c r="B472" s="23" t="s">
        <v>535</v>
      </c>
      <c r="C472" s="14">
        <v>1</v>
      </c>
      <c r="D472" s="14" t="s">
        <v>21</v>
      </c>
      <c r="E472" s="5">
        <v>340327</v>
      </c>
      <c r="F472" s="16">
        <f t="shared" si="151"/>
        <v>114395.63025210086</v>
      </c>
      <c r="G472" s="16">
        <f t="shared" si="155"/>
        <v>21735.169747899163</v>
      </c>
      <c r="H472" s="17">
        <f t="shared" si="156"/>
        <v>136130.80000000002</v>
      </c>
      <c r="I472" s="3" t="str">
        <f t="shared" si="157"/>
        <v>OK</v>
      </c>
    </row>
    <row r="473" spans="1:9" x14ac:dyDescent="0.2">
      <c r="A473" s="14" t="s">
        <v>536</v>
      </c>
      <c r="B473" s="23" t="s">
        <v>537</v>
      </c>
      <c r="C473" s="14">
        <v>1</v>
      </c>
      <c r="D473" s="14" t="s">
        <v>21</v>
      </c>
      <c r="E473" s="5">
        <v>355413</v>
      </c>
      <c r="F473" s="16">
        <f t="shared" si="151"/>
        <v>119466.55462184874</v>
      </c>
      <c r="G473" s="16">
        <f t="shared" si="155"/>
        <v>22698.645378151261</v>
      </c>
      <c r="H473" s="17">
        <f t="shared" si="156"/>
        <v>142165.20000000001</v>
      </c>
      <c r="I473" s="3" t="str">
        <f t="shared" si="157"/>
        <v>OK</v>
      </c>
    </row>
    <row r="474" spans="1:9" x14ac:dyDescent="0.2">
      <c r="A474" s="14" t="s">
        <v>538</v>
      </c>
      <c r="B474" s="23" t="s">
        <v>539</v>
      </c>
      <c r="C474" s="14">
        <v>1</v>
      </c>
      <c r="D474" s="14" t="s">
        <v>21</v>
      </c>
      <c r="E474" s="5">
        <v>179905</v>
      </c>
      <c r="F474" s="16">
        <f t="shared" si="151"/>
        <v>60472.268907563033</v>
      </c>
      <c r="G474" s="16">
        <f t="shared" si="155"/>
        <v>11489.731092436976</v>
      </c>
      <c r="H474" s="17">
        <f t="shared" si="156"/>
        <v>71962.000000000015</v>
      </c>
      <c r="I474" s="3" t="str">
        <f t="shared" si="157"/>
        <v>OK</v>
      </c>
    </row>
    <row r="475" spans="1:9" x14ac:dyDescent="0.2">
      <c r="A475" s="14" t="s">
        <v>540</v>
      </c>
      <c r="B475" s="23" t="s">
        <v>541</v>
      </c>
      <c r="C475" s="14">
        <v>1</v>
      </c>
      <c r="D475" s="14" t="s">
        <v>21</v>
      </c>
      <c r="E475" s="5">
        <v>273148</v>
      </c>
      <c r="F475" s="16">
        <f t="shared" si="151"/>
        <v>91814.453781512624</v>
      </c>
      <c r="G475" s="16">
        <f t="shared" si="155"/>
        <v>17444.746218487398</v>
      </c>
      <c r="H475" s="17">
        <f t="shared" si="156"/>
        <v>109259.20000000003</v>
      </c>
      <c r="I475" s="3" t="str">
        <f t="shared" si="157"/>
        <v>OK</v>
      </c>
    </row>
    <row r="476" spans="1:9" x14ac:dyDescent="0.2">
      <c r="A476" s="14" t="s">
        <v>542</v>
      </c>
      <c r="B476" s="23" t="s">
        <v>543</v>
      </c>
      <c r="C476" s="14">
        <v>1</v>
      </c>
      <c r="D476" s="14" t="s">
        <v>21</v>
      </c>
      <c r="E476" s="5">
        <v>209962</v>
      </c>
      <c r="F476" s="16">
        <f t="shared" si="151"/>
        <v>70575.462184873963</v>
      </c>
      <c r="G476" s="16">
        <f t="shared" si="155"/>
        <v>13409.337815126053</v>
      </c>
      <c r="H476" s="17">
        <f t="shared" si="156"/>
        <v>83984.800000000017</v>
      </c>
      <c r="I476" s="3" t="str">
        <f t="shared" si="157"/>
        <v>OK</v>
      </c>
    </row>
    <row r="477" spans="1:9" ht="11.25" customHeight="1" x14ac:dyDescent="0.2">
      <c r="A477" s="47" t="s">
        <v>544</v>
      </c>
      <c r="B477" s="48"/>
      <c r="C477" s="48"/>
      <c r="D477" s="49"/>
      <c r="E477" s="1"/>
      <c r="F477" s="16">
        <f t="shared" si="151"/>
        <v>0</v>
      </c>
      <c r="G477" s="19"/>
      <c r="H477" s="20"/>
    </row>
    <row r="478" spans="1:9" ht="11.25" customHeight="1" x14ac:dyDescent="0.2">
      <c r="A478" s="47" t="s">
        <v>391</v>
      </c>
      <c r="B478" s="48"/>
      <c r="C478" s="48"/>
      <c r="D478" s="49"/>
      <c r="E478" s="1"/>
      <c r="F478" s="16">
        <f t="shared" si="151"/>
        <v>0</v>
      </c>
      <c r="G478" s="21"/>
      <c r="H478" s="22"/>
    </row>
    <row r="479" spans="1:9" x14ac:dyDescent="0.2">
      <c r="A479" s="14" t="s">
        <v>304</v>
      </c>
      <c r="B479" s="23" t="s">
        <v>505</v>
      </c>
      <c r="C479" s="14">
        <v>1</v>
      </c>
      <c r="D479" s="14" t="s">
        <v>21</v>
      </c>
      <c r="E479" s="5">
        <v>176226</v>
      </c>
      <c r="F479" s="16">
        <f t="shared" si="151"/>
        <v>59235.630252100847</v>
      </c>
      <c r="G479" s="16">
        <f t="shared" ref="G479:G482" si="158">F479*19%</f>
        <v>11254.769747899161</v>
      </c>
      <c r="H479" s="17">
        <f t="shared" ref="H479:H482" si="159">F479+G479</f>
        <v>70490.400000000009</v>
      </c>
      <c r="I479" s="3" t="str">
        <f t="shared" ref="I479:I482" si="160">IF(H479&gt;E479,"incurso en CAUSAL DE RECHAZO","OK")</f>
        <v>OK</v>
      </c>
    </row>
    <row r="480" spans="1:9" ht="22.5" x14ac:dyDescent="0.2">
      <c r="A480" s="14" t="s">
        <v>545</v>
      </c>
      <c r="B480" s="23" t="s">
        <v>546</v>
      </c>
      <c r="C480" s="14">
        <v>1</v>
      </c>
      <c r="D480" s="14" t="s">
        <v>21</v>
      </c>
      <c r="E480" s="5">
        <v>244197</v>
      </c>
      <c r="F480" s="16">
        <f t="shared" si="151"/>
        <v>82083.025210084044</v>
      </c>
      <c r="G480" s="16">
        <f t="shared" si="158"/>
        <v>15595.774789915969</v>
      </c>
      <c r="H480" s="17">
        <f t="shared" si="159"/>
        <v>97678.800000000017</v>
      </c>
      <c r="I480" s="3" t="str">
        <f t="shared" si="160"/>
        <v>OK</v>
      </c>
    </row>
    <row r="481" spans="1:9" x14ac:dyDescent="0.2">
      <c r="A481" s="14" t="s">
        <v>547</v>
      </c>
      <c r="B481" s="23" t="s">
        <v>507</v>
      </c>
      <c r="C481" s="14">
        <v>1</v>
      </c>
      <c r="D481" s="14" t="s">
        <v>21</v>
      </c>
      <c r="E481" s="5">
        <v>247512</v>
      </c>
      <c r="F481" s="16">
        <f t="shared" si="151"/>
        <v>83197.310924369755</v>
      </c>
      <c r="G481" s="16">
        <f t="shared" si="158"/>
        <v>15807.489075630254</v>
      </c>
      <c r="H481" s="17">
        <f t="shared" si="159"/>
        <v>99004.800000000003</v>
      </c>
      <c r="I481" s="3" t="str">
        <f t="shared" si="160"/>
        <v>OK</v>
      </c>
    </row>
    <row r="482" spans="1:9" x14ac:dyDescent="0.2">
      <c r="A482" s="14" t="s">
        <v>548</v>
      </c>
      <c r="B482" s="23" t="s">
        <v>549</v>
      </c>
      <c r="C482" s="14">
        <v>1</v>
      </c>
      <c r="D482" s="14" t="s">
        <v>21</v>
      </c>
      <c r="E482" s="5">
        <v>245603</v>
      </c>
      <c r="F482" s="16">
        <f t="shared" si="151"/>
        <v>82555.630252100847</v>
      </c>
      <c r="G482" s="16">
        <f t="shared" si="158"/>
        <v>15685.569747899161</v>
      </c>
      <c r="H482" s="17">
        <f t="shared" si="159"/>
        <v>98241.200000000012</v>
      </c>
      <c r="I482" s="3" t="str">
        <f t="shared" si="160"/>
        <v>OK</v>
      </c>
    </row>
    <row r="483" spans="1:9" ht="11.25" customHeight="1" x14ac:dyDescent="0.2">
      <c r="A483" s="47" t="s">
        <v>399</v>
      </c>
      <c r="B483" s="48"/>
      <c r="C483" s="48"/>
      <c r="D483" s="49"/>
      <c r="E483" s="1"/>
      <c r="F483" s="16">
        <f t="shared" si="151"/>
        <v>0</v>
      </c>
      <c r="G483" s="12"/>
      <c r="H483" s="13"/>
    </row>
    <row r="484" spans="1:9" x14ac:dyDescent="0.2">
      <c r="A484" s="14" t="s">
        <v>550</v>
      </c>
      <c r="B484" s="23" t="s">
        <v>508</v>
      </c>
      <c r="C484" s="14">
        <v>1</v>
      </c>
      <c r="D484" s="14" t="s">
        <v>21</v>
      </c>
      <c r="E484" s="5">
        <v>286949</v>
      </c>
      <c r="F484" s="16">
        <f t="shared" si="151"/>
        <v>96453.445378151271</v>
      </c>
      <c r="G484" s="16">
        <f t="shared" ref="G484:G487" si="161">F484*19%</f>
        <v>18326.154621848742</v>
      </c>
      <c r="H484" s="17">
        <f t="shared" ref="H484:H487" si="162">F484+G484</f>
        <v>114779.6</v>
      </c>
      <c r="I484" s="3" t="str">
        <f t="shared" ref="I484:I487" si="163">IF(H484&gt;E484,"incurso en CAUSAL DE RECHAZO","OK")</f>
        <v>OK</v>
      </c>
    </row>
    <row r="485" spans="1:9" x14ac:dyDescent="0.2">
      <c r="A485" s="14" t="s">
        <v>551</v>
      </c>
      <c r="B485" s="23" t="s">
        <v>509</v>
      </c>
      <c r="C485" s="14">
        <v>1</v>
      </c>
      <c r="D485" s="14" t="s">
        <v>21</v>
      </c>
      <c r="E485" s="5">
        <v>285403</v>
      </c>
      <c r="F485" s="16">
        <f t="shared" si="151"/>
        <v>95933.781512605055</v>
      </c>
      <c r="G485" s="16">
        <f t="shared" si="161"/>
        <v>18227.41848739496</v>
      </c>
      <c r="H485" s="17">
        <f t="shared" si="162"/>
        <v>114161.20000000001</v>
      </c>
      <c r="I485" s="3" t="str">
        <f t="shared" si="163"/>
        <v>OK</v>
      </c>
    </row>
    <row r="486" spans="1:9" x14ac:dyDescent="0.2">
      <c r="A486" s="14" t="s">
        <v>552</v>
      </c>
      <c r="B486" s="23" t="s">
        <v>521</v>
      </c>
      <c r="C486" s="14">
        <v>1</v>
      </c>
      <c r="D486" s="14" t="s">
        <v>21</v>
      </c>
      <c r="E486" s="5">
        <v>575852</v>
      </c>
      <c r="F486" s="16">
        <f t="shared" si="151"/>
        <v>193563.69747899161</v>
      </c>
      <c r="G486" s="16">
        <f t="shared" si="161"/>
        <v>36777.102521008404</v>
      </c>
      <c r="H486" s="17">
        <f t="shared" si="162"/>
        <v>230340.80000000002</v>
      </c>
      <c r="I486" s="3" t="str">
        <f t="shared" si="163"/>
        <v>OK</v>
      </c>
    </row>
    <row r="487" spans="1:9" x14ac:dyDescent="0.2">
      <c r="A487" s="14" t="s">
        <v>553</v>
      </c>
      <c r="B487" s="23" t="s">
        <v>523</v>
      </c>
      <c r="C487" s="14">
        <v>1</v>
      </c>
      <c r="D487" s="14" t="s">
        <v>21</v>
      </c>
      <c r="E487" s="5">
        <v>258626</v>
      </c>
      <c r="F487" s="16">
        <f t="shared" si="151"/>
        <v>86933.109243697487</v>
      </c>
      <c r="G487" s="16">
        <f t="shared" si="161"/>
        <v>16517.290756302522</v>
      </c>
      <c r="H487" s="17">
        <f t="shared" si="162"/>
        <v>103450.40000000001</v>
      </c>
      <c r="I487" s="3" t="str">
        <f t="shared" si="163"/>
        <v>OK</v>
      </c>
    </row>
    <row r="488" spans="1:9" ht="11.25" customHeight="1" x14ac:dyDescent="0.2">
      <c r="A488" s="47" t="s">
        <v>554</v>
      </c>
      <c r="B488" s="48"/>
      <c r="C488" s="48"/>
      <c r="D488" s="49"/>
      <c r="E488" s="1"/>
      <c r="F488" s="16">
        <f t="shared" si="151"/>
        <v>0</v>
      </c>
      <c r="G488" s="19"/>
      <c r="H488" s="20"/>
    </row>
    <row r="489" spans="1:9" ht="11.25" customHeight="1" x14ac:dyDescent="0.2">
      <c r="A489" s="47" t="s">
        <v>391</v>
      </c>
      <c r="B489" s="48"/>
      <c r="C489" s="48"/>
      <c r="D489" s="49"/>
      <c r="E489" s="1"/>
      <c r="F489" s="16">
        <f t="shared" si="151"/>
        <v>0</v>
      </c>
      <c r="G489" s="21"/>
      <c r="H489" s="22"/>
    </row>
    <row r="490" spans="1:9" x14ac:dyDescent="0.2">
      <c r="A490" s="14" t="s">
        <v>555</v>
      </c>
      <c r="B490" s="23" t="s">
        <v>556</v>
      </c>
      <c r="C490" s="14">
        <v>1</v>
      </c>
      <c r="D490" s="14" t="s">
        <v>21</v>
      </c>
      <c r="E490" s="5">
        <v>154700</v>
      </c>
      <c r="F490" s="16">
        <f t="shared" si="151"/>
        <v>52000</v>
      </c>
      <c r="G490" s="16">
        <f t="shared" ref="G490:G498" si="164">F490*19%</f>
        <v>9880</v>
      </c>
      <c r="H490" s="17">
        <f t="shared" ref="H490:H498" si="165">F490+G490</f>
        <v>61880</v>
      </c>
      <c r="I490" s="3" t="str">
        <f t="shared" ref="I490:I498" si="166">IF(H490&gt;E490,"incurso en CAUSAL DE RECHAZO","OK")</f>
        <v>OK</v>
      </c>
    </row>
    <row r="491" spans="1:9" x14ac:dyDescent="0.2">
      <c r="A491" s="14" t="s">
        <v>557</v>
      </c>
      <c r="B491" s="23" t="s">
        <v>558</v>
      </c>
      <c r="C491" s="14">
        <v>1</v>
      </c>
      <c r="D491" s="14" t="s">
        <v>21</v>
      </c>
      <c r="E491" s="5">
        <v>623452</v>
      </c>
      <c r="F491" s="16">
        <f t="shared" si="151"/>
        <v>209563.69747899161</v>
      </c>
      <c r="G491" s="16">
        <f t="shared" si="164"/>
        <v>39817.102521008404</v>
      </c>
      <c r="H491" s="17">
        <f t="shared" si="165"/>
        <v>249380.80000000002</v>
      </c>
      <c r="I491" s="3" t="str">
        <f t="shared" si="166"/>
        <v>OK</v>
      </c>
    </row>
    <row r="492" spans="1:9" x14ac:dyDescent="0.2">
      <c r="A492" s="14" t="s">
        <v>557</v>
      </c>
      <c r="B492" s="23" t="s">
        <v>559</v>
      </c>
      <c r="C492" s="14">
        <v>1</v>
      </c>
      <c r="D492" s="14" t="s">
        <v>21</v>
      </c>
      <c r="E492" s="5">
        <v>276476</v>
      </c>
      <c r="F492" s="16">
        <f t="shared" si="151"/>
        <v>92933.109243697487</v>
      </c>
      <c r="G492" s="16">
        <f t="shared" si="164"/>
        <v>17657.290756302522</v>
      </c>
      <c r="H492" s="17">
        <f t="shared" si="165"/>
        <v>110590.40000000001</v>
      </c>
      <c r="I492" s="3" t="str">
        <f t="shared" si="166"/>
        <v>OK</v>
      </c>
    </row>
    <row r="493" spans="1:9" x14ac:dyDescent="0.2">
      <c r="A493" s="14" t="s">
        <v>560</v>
      </c>
      <c r="B493" s="23" t="s">
        <v>561</v>
      </c>
      <c r="C493" s="14">
        <v>1</v>
      </c>
      <c r="D493" s="14" t="s">
        <v>21</v>
      </c>
      <c r="E493" s="5">
        <v>179856</v>
      </c>
      <c r="F493" s="16">
        <f t="shared" si="151"/>
        <v>60455.79831932774</v>
      </c>
      <c r="G493" s="16">
        <f t="shared" si="164"/>
        <v>11486.601680672271</v>
      </c>
      <c r="H493" s="17">
        <f t="shared" si="165"/>
        <v>71942.400000000009</v>
      </c>
      <c r="I493" s="3" t="str">
        <f t="shared" si="166"/>
        <v>OK</v>
      </c>
    </row>
    <row r="494" spans="1:9" x14ac:dyDescent="0.2">
      <c r="A494" s="14" t="s">
        <v>562</v>
      </c>
      <c r="B494" s="23" t="s">
        <v>563</v>
      </c>
      <c r="C494" s="14">
        <v>1</v>
      </c>
      <c r="D494" s="14" t="s">
        <v>21</v>
      </c>
      <c r="E494" s="5">
        <v>223712</v>
      </c>
      <c r="F494" s="16">
        <f t="shared" si="151"/>
        <v>75197.310924369755</v>
      </c>
      <c r="G494" s="16">
        <f t="shared" si="164"/>
        <v>14287.489075630254</v>
      </c>
      <c r="H494" s="17">
        <f t="shared" si="165"/>
        <v>89484.800000000003</v>
      </c>
      <c r="I494" s="3" t="str">
        <f t="shared" si="166"/>
        <v>OK</v>
      </c>
    </row>
    <row r="495" spans="1:9" x14ac:dyDescent="0.2">
      <c r="A495" s="14" t="s">
        <v>564</v>
      </c>
      <c r="B495" s="23" t="s">
        <v>565</v>
      </c>
      <c r="C495" s="14">
        <v>1</v>
      </c>
      <c r="D495" s="14" t="s">
        <v>21</v>
      </c>
      <c r="E495" s="5">
        <v>221803</v>
      </c>
      <c r="F495" s="16">
        <f t="shared" si="151"/>
        <v>74555.630252100847</v>
      </c>
      <c r="G495" s="16">
        <f t="shared" si="164"/>
        <v>14165.569747899161</v>
      </c>
      <c r="H495" s="17">
        <f t="shared" si="165"/>
        <v>88721.200000000012</v>
      </c>
      <c r="I495" s="3" t="str">
        <f t="shared" si="166"/>
        <v>OK</v>
      </c>
    </row>
    <row r="496" spans="1:9" x14ac:dyDescent="0.2">
      <c r="A496" s="14" t="s">
        <v>566</v>
      </c>
      <c r="B496" s="23" t="s">
        <v>567</v>
      </c>
      <c r="C496" s="14">
        <v>1</v>
      </c>
      <c r="D496" s="14" t="s">
        <v>21</v>
      </c>
      <c r="E496" s="5">
        <v>177372</v>
      </c>
      <c r="F496" s="16">
        <f t="shared" si="151"/>
        <v>59620.840336134461</v>
      </c>
      <c r="G496" s="16">
        <f t="shared" si="164"/>
        <v>11327.959663865548</v>
      </c>
      <c r="H496" s="17">
        <f t="shared" si="165"/>
        <v>70948.800000000003</v>
      </c>
      <c r="I496" s="3" t="str">
        <f t="shared" si="166"/>
        <v>OK</v>
      </c>
    </row>
    <row r="497" spans="1:9" x14ac:dyDescent="0.2">
      <c r="A497" s="14" t="s">
        <v>568</v>
      </c>
      <c r="B497" s="23" t="s">
        <v>569</v>
      </c>
      <c r="C497" s="14">
        <v>1</v>
      </c>
      <c r="D497" s="14" t="s">
        <v>21</v>
      </c>
      <c r="E497" s="5">
        <v>337151</v>
      </c>
      <c r="F497" s="16">
        <f t="shared" si="151"/>
        <v>113328.06722689077</v>
      </c>
      <c r="G497" s="16">
        <f t="shared" si="164"/>
        <v>21532.332773109247</v>
      </c>
      <c r="H497" s="17">
        <f t="shared" si="165"/>
        <v>134860.40000000002</v>
      </c>
      <c r="I497" s="3" t="str">
        <f t="shared" si="166"/>
        <v>OK</v>
      </c>
    </row>
    <row r="498" spans="1:9" x14ac:dyDescent="0.2">
      <c r="A498" s="14" t="s">
        <v>570</v>
      </c>
      <c r="B498" s="23" t="s">
        <v>558</v>
      </c>
      <c r="C498" s="14">
        <v>1</v>
      </c>
      <c r="D498" s="14" t="s">
        <v>21</v>
      </c>
      <c r="E498" s="5">
        <v>270391</v>
      </c>
      <c r="F498" s="16">
        <f t="shared" si="151"/>
        <v>90887.731092436996</v>
      </c>
      <c r="G498" s="16">
        <f t="shared" si="164"/>
        <v>17268.668907563031</v>
      </c>
      <c r="H498" s="17">
        <f t="shared" si="165"/>
        <v>108156.40000000002</v>
      </c>
      <c r="I498" s="3" t="str">
        <f t="shared" si="166"/>
        <v>OK</v>
      </c>
    </row>
    <row r="499" spans="1:9" ht="11.25" customHeight="1" x14ac:dyDescent="0.2">
      <c r="A499" s="47" t="s">
        <v>399</v>
      </c>
      <c r="B499" s="48"/>
      <c r="C499" s="48"/>
      <c r="D499" s="49"/>
      <c r="E499" s="1"/>
      <c r="F499" s="16">
        <f t="shared" si="151"/>
        <v>0</v>
      </c>
      <c r="G499" s="12"/>
      <c r="H499" s="13"/>
    </row>
    <row r="500" spans="1:9" x14ac:dyDescent="0.2">
      <c r="A500" s="14" t="s">
        <v>571</v>
      </c>
      <c r="B500" s="23" t="s">
        <v>572</v>
      </c>
      <c r="C500" s="14">
        <v>1</v>
      </c>
      <c r="D500" s="14" t="s">
        <v>21</v>
      </c>
      <c r="E500" s="5">
        <v>229311</v>
      </c>
      <c r="F500" s="16">
        <f t="shared" si="151"/>
        <v>77079.327731092446</v>
      </c>
      <c r="G500" s="16">
        <f t="shared" ref="G500:G504" si="167">F500*19%</f>
        <v>14645.072268907565</v>
      </c>
      <c r="H500" s="17">
        <f t="shared" ref="H500:H504" si="168">F500+G500</f>
        <v>91724.400000000009</v>
      </c>
      <c r="I500" s="3" t="str">
        <f t="shared" ref="I500:I504" si="169">IF(H500&gt;E500,"incurso en CAUSAL DE RECHAZO","OK")</f>
        <v>OK</v>
      </c>
    </row>
    <row r="501" spans="1:9" x14ac:dyDescent="0.2">
      <c r="A501" s="14" t="s">
        <v>573</v>
      </c>
      <c r="B501" s="23" t="s">
        <v>574</v>
      </c>
      <c r="C501" s="14">
        <v>1</v>
      </c>
      <c r="D501" s="14" t="s">
        <v>21</v>
      </c>
      <c r="E501" s="5">
        <v>404154</v>
      </c>
      <c r="F501" s="16">
        <f t="shared" si="151"/>
        <v>135850.08403361344</v>
      </c>
      <c r="G501" s="16">
        <f t="shared" si="167"/>
        <v>25811.515966386556</v>
      </c>
      <c r="H501" s="17">
        <f t="shared" si="168"/>
        <v>161661.6</v>
      </c>
      <c r="I501" s="3" t="str">
        <f t="shared" si="169"/>
        <v>OK</v>
      </c>
    </row>
    <row r="502" spans="1:9" x14ac:dyDescent="0.2">
      <c r="A502" s="14" t="s">
        <v>575</v>
      </c>
      <c r="B502" s="23" t="s">
        <v>576</v>
      </c>
      <c r="C502" s="14">
        <v>1</v>
      </c>
      <c r="D502" s="14" t="s">
        <v>21</v>
      </c>
      <c r="E502" s="5">
        <v>307087</v>
      </c>
      <c r="F502" s="16">
        <f t="shared" si="151"/>
        <v>103222.52100840338</v>
      </c>
      <c r="G502" s="16">
        <f t="shared" si="167"/>
        <v>19612.278991596642</v>
      </c>
      <c r="H502" s="17">
        <f t="shared" si="168"/>
        <v>122834.80000000002</v>
      </c>
      <c r="I502" s="3" t="str">
        <f t="shared" si="169"/>
        <v>OK</v>
      </c>
    </row>
    <row r="503" spans="1:9" x14ac:dyDescent="0.2">
      <c r="A503" s="14" t="s">
        <v>577</v>
      </c>
      <c r="B503" s="23" t="s">
        <v>578</v>
      </c>
      <c r="C503" s="14">
        <v>1</v>
      </c>
      <c r="D503" s="14" t="s">
        <v>21</v>
      </c>
      <c r="E503" s="5">
        <v>331201</v>
      </c>
      <c r="F503" s="16">
        <f t="shared" si="151"/>
        <v>111328.06722689077</v>
      </c>
      <c r="G503" s="16">
        <f t="shared" si="167"/>
        <v>21152.332773109247</v>
      </c>
      <c r="H503" s="17">
        <f t="shared" si="168"/>
        <v>132480.40000000002</v>
      </c>
      <c r="I503" s="3" t="str">
        <f t="shared" si="169"/>
        <v>OK</v>
      </c>
    </row>
    <row r="504" spans="1:9" x14ac:dyDescent="0.2">
      <c r="A504" s="14" t="s">
        <v>579</v>
      </c>
      <c r="B504" s="23" t="s">
        <v>580</v>
      </c>
      <c r="C504" s="14">
        <v>1</v>
      </c>
      <c r="D504" s="14" t="s">
        <v>21</v>
      </c>
      <c r="E504" s="5">
        <v>653202</v>
      </c>
      <c r="F504" s="16">
        <f t="shared" si="151"/>
        <v>219563.69747899161</v>
      </c>
      <c r="G504" s="16">
        <f t="shared" si="167"/>
        <v>41717.102521008404</v>
      </c>
      <c r="H504" s="17">
        <f t="shared" si="168"/>
        <v>261280.80000000002</v>
      </c>
      <c r="I504" s="3" t="str">
        <f t="shared" si="169"/>
        <v>OK</v>
      </c>
    </row>
    <row r="505" spans="1:9" ht="11.25" customHeight="1" x14ac:dyDescent="0.2">
      <c r="A505" s="47" t="s">
        <v>581</v>
      </c>
      <c r="B505" s="48"/>
      <c r="C505" s="48"/>
      <c r="D505" s="49"/>
      <c r="E505" s="1"/>
      <c r="F505" s="16">
        <f t="shared" si="151"/>
        <v>0</v>
      </c>
      <c r="G505" s="19"/>
      <c r="H505" s="20"/>
    </row>
    <row r="506" spans="1:9" ht="11.25" customHeight="1" x14ac:dyDescent="0.2">
      <c r="A506" s="47" t="s">
        <v>391</v>
      </c>
      <c r="B506" s="48"/>
      <c r="C506" s="48"/>
      <c r="D506" s="49"/>
      <c r="E506" s="1"/>
      <c r="F506" s="16">
        <f t="shared" si="151"/>
        <v>0</v>
      </c>
      <c r="G506" s="21"/>
      <c r="H506" s="22"/>
    </row>
    <row r="507" spans="1:9" x14ac:dyDescent="0.2">
      <c r="A507" s="14" t="s">
        <v>582</v>
      </c>
      <c r="B507" s="23" t="s">
        <v>392</v>
      </c>
      <c r="C507" s="14">
        <v>1</v>
      </c>
      <c r="D507" s="14" t="s">
        <v>21</v>
      </c>
      <c r="E507" s="5">
        <v>337815</v>
      </c>
      <c r="F507" s="16">
        <f t="shared" si="151"/>
        <v>113551.26050420169</v>
      </c>
      <c r="G507" s="16">
        <f t="shared" ref="G507:G513" si="170">F507*19%</f>
        <v>21574.739495798323</v>
      </c>
      <c r="H507" s="17">
        <f t="shared" ref="H507:H513" si="171">F507+G507</f>
        <v>135126.00000000003</v>
      </c>
      <c r="I507" s="3" t="str">
        <f t="shared" ref="I507:I513" si="172">IF(H507&gt;E507,"incurso en CAUSAL DE RECHAZO","OK")</f>
        <v>OK</v>
      </c>
    </row>
    <row r="508" spans="1:9" x14ac:dyDescent="0.2">
      <c r="A508" s="14" t="s">
        <v>583</v>
      </c>
      <c r="B508" s="23" t="s">
        <v>393</v>
      </c>
      <c r="C508" s="14">
        <v>1</v>
      </c>
      <c r="D508" s="14" t="s">
        <v>21</v>
      </c>
      <c r="E508" s="5">
        <v>713050</v>
      </c>
      <c r="F508" s="16">
        <f t="shared" si="151"/>
        <v>239680.6722689076</v>
      </c>
      <c r="G508" s="16">
        <f t="shared" si="170"/>
        <v>45539.327731092446</v>
      </c>
      <c r="H508" s="17">
        <f t="shared" si="171"/>
        <v>285220.00000000006</v>
      </c>
      <c r="I508" s="3" t="str">
        <f t="shared" si="172"/>
        <v>OK</v>
      </c>
    </row>
    <row r="509" spans="1:9" x14ac:dyDescent="0.2">
      <c r="A509" s="14" t="s">
        <v>584</v>
      </c>
      <c r="B509" s="23" t="s">
        <v>394</v>
      </c>
      <c r="C509" s="14">
        <v>1</v>
      </c>
      <c r="D509" s="14" t="s">
        <v>21</v>
      </c>
      <c r="E509" s="5">
        <v>313179</v>
      </c>
      <c r="F509" s="16">
        <f t="shared" si="151"/>
        <v>105270.25210084036</v>
      </c>
      <c r="G509" s="16">
        <f t="shared" si="170"/>
        <v>20001.347899159668</v>
      </c>
      <c r="H509" s="17">
        <f t="shared" si="171"/>
        <v>125271.60000000002</v>
      </c>
      <c r="I509" s="3" t="str">
        <f t="shared" si="172"/>
        <v>OK</v>
      </c>
    </row>
    <row r="510" spans="1:9" x14ac:dyDescent="0.2">
      <c r="A510" s="14" t="s">
        <v>585</v>
      </c>
      <c r="B510" s="23" t="s">
        <v>395</v>
      </c>
      <c r="C510" s="14">
        <v>1</v>
      </c>
      <c r="D510" s="14" t="s">
        <v>21</v>
      </c>
      <c r="E510" s="5">
        <v>220461</v>
      </c>
      <c r="F510" s="16">
        <f t="shared" si="151"/>
        <v>74104.537815126052</v>
      </c>
      <c r="G510" s="16">
        <f t="shared" si="170"/>
        <v>14079.862184873949</v>
      </c>
      <c r="H510" s="17">
        <f t="shared" si="171"/>
        <v>88184.4</v>
      </c>
      <c r="I510" s="3" t="str">
        <f t="shared" si="172"/>
        <v>OK</v>
      </c>
    </row>
    <row r="511" spans="1:9" x14ac:dyDescent="0.2">
      <c r="A511" s="14" t="s">
        <v>586</v>
      </c>
      <c r="B511" s="23" t="s">
        <v>396</v>
      </c>
      <c r="C511" s="14">
        <v>1</v>
      </c>
      <c r="D511" s="14" t="s">
        <v>21</v>
      </c>
      <c r="E511" s="5">
        <v>248962</v>
      </c>
      <c r="F511" s="16">
        <f t="shared" si="151"/>
        <v>83684.705882352951</v>
      </c>
      <c r="G511" s="16">
        <f t="shared" si="170"/>
        <v>15900.094117647061</v>
      </c>
      <c r="H511" s="17">
        <f t="shared" si="171"/>
        <v>99584.800000000017</v>
      </c>
      <c r="I511" s="3" t="str">
        <f t="shared" si="172"/>
        <v>OK</v>
      </c>
    </row>
    <row r="512" spans="1:9" x14ac:dyDescent="0.2">
      <c r="A512" s="14" t="s">
        <v>587</v>
      </c>
      <c r="B512" s="23" t="s">
        <v>397</v>
      </c>
      <c r="C512" s="14">
        <v>1</v>
      </c>
      <c r="D512" s="14" t="s">
        <v>21</v>
      </c>
      <c r="E512" s="5">
        <v>250379</v>
      </c>
      <c r="F512" s="16">
        <f t="shared" si="151"/>
        <v>84161.008403361353</v>
      </c>
      <c r="G512" s="16">
        <f t="shared" si="170"/>
        <v>15990.591596638656</v>
      </c>
      <c r="H512" s="17">
        <f t="shared" si="171"/>
        <v>100151.6</v>
      </c>
      <c r="I512" s="3" t="str">
        <f t="shared" si="172"/>
        <v>OK</v>
      </c>
    </row>
    <row r="513" spans="1:9" x14ac:dyDescent="0.2">
      <c r="A513" s="14" t="s">
        <v>588</v>
      </c>
      <c r="B513" s="23" t="s">
        <v>398</v>
      </c>
      <c r="C513" s="14">
        <v>1</v>
      </c>
      <c r="D513" s="14" t="s">
        <v>21</v>
      </c>
      <c r="E513" s="5">
        <v>203873</v>
      </c>
      <c r="F513" s="16">
        <f t="shared" si="151"/>
        <v>68528.73949579832</v>
      </c>
      <c r="G513" s="16">
        <f t="shared" si="170"/>
        <v>13020.460504201681</v>
      </c>
      <c r="H513" s="17">
        <f t="shared" si="171"/>
        <v>81549.2</v>
      </c>
      <c r="I513" s="3" t="str">
        <f t="shared" si="172"/>
        <v>OK</v>
      </c>
    </row>
    <row r="514" spans="1:9" ht="11.25" customHeight="1" x14ac:dyDescent="0.2">
      <c r="A514" s="47" t="s">
        <v>399</v>
      </c>
      <c r="B514" s="48"/>
      <c r="C514" s="48"/>
      <c r="D514" s="49"/>
      <c r="E514" s="1"/>
      <c r="F514" s="16">
        <f t="shared" si="151"/>
        <v>0</v>
      </c>
      <c r="G514" s="12"/>
      <c r="H514" s="13"/>
    </row>
    <row r="515" spans="1:9" x14ac:dyDescent="0.2">
      <c r="A515" s="14" t="s">
        <v>589</v>
      </c>
      <c r="B515" s="23" t="s">
        <v>400</v>
      </c>
      <c r="C515" s="14">
        <v>1</v>
      </c>
      <c r="D515" s="14" t="s">
        <v>21</v>
      </c>
      <c r="E515" s="5">
        <v>419767</v>
      </c>
      <c r="F515" s="16">
        <f t="shared" si="151"/>
        <v>141098.15126050421</v>
      </c>
      <c r="G515" s="16">
        <f t="shared" ref="G515:G518" si="173">F515*19%</f>
        <v>26808.648739495799</v>
      </c>
      <c r="H515" s="17">
        <f t="shared" ref="H515:H518" si="174">F515+G515</f>
        <v>167906.80000000002</v>
      </c>
      <c r="I515" s="3" t="str">
        <f t="shared" ref="I515:I518" si="175">IF(H515&gt;E515,"incurso en CAUSAL DE RECHAZO","OK")</f>
        <v>OK</v>
      </c>
    </row>
    <row r="516" spans="1:9" x14ac:dyDescent="0.2">
      <c r="A516" s="14" t="s">
        <v>590</v>
      </c>
      <c r="B516" s="23" t="s">
        <v>401</v>
      </c>
      <c r="C516" s="14">
        <v>1</v>
      </c>
      <c r="D516" s="14" t="s">
        <v>21</v>
      </c>
      <c r="E516" s="5">
        <v>354628</v>
      </c>
      <c r="F516" s="16">
        <f t="shared" si="151"/>
        <v>119202.68907563026</v>
      </c>
      <c r="G516" s="16">
        <f t="shared" si="173"/>
        <v>22648.510924369748</v>
      </c>
      <c r="H516" s="17">
        <f t="shared" si="174"/>
        <v>141851.20000000001</v>
      </c>
      <c r="I516" s="3" t="str">
        <f t="shared" si="175"/>
        <v>OK</v>
      </c>
    </row>
    <row r="517" spans="1:9" x14ac:dyDescent="0.2">
      <c r="A517" s="14" t="s">
        <v>591</v>
      </c>
      <c r="B517" s="23" t="s">
        <v>402</v>
      </c>
      <c r="C517" s="14">
        <v>1</v>
      </c>
      <c r="D517" s="14" t="s">
        <v>21</v>
      </c>
      <c r="E517" s="5">
        <v>242548</v>
      </c>
      <c r="F517" s="16">
        <f t="shared" si="151"/>
        <v>81528.739495798334</v>
      </c>
      <c r="G517" s="16">
        <f t="shared" si="173"/>
        <v>15490.460504201683</v>
      </c>
      <c r="H517" s="17">
        <f t="shared" si="174"/>
        <v>97019.200000000012</v>
      </c>
      <c r="I517" s="3" t="str">
        <f t="shared" si="175"/>
        <v>OK</v>
      </c>
    </row>
    <row r="518" spans="1:9" x14ac:dyDescent="0.2">
      <c r="A518" s="14" t="s">
        <v>592</v>
      </c>
      <c r="B518" s="23" t="s">
        <v>403</v>
      </c>
      <c r="C518" s="14">
        <v>1</v>
      </c>
      <c r="D518" s="14" t="s">
        <v>21</v>
      </c>
      <c r="E518" s="5">
        <v>449702</v>
      </c>
      <c r="F518" s="16">
        <f t="shared" si="151"/>
        <v>151160.3361344538</v>
      </c>
      <c r="G518" s="16">
        <f t="shared" si="173"/>
        <v>28720.463865546222</v>
      </c>
      <c r="H518" s="17">
        <f t="shared" si="174"/>
        <v>179880.80000000002</v>
      </c>
      <c r="I518" s="3" t="str">
        <f t="shared" si="175"/>
        <v>OK</v>
      </c>
    </row>
    <row r="519" spans="1:9" x14ac:dyDescent="0.2">
      <c r="A519" s="33"/>
      <c r="B519" s="34"/>
      <c r="C519" s="35"/>
      <c r="D519" s="35"/>
      <c r="E519" s="39"/>
      <c r="F519" s="36"/>
      <c r="G519" s="36"/>
      <c r="H519" s="37"/>
      <c r="I519" s="38"/>
    </row>
    <row r="520" spans="1:9" ht="15" x14ac:dyDescent="0.2">
      <c r="A520" s="51" t="s">
        <v>389</v>
      </c>
      <c r="B520" s="51"/>
      <c r="C520" s="51"/>
      <c r="D520" s="51"/>
      <c r="E520" s="51"/>
      <c r="F520" s="24"/>
      <c r="G520" s="24"/>
      <c r="H520" s="25"/>
    </row>
    <row r="521" spans="1:9" ht="15" customHeight="1" x14ac:dyDescent="0.2">
      <c r="A521" s="51" t="s">
        <v>593</v>
      </c>
      <c r="B521" s="51"/>
      <c r="C521" s="51"/>
      <c r="D521" s="51"/>
      <c r="E521" s="51"/>
      <c r="F521" s="26"/>
      <c r="G521" s="26"/>
      <c r="H521" s="27"/>
    </row>
    <row r="522" spans="1:9" ht="33.75" x14ac:dyDescent="0.2">
      <c r="A522" s="9" t="s">
        <v>9</v>
      </c>
      <c r="B522" s="9" t="s">
        <v>10</v>
      </c>
      <c r="C522" s="9" t="s">
        <v>11</v>
      </c>
      <c r="D522" s="9" t="s">
        <v>12</v>
      </c>
      <c r="E522" s="10" t="s">
        <v>13</v>
      </c>
      <c r="F522" s="11" t="s">
        <v>14</v>
      </c>
      <c r="G522" s="11" t="s">
        <v>15</v>
      </c>
      <c r="H522" s="11" t="s">
        <v>16</v>
      </c>
      <c r="I522" s="9" t="s">
        <v>17</v>
      </c>
    </row>
    <row r="523" spans="1:9" ht="11.25" customHeight="1" x14ac:dyDescent="0.2">
      <c r="A523" s="44" t="s">
        <v>594</v>
      </c>
      <c r="B523" s="45"/>
      <c r="C523" s="45"/>
      <c r="D523" s="46"/>
      <c r="E523" s="1"/>
      <c r="F523" s="19"/>
      <c r="G523" s="19"/>
      <c r="H523" s="20"/>
    </row>
    <row r="524" spans="1:9" ht="11.25" customHeight="1" x14ac:dyDescent="0.2">
      <c r="A524" s="44" t="s">
        <v>391</v>
      </c>
      <c r="B524" s="45"/>
      <c r="C524" s="45"/>
      <c r="D524" s="46"/>
      <c r="E524" s="1"/>
      <c r="F524" s="21"/>
      <c r="G524" s="21"/>
      <c r="H524" s="22"/>
    </row>
    <row r="525" spans="1:9" x14ac:dyDescent="0.2">
      <c r="A525" s="14" t="s">
        <v>19</v>
      </c>
      <c r="B525" s="15" t="s">
        <v>392</v>
      </c>
      <c r="C525" s="14">
        <v>1</v>
      </c>
      <c r="D525" s="14" t="s">
        <v>21</v>
      </c>
      <c r="E525" s="5">
        <v>130900</v>
      </c>
      <c r="F525" s="16">
        <f t="shared" ref="F525:F588" si="176">(E525/1.19)*0.4</f>
        <v>44000</v>
      </c>
      <c r="G525" s="16">
        <f t="shared" ref="G525:G531" si="177">F525*19%</f>
        <v>8360</v>
      </c>
      <c r="H525" s="17">
        <f t="shared" ref="H525:H531" si="178">F525+G525</f>
        <v>52360</v>
      </c>
      <c r="I525" s="3" t="str">
        <f t="shared" ref="I525:I531" si="179">IF(H525&gt;E525,"incurso en CAUSAL DE RECHAZO","OK")</f>
        <v>OK</v>
      </c>
    </row>
    <row r="526" spans="1:9" x14ac:dyDescent="0.2">
      <c r="A526" s="14" t="s">
        <v>22</v>
      </c>
      <c r="B526" s="15" t="s">
        <v>393</v>
      </c>
      <c r="C526" s="14">
        <v>1</v>
      </c>
      <c r="D526" s="14" t="s">
        <v>21</v>
      </c>
      <c r="E526" s="5">
        <v>154700</v>
      </c>
      <c r="F526" s="16">
        <f t="shared" si="176"/>
        <v>52000</v>
      </c>
      <c r="G526" s="16">
        <f t="shared" si="177"/>
        <v>9880</v>
      </c>
      <c r="H526" s="17">
        <f t="shared" si="178"/>
        <v>61880</v>
      </c>
      <c r="I526" s="3" t="str">
        <f t="shared" si="179"/>
        <v>OK</v>
      </c>
    </row>
    <row r="527" spans="1:9" x14ac:dyDescent="0.2">
      <c r="A527" s="14" t="s">
        <v>24</v>
      </c>
      <c r="B527" s="15" t="s">
        <v>394</v>
      </c>
      <c r="C527" s="14">
        <v>1</v>
      </c>
      <c r="D527" s="14" t="s">
        <v>21</v>
      </c>
      <c r="E527" s="5">
        <v>230648</v>
      </c>
      <c r="F527" s="16">
        <f t="shared" si="176"/>
        <v>77528.739495798334</v>
      </c>
      <c r="G527" s="16">
        <f t="shared" si="177"/>
        <v>14730.460504201683</v>
      </c>
      <c r="H527" s="17">
        <f t="shared" si="178"/>
        <v>92259.200000000012</v>
      </c>
      <c r="I527" s="3" t="str">
        <f t="shared" si="179"/>
        <v>OK</v>
      </c>
    </row>
    <row r="528" spans="1:9" x14ac:dyDescent="0.2">
      <c r="A528" s="14" t="s">
        <v>26</v>
      </c>
      <c r="B528" s="15" t="s">
        <v>395</v>
      </c>
      <c r="C528" s="14">
        <v>1</v>
      </c>
      <c r="D528" s="14" t="s">
        <v>21</v>
      </c>
      <c r="E528" s="5">
        <v>272029</v>
      </c>
      <c r="F528" s="16">
        <f t="shared" si="176"/>
        <v>91438.319327731093</v>
      </c>
      <c r="G528" s="16">
        <f t="shared" si="177"/>
        <v>17373.280672268909</v>
      </c>
      <c r="H528" s="17">
        <f t="shared" si="178"/>
        <v>108811.6</v>
      </c>
      <c r="I528" s="3" t="str">
        <f t="shared" si="179"/>
        <v>OK</v>
      </c>
    </row>
    <row r="529" spans="1:9" x14ac:dyDescent="0.2">
      <c r="A529" s="14" t="s">
        <v>28</v>
      </c>
      <c r="B529" s="15" t="s">
        <v>396</v>
      </c>
      <c r="C529" s="14">
        <v>1</v>
      </c>
      <c r="D529" s="14" t="s">
        <v>21</v>
      </c>
      <c r="E529" s="5">
        <v>283429</v>
      </c>
      <c r="F529" s="16">
        <f t="shared" si="176"/>
        <v>95270.252100840342</v>
      </c>
      <c r="G529" s="16">
        <f t="shared" si="177"/>
        <v>18101.347899159664</v>
      </c>
      <c r="H529" s="17">
        <f t="shared" si="178"/>
        <v>113371.6</v>
      </c>
      <c r="I529" s="3" t="str">
        <f t="shared" si="179"/>
        <v>OK</v>
      </c>
    </row>
    <row r="530" spans="1:9" x14ac:dyDescent="0.2">
      <c r="A530" s="14" t="s">
        <v>30</v>
      </c>
      <c r="B530" s="15" t="s">
        <v>397</v>
      </c>
      <c r="C530" s="14">
        <v>1</v>
      </c>
      <c r="D530" s="14" t="s">
        <v>21</v>
      </c>
      <c r="E530" s="5">
        <v>207543</v>
      </c>
      <c r="F530" s="16">
        <f t="shared" si="176"/>
        <v>69762.352941176476</v>
      </c>
      <c r="G530" s="16">
        <f t="shared" si="177"/>
        <v>13254.84705882353</v>
      </c>
      <c r="H530" s="17">
        <f t="shared" si="178"/>
        <v>83017.200000000012</v>
      </c>
      <c r="I530" s="3" t="str">
        <f t="shared" si="179"/>
        <v>OK</v>
      </c>
    </row>
    <row r="531" spans="1:9" x14ac:dyDescent="0.2">
      <c r="A531" s="14" t="s">
        <v>32</v>
      </c>
      <c r="B531" s="15" t="s">
        <v>398</v>
      </c>
      <c r="C531" s="14">
        <v>1</v>
      </c>
      <c r="D531" s="14" t="s">
        <v>21</v>
      </c>
      <c r="E531" s="5">
        <v>251937</v>
      </c>
      <c r="F531" s="16">
        <f t="shared" si="176"/>
        <v>84684.705882352951</v>
      </c>
      <c r="G531" s="16">
        <f t="shared" si="177"/>
        <v>16090.094117647061</v>
      </c>
      <c r="H531" s="17">
        <f t="shared" si="178"/>
        <v>100774.80000000002</v>
      </c>
      <c r="I531" s="3" t="str">
        <f t="shared" si="179"/>
        <v>OK</v>
      </c>
    </row>
    <row r="532" spans="1:9" ht="11.25" customHeight="1" x14ac:dyDescent="0.2">
      <c r="A532" s="44" t="s">
        <v>399</v>
      </c>
      <c r="B532" s="45"/>
      <c r="C532" s="45"/>
      <c r="D532" s="46"/>
      <c r="E532" s="1"/>
      <c r="F532" s="16">
        <f t="shared" si="176"/>
        <v>0</v>
      </c>
      <c r="G532" s="12"/>
      <c r="H532" s="13"/>
    </row>
    <row r="533" spans="1:9" x14ac:dyDescent="0.2">
      <c r="A533" s="14" t="s">
        <v>34</v>
      </c>
      <c r="B533" s="15" t="s">
        <v>400</v>
      </c>
      <c r="C533" s="14">
        <v>1</v>
      </c>
      <c r="D533" s="14" t="s">
        <v>21</v>
      </c>
      <c r="E533" s="5">
        <v>914519</v>
      </c>
      <c r="F533" s="16">
        <f t="shared" si="176"/>
        <v>307401.34453781514</v>
      </c>
      <c r="G533" s="16">
        <f t="shared" ref="G533:G536" si="180">F533*19%</f>
        <v>58406.255462184876</v>
      </c>
      <c r="H533" s="17">
        <f t="shared" ref="H533:H536" si="181">F533+G533</f>
        <v>365807.60000000003</v>
      </c>
      <c r="I533" s="3" t="str">
        <f t="shared" ref="I533:I536" si="182">IF(H533&gt;E533,"incurso en CAUSAL DE RECHAZO","OK")</f>
        <v>OK</v>
      </c>
    </row>
    <row r="534" spans="1:9" x14ac:dyDescent="0.2">
      <c r="A534" s="14" t="s">
        <v>36</v>
      </c>
      <c r="B534" s="15" t="s">
        <v>401</v>
      </c>
      <c r="C534" s="14">
        <v>1</v>
      </c>
      <c r="D534" s="14" t="s">
        <v>21</v>
      </c>
      <c r="E534" s="5">
        <v>449784</v>
      </c>
      <c r="F534" s="16">
        <f t="shared" si="176"/>
        <v>151187.89915966388</v>
      </c>
      <c r="G534" s="16">
        <f t="shared" si="180"/>
        <v>28725.700840336136</v>
      </c>
      <c r="H534" s="17">
        <f t="shared" si="181"/>
        <v>179913.60000000001</v>
      </c>
      <c r="I534" s="3" t="str">
        <f t="shared" si="182"/>
        <v>OK</v>
      </c>
    </row>
    <row r="535" spans="1:9" x14ac:dyDescent="0.2">
      <c r="A535" s="14" t="s">
        <v>38</v>
      </c>
      <c r="B535" s="15" t="s">
        <v>402</v>
      </c>
      <c r="C535" s="14">
        <v>1</v>
      </c>
      <c r="D535" s="14" t="s">
        <v>21</v>
      </c>
      <c r="E535" s="5">
        <v>257471</v>
      </c>
      <c r="F535" s="16">
        <f t="shared" si="176"/>
        <v>86544.873949579836</v>
      </c>
      <c r="G535" s="16">
        <f t="shared" si="180"/>
        <v>16443.526050420169</v>
      </c>
      <c r="H535" s="17">
        <f t="shared" si="181"/>
        <v>102988.40000000001</v>
      </c>
      <c r="I535" s="3" t="str">
        <f t="shared" si="182"/>
        <v>OK</v>
      </c>
    </row>
    <row r="536" spans="1:9" x14ac:dyDescent="0.2">
      <c r="A536" s="14" t="s">
        <v>40</v>
      </c>
      <c r="B536" s="15" t="s">
        <v>403</v>
      </c>
      <c r="C536" s="14">
        <v>1</v>
      </c>
      <c r="D536" s="14" t="s">
        <v>21</v>
      </c>
      <c r="E536" s="5">
        <v>732687</v>
      </c>
      <c r="F536" s="16">
        <f t="shared" si="176"/>
        <v>246281.34453781514</v>
      </c>
      <c r="G536" s="16">
        <f t="shared" si="180"/>
        <v>46793.45546218488</v>
      </c>
      <c r="H536" s="17">
        <f t="shared" si="181"/>
        <v>293074.80000000005</v>
      </c>
      <c r="I536" s="3" t="str">
        <f t="shared" si="182"/>
        <v>OK</v>
      </c>
    </row>
    <row r="537" spans="1:9" ht="11.25" customHeight="1" x14ac:dyDescent="0.2">
      <c r="A537" s="44" t="s">
        <v>595</v>
      </c>
      <c r="B537" s="45"/>
      <c r="C537" s="45"/>
      <c r="D537" s="46"/>
      <c r="E537" s="1"/>
      <c r="F537" s="16">
        <f t="shared" si="176"/>
        <v>0</v>
      </c>
      <c r="G537" s="19"/>
      <c r="H537" s="20"/>
    </row>
    <row r="538" spans="1:9" ht="11.25" customHeight="1" x14ac:dyDescent="0.2">
      <c r="A538" s="44" t="s">
        <v>391</v>
      </c>
      <c r="B538" s="45"/>
      <c r="C538" s="45"/>
      <c r="D538" s="46"/>
      <c r="E538" s="1"/>
      <c r="F538" s="16">
        <f t="shared" si="176"/>
        <v>0</v>
      </c>
      <c r="G538" s="21"/>
      <c r="H538" s="22"/>
    </row>
    <row r="539" spans="1:9" x14ac:dyDescent="0.2">
      <c r="A539" s="14" t="s">
        <v>51</v>
      </c>
      <c r="B539" s="15" t="s">
        <v>596</v>
      </c>
      <c r="C539" s="14">
        <v>1</v>
      </c>
      <c r="D539" s="14" t="s">
        <v>21</v>
      </c>
      <c r="E539" s="5">
        <v>970261</v>
      </c>
      <c r="F539" s="16">
        <f t="shared" si="176"/>
        <v>326138.15126050427</v>
      </c>
      <c r="G539" s="16">
        <f t="shared" ref="G539:G549" si="183">F539*19%</f>
        <v>61966.248739495808</v>
      </c>
      <c r="H539" s="17">
        <f t="shared" ref="H539:H549" si="184">F539+G539</f>
        <v>388104.40000000008</v>
      </c>
      <c r="I539" s="3" t="str">
        <f t="shared" ref="I539:I557" si="185">IF(H539&gt;E539,"incurso en CAUSAL DE RECHAZO","OK")</f>
        <v>OK</v>
      </c>
    </row>
    <row r="540" spans="1:9" x14ac:dyDescent="0.2">
      <c r="A540" s="14" t="s">
        <v>53</v>
      </c>
      <c r="B540" s="15" t="s">
        <v>392</v>
      </c>
      <c r="C540" s="14">
        <v>1</v>
      </c>
      <c r="D540" s="14" t="s">
        <v>21</v>
      </c>
      <c r="E540" s="5">
        <v>501013</v>
      </c>
      <c r="F540" s="16">
        <f t="shared" si="176"/>
        <v>168407.731092437</v>
      </c>
      <c r="G540" s="16">
        <f t="shared" si="183"/>
        <v>31997.46890756303</v>
      </c>
      <c r="H540" s="17">
        <f t="shared" si="184"/>
        <v>200405.2</v>
      </c>
      <c r="I540" s="3" t="str">
        <f t="shared" si="185"/>
        <v>OK</v>
      </c>
    </row>
    <row r="541" spans="1:9" x14ac:dyDescent="0.2">
      <c r="A541" s="14" t="s">
        <v>55</v>
      </c>
      <c r="B541" s="15" t="s">
        <v>393</v>
      </c>
      <c r="C541" s="14">
        <v>1</v>
      </c>
      <c r="D541" s="14" t="s">
        <v>21</v>
      </c>
      <c r="E541" s="5">
        <v>247643</v>
      </c>
      <c r="F541" s="16">
        <f t="shared" si="176"/>
        <v>83241.344537815137</v>
      </c>
      <c r="G541" s="16">
        <f t="shared" si="183"/>
        <v>15815.855462184876</v>
      </c>
      <c r="H541" s="17">
        <f t="shared" si="184"/>
        <v>99057.200000000012</v>
      </c>
      <c r="I541" s="3" t="str">
        <f t="shared" si="185"/>
        <v>OK</v>
      </c>
    </row>
    <row r="542" spans="1:9" x14ac:dyDescent="0.2">
      <c r="A542" s="14" t="s">
        <v>57</v>
      </c>
      <c r="B542" s="15" t="s">
        <v>597</v>
      </c>
      <c r="C542" s="14">
        <v>1</v>
      </c>
      <c r="D542" s="14" t="s">
        <v>21</v>
      </c>
      <c r="E542" s="5">
        <v>495801</v>
      </c>
      <c r="F542" s="16">
        <f t="shared" si="176"/>
        <v>166655.79831932776</v>
      </c>
      <c r="G542" s="16">
        <f t="shared" si="183"/>
        <v>31664.601680672276</v>
      </c>
      <c r="H542" s="17">
        <f t="shared" si="184"/>
        <v>198320.40000000002</v>
      </c>
      <c r="I542" s="3" t="str">
        <f t="shared" si="185"/>
        <v>OK</v>
      </c>
    </row>
    <row r="543" spans="1:9" x14ac:dyDescent="0.2">
      <c r="A543" s="14" t="s">
        <v>59</v>
      </c>
      <c r="B543" s="15" t="s">
        <v>598</v>
      </c>
      <c r="C543" s="14">
        <v>1</v>
      </c>
      <c r="D543" s="14" t="s">
        <v>21</v>
      </c>
      <c r="E543" s="5">
        <v>307191</v>
      </c>
      <c r="F543" s="16">
        <f t="shared" si="176"/>
        <v>103257.47899159665</v>
      </c>
      <c r="G543" s="16">
        <f t="shared" si="183"/>
        <v>19618.921008403366</v>
      </c>
      <c r="H543" s="17">
        <f t="shared" si="184"/>
        <v>122876.40000000002</v>
      </c>
      <c r="I543" s="3" t="str">
        <f t="shared" si="185"/>
        <v>OK</v>
      </c>
    </row>
    <row r="544" spans="1:9" x14ac:dyDescent="0.2">
      <c r="A544" s="14" t="s">
        <v>61</v>
      </c>
      <c r="B544" s="15" t="s">
        <v>599</v>
      </c>
      <c r="C544" s="14">
        <v>1</v>
      </c>
      <c r="D544" s="14" t="s">
        <v>21</v>
      </c>
      <c r="E544" s="5">
        <v>501013</v>
      </c>
      <c r="F544" s="16">
        <f t="shared" si="176"/>
        <v>168407.731092437</v>
      </c>
      <c r="G544" s="16">
        <f t="shared" si="183"/>
        <v>31997.46890756303</v>
      </c>
      <c r="H544" s="17">
        <f t="shared" si="184"/>
        <v>200405.2</v>
      </c>
      <c r="I544" s="3" t="str">
        <f t="shared" si="185"/>
        <v>OK</v>
      </c>
    </row>
    <row r="545" spans="1:9" x14ac:dyDescent="0.2">
      <c r="A545" s="14" t="s">
        <v>64</v>
      </c>
      <c r="B545" s="15" t="s">
        <v>600</v>
      </c>
      <c r="C545" s="14">
        <v>1</v>
      </c>
      <c r="D545" s="14" t="s">
        <v>21</v>
      </c>
      <c r="E545" s="5">
        <v>195222</v>
      </c>
      <c r="F545" s="16">
        <f t="shared" si="176"/>
        <v>65620.840336134468</v>
      </c>
      <c r="G545" s="16">
        <f t="shared" si="183"/>
        <v>12467.959663865549</v>
      </c>
      <c r="H545" s="17">
        <f t="shared" si="184"/>
        <v>78088.800000000017</v>
      </c>
      <c r="I545" s="3" t="str">
        <f t="shared" si="185"/>
        <v>OK</v>
      </c>
    </row>
    <row r="546" spans="1:9" x14ac:dyDescent="0.2">
      <c r="A546" s="14" t="s">
        <v>66</v>
      </c>
      <c r="B546" s="15" t="s">
        <v>601</v>
      </c>
      <c r="C546" s="14">
        <v>1</v>
      </c>
      <c r="D546" s="14" t="s">
        <v>21</v>
      </c>
      <c r="E546" s="5">
        <v>243847</v>
      </c>
      <c r="F546" s="16">
        <f t="shared" si="176"/>
        <v>81965.378151260506</v>
      </c>
      <c r="G546" s="16">
        <f t="shared" si="183"/>
        <v>15573.421848739496</v>
      </c>
      <c r="H546" s="17">
        <f t="shared" si="184"/>
        <v>97538.8</v>
      </c>
      <c r="I546" s="3" t="str">
        <f t="shared" si="185"/>
        <v>OK</v>
      </c>
    </row>
    <row r="547" spans="1:9" x14ac:dyDescent="0.2">
      <c r="A547" s="14" t="s">
        <v>68</v>
      </c>
      <c r="B547" s="15" t="s">
        <v>602</v>
      </c>
      <c r="C547" s="14">
        <v>1</v>
      </c>
      <c r="D547" s="14" t="s">
        <v>21</v>
      </c>
      <c r="E547" s="5">
        <v>200599</v>
      </c>
      <c r="F547" s="16">
        <f t="shared" si="176"/>
        <v>67428.23529411765</v>
      </c>
      <c r="G547" s="16">
        <f t="shared" si="183"/>
        <v>12811.364705882354</v>
      </c>
      <c r="H547" s="17">
        <f t="shared" si="184"/>
        <v>80239.600000000006</v>
      </c>
      <c r="I547" s="3" t="str">
        <f t="shared" si="185"/>
        <v>OK</v>
      </c>
    </row>
    <row r="548" spans="1:9" x14ac:dyDescent="0.2">
      <c r="A548" s="14" t="s">
        <v>70</v>
      </c>
      <c r="B548" s="15" t="s">
        <v>603</v>
      </c>
      <c r="C548" s="14">
        <v>1</v>
      </c>
      <c r="D548" s="14" t="s">
        <v>21</v>
      </c>
      <c r="E548" s="5">
        <v>229954</v>
      </c>
      <c r="F548" s="16">
        <f t="shared" si="176"/>
        <v>77295.462184873963</v>
      </c>
      <c r="G548" s="16">
        <f t="shared" si="183"/>
        <v>14686.137815126052</v>
      </c>
      <c r="H548" s="17">
        <f t="shared" si="184"/>
        <v>91981.60000000002</v>
      </c>
      <c r="I548" s="3" t="str">
        <f t="shared" si="185"/>
        <v>OK</v>
      </c>
    </row>
    <row r="549" spans="1:9" x14ac:dyDescent="0.2">
      <c r="A549" s="14" t="s">
        <v>73</v>
      </c>
      <c r="B549" s="15" t="s">
        <v>604</v>
      </c>
      <c r="C549" s="14">
        <v>1</v>
      </c>
      <c r="D549" s="14" t="s">
        <v>21</v>
      </c>
      <c r="E549" s="5">
        <v>237527</v>
      </c>
      <c r="F549" s="16">
        <f t="shared" si="176"/>
        <v>79841.008403361353</v>
      </c>
      <c r="G549" s="16">
        <f t="shared" si="183"/>
        <v>15169.791596638657</v>
      </c>
      <c r="H549" s="17">
        <f t="shared" si="184"/>
        <v>95010.800000000017</v>
      </c>
      <c r="I549" s="3" t="str">
        <f t="shared" si="185"/>
        <v>OK</v>
      </c>
    </row>
    <row r="550" spans="1:9" ht="11.25" customHeight="1" x14ac:dyDescent="0.2">
      <c r="A550" s="44" t="s">
        <v>399</v>
      </c>
      <c r="B550" s="45"/>
      <c r="C550" s="45"/>
      <c r="D550" s="46"/>
      <c r="E550" s="1"/>
      <c r="F550" s="16">
        <f t="shared" si="176"/>
        <v>0</v>
      </c>
      <c r="G550" s="29"/>
      <c r="H550" s="30"/>
      <c r="I550" s="3" t="str">
        <f t="shared" si="185"/>
        <v>OK</v>
      </c>
    </row>
    <row r="551" spans="1:9" x14ac:dyDescent="0.2">
      <c r="A551" s="14" t="s">
        <v>75</v>
      </c>
      <c r="B551" s="15" t="s">
        <v>605</v>
      </c>
      <c r="C551" s="14">
        <v>1</v>
      </c>
      <c r="D551" s="14" t="s">
        <v>21</v>
      </c>
      <c r="E551" s="5">
        <v>504805</v>
      </c>
      <c r="F551" s="16">
        <f t="shared" si="176"/>
        <v>169682.3529411765</v>
      </c>
      <c r="G551" s="16">
        <f t="shared" ref="G551:G557" si="186">F551*19%</f>
        <v>32239.647058823535</v>
      </c>
      <c r="H551" s="17">
        <f t="shared" ref="H551:H557" si="187">F551+G551</f>
        <v>201922.00000000003</v>
      </c>
      <c r="I551" s="3" t="str">
        <f t="shared" si="185"/>
        <v>OK</v>
      </c>
    </row>
    <row r="552" spans="1:9" x14ac:dyDescent="0.2">
      <c r="A552" s="14" t="s">
        <v>77</v>
      </c>
      <c r="B552" s="15" t="s">
        <v>400</v>
      </c>
      <c r="C552" s="14">
        <v>1</v>
      </c>
      <c r="D552" s="14" t="s">
        <v>21</v>
      </c>
      <c r="E552" s="5">
        <v>206193</v>
      </c>
      <c r="F552" s="16">
        <f t="shared" si="176"/>
        <v>69308.571428571435</v>
      </c>
      <c r="G552" s="16">
        <f t="shared" si="186"/>
        <v>13168.628571428573</v>
      </c>
      <c r="H552" s="17">
        <f t="shared" si="187"/>
        <v>82477.200000000012</v>
      </c>
      <c r="I552" s="3" t="str">
        <f t="shared" si="185"/>
        <v>OK</v>
      </c>
    </row>
    <row r="553" spans="1:9" x14ac:dyDescent="0.2">
      <c r="A553" s="14" t="s">
        <v>308</v>
      </c>
      <c r="B553" s="15" t="s">
        <v>606</v>
      </c>
      <c r="C553" s="14">
        <v>1</v>
      </c>
      <c r="D553" s="14" t="s">
        <v>21</v>
      </c>
      <c r="E553" s="5">
        <v>160204</v>
      </c>
      <c r="F553" s="16">
        <f t="shared" si="176"/>
        <v>53850.084033613442</v>
      </c>
      <c r="G553" s="16">
        <f t="shared" si="186"/>
        <v>10231.515966386554</v>
      </c>
      <c r="H553" s="17">
        <f t="shared" si="187"/>
        <v>64081.599999999999</v>
      </c>
      <c r="I553" s="3" t="str">
        <f t="shared" si="185"/>
        <v>OK</v>
      </c>
    </row>
    <row r="554" spans="1:9" x14ac:dyDescent="0.2">
      <c r="A554" s="14" t="s">
        <v>607</v>
      </c>
      <c r="B554" s="15" t="s">
        <v>401</v>
      </c>
      <c r="C554" s="14">
        <v>1</v>
      </c>
      <c r="D554" s="14" t="s">
        <v>21</v>
      </c>
      <c r="E554" s="5">
        <v>125508</v>
      </c>
      <c r="F554" s="16">
        <f t="shared" si="176"/>
        <v>42187.563025210089</v>
      </c>
      <c r="G554" s="16">
        <f t="shared" si="186"/>
        <v>8015.6369747899171</v>
      </c>
      <c r="H554" s="17">
        <f t="shared" si="187"/>
        <v>50203.200000000004</v>
      </c>
      <c r="I554" s="3" t="str">
        <f t="shared" si="185"/>
        <v>OK</v>
      </c>
    </row>
    <row r="555" spans="1:9" x14ac:dyDescent="0.2">
      <c r="A555" s="14" t="s">
        <v>608</v>
      </c>
      <c r="B555" s="15" t="s">
        <v>402</v>
      </c>
      <c r="C555" s="14">
        <v>1</v>
      </c>
      <c r="D555" s="14" t="s">
        <v>21</v>
      </c>
      <c r="E555" s="5">
        <v>130008</v>
      </c>
      <c r="F555" s="16">
        <f t="shared" si="176"/>
        <v>43700.168067226892</v>
      </c>
      <c r="G555" s="16">
        <f t="shared" si="186"/>
        <v>8303.0319327731104</v>
      </c>
      <c r="H555" s="17">
        <f t="shared" si="187"/>
        <v>52003.200000000004</v>
      </c>
      <c r="I555" s="3" t="str">
        <f t="shared" si="185"/>
        <v>OK</v>
      </c>
    </row>
    <row r="556" spans="1:9" x14ac:dyDescent="0.2">
      <c r="A556" s="14" t="s">
        <v>609</v>
      </c>
      <c r="B556" s="15" t="s">
        <v>610</v>
      </c>
      <c r="C556" s="14">
        <v>1</v>
      </c>
      <c r="D556" s="14" t="s">
        <v>21</v>
      </c>
      <c r="E556" s="5">
        <v>244315</v>
      </c>
      <c r="F556" s="16">
        <f t="shared" si="176"/>
        <v>82122.68907563026</v>
      </c>
      <c r="G556" s="16">
        <f t="shared" si="186"/>
        <v>15603.310924369749</v>
      </c>
      <c r="H556" s="17">
        <f t="shared" si="187"/>
        <v>97726.000000000015</v>
      </c>
      <c r="I556" s="3" t="str">
        <f t="shared" si="185"/>
        <v>OK</v>
      </c>
    </row>
    <row r="557" spans="1:9" x14ac:dyDescent="0.2">
      <c r="A557" s="14" t="s">
        <v>611</v>
      </c>
      <c r="B557" s="15" t="s">
        <v>612</v>
      </c>
      <c r="C557" s="14">
        <v>1</v>
      </c>
      <c r="D557" s="14" t="s">
        <v>21</v>
      </c>
      <c r="E557" s="5">
        <v>194321</v>
      </c>
      <c r="F557" s="16">
        <f t="shared" si="176"/>
        <v>65317.983193277316</v>
      </c>
      <c r="G557" s="16">
        <f t="shared" si="186"/>
        <v>12410.416806722691</v>
      </c>
      <c r="H557" s="17">
        <f t="shared" si="187"/>
        <v>77728.400000000009</v>
      </c>
      <c r="I557" s="3" t="str">
        <f t="shared" si="185"/>
        <v>OK</v>
      </c>
    </row>
    <row r="558" spans="1:9" ht="11.25" customHeight="1" x14ac:dyDescent="0.2">
      <c r="A558" s="44" t="s">
        <v>613</v>
      </c>
      <c r="B558" s="45"/>
      <c r="C558" s="45"/>
      <c r="D558" s="46"/>
      <c r="E558" s="1"/>
      <c r="F558" s="16">
        <f t="shared" si="176"/>
        <v>0</v>
      </c>
      <c r="G558" s="19"/>
      <c r="H558" s="20"/>
    </row>
    <row r="559" spans="1:9" ht="11.25" customHeight="1" x14ac:dyDescent="0.2">
      <c r="A559" s="44" t="s">
        <v>391</v>
      </c>
      <c r="B559" s="45"/>
      <c r="C559" s="45"/>
      <c r="D559" s="46"/>
      <c r="E559" s="1"/>
      <c r="F559" s="16">
        <f t="shared" si="176"/>
        <v>0</v>
      </c>
      <c r="G559" s="21"/>
      <c r="H559" s="22"/>
    </row>
    <row r="560" spans="1:9" x14ac:dyDescent="0.2">
      <c r="A560" s="14" t="s">
        <v>80</v>
      </c>
      <c r="B560" s="15" t="s">
        <v>499</v>
      </c>
      <c r="C560" s="14">
        <v>1</v>
      </c>
      <c r="D560" s="14" t="s">
        <v>21</v>
      </c>
      <c r="E560" s="5">
        <v>190400</v>
      </c>
      <c r="F560" s="16">
        <f t="shared" si="176"/>
        <v>64000</v>
      </c>
      <c r="G560" s="16">
        <f t="shared" ref="G560:G562" si="188">F560*19%</f>
        <v>12160</v>
      </c>
      <c r="H560" s="17">
        <f t="shared" ref="H560:H562" si="189">F560+G560</f>
        <v>76160</v>
      </c>
      <c r="I560" s="3" t="str">
        <f t="shared" ref="I560:I562" si="190">IF(H560&gt;E560,"incurso en CAUSAL DE RECHAZO","OK")</f>
        <v>OK</v>
      </c>
    </row>
    <row r="561" spans="1:9" x14ac:dyDescent="0.2">
      <c r="A561" s="14" t="s">
        <v>82</v>
      </c>
      <c r="B561" s="15" t="s">
        <v>614</v>
      </c>
      <c r="C561" s="14">
        <v>1</v>
      </c>
      <c r="D561" s="14" t="s">
        <v>21</v>
      </c>
      <c r="E561" s="5">
        <v>166600</v>
      </c>
      <c r="F561" s="16">
        <f t="shared" si="176"/>
        <v>56000</v>
      </c>
      <c r="G561" s="16">
        <f t="shared" si="188"/>
        <v>10640</v>
      </c>
      <c r="H561" s="17">
        <f t="shared" si="189"/>
        <v>66640</v>
      </c>
      <c r="I561" s="3" t="str">
        <f t="shared" si="190"/>
        <v>OK</v>
      </c>
    </row>
    <row r="562" spans="1:9" x14ac:dyDescent="0.2">
      <c r="A562" s="14" t="s">
        <v>84</v>
      </c>
      <c r="B562" s="15" t="s">
        <v>615</v>
      </c>
      <c r="C562" s="14">
        <v>1</v>
      </c>
      <c r="D562" s="14" t="s">
        <v>21</v>
      </c>
      <c r="E562" s="5">
        <v>142800</v>
      </c>
      <c r="F562" s="16">
        <f t="shared" si="176"/>
        <v>48000</v>
      </c>
      <c r="G562" s="16">
        <f t="shared" si="188"/>
        <v>9120</v>
      </c>
      <c r="H562" s="17">
        <f t="shared" si="189"/>
        <v>57120</v>
      </c>
      <c r="I562" s="3" t="str">
        <f t="shared" si="190"/>
        <v>OK</v>
      </c>
    </row>
    <row r="563" spans="1:9" ht="11.25" customHeight="1" x14ac:dyDescent="0.2">
      <c r="A563" s="44" t="s">
        <v>399</v>
      </c>
      <c r="B563" s="45"/>
      <c r="C563" s="45"/>
      <c r="D563" s="46"/>
      <c r="E563" s="1"/>
      <c r="F563" s="16">
        <f t="shared" si="176"/>
        <v>0</v>
      </c>
      <c r="G563" s="12"/>
      <c r="H563" s="13"/>
    </row>
    <row r="564" spans="1:9" x14ac:dyDescent="0.2">
      <c r="A564" s="14" t="s">
        <v>85</v>
      </c>
      <c r="B564" s="15" t="s">
        <v>616</v>
      </c>
      <c r="C564" s="14">
        <v>1</v>
      </c>
      <c r="D564" s="14" t="s">
        <v>21</v>
      </c>
      <c r="E564" s="5">
        <v>238886</v>
      </c>
      <c r="F564" s="16">
        <f t="shared" si="176"/>
        <v>80297.815126050438</v>
      </c>
      <c r="G564" s="16">
        <f t="shared" ref="G564:G568" si="191">F564*19%</f>
        <v>15256.584873949583</v>
      </c>
      <c r="H564" s="17">
        <f t="shared" ref="H564:H568" si="192">F564+G564</f>
        <v>95554.400000000023</v>
      </c>
      <c r="I564" s="3" t="str">
        <f t="shared" ref="I564:I568" si="193">IF(H564&gt;E564,"incurso en CAUSAL DE RECHAZO","OK")</f>
        <v>OK</v>
      </c>
    </row>
    <row r="565" spans="1:9" x14ac:dyDescent="0.2">
      <c r="A565" s="14" t="s">
        <v>86</v>
      </c>
      <c r="B565" s="15" t="s">
        <v>617</v>
      </c>
      <c r="C565" s="14">
        <v>1</v>
      </c>
      <c r="D565" s="14" t="s">
        <v>21</v>
      </c>
      <c r="E565" s="5">
        <v>288643</v>
      </c>
      <c r="F565" s="16">
        <f t="shared" si="176"/>
        <v>97022.857142857159</v>
      </c>
      <c r="G565" s="16">
        <f t="shared" si="191"/>
        <v>18434.342857142859</v>
      </c>
      <c r="H565" s="17">
        <f t="shared" si="192"/>
        <v>115457.20000000001</v>
      </c>
      <c r="I565" s="3" t="str">
        <f t="shared" si="193"/>
        <v>OK</v>
      </c>
    </row>
    <row r="566" spans="1:9" x14ac:dyDescent="0.2">
      <c r="A566" s="14" t="s">
        <v>87</v>
      </c>
      <c r="B566" s="15" t="s">
        <v>618</v>
      </c>
      <c r="C566" s="14">
        <v>1</v>
      </c>
      <c r="D566" s="14" t="s">
        <v>21</v>
      </c>
      <c r="E566" s="5">
        <v>216131</v>
      </c>
      <c r="F566" s="16">
        <f t="shared" si="176"/>
        <v>72649.075630252119</v>
      </c>
      <c r="G566" s="16">
        <f t="shared" si="191"/>
        <v>13803.324369747903</v>
      </c>
      <c r="H566" s="17">
        <f t="shared" si="192"/>
        <v>86452.400000000023</v>
      </c>
      <c r="I566" s="3" t="str">
        <f t="shared" si="193"/>
        <v>OK</v>
      </c>
    </row>
    <row r="567" spans="1:9" x14ac:dyDescent="0.2">
      <c r="A567" s="14" t="s">
        <v>88</v>
      </c>
      <c r="B567" s="15" t="s">
        <v>619</v>
      </c>
      <c r="C567" s="14">
        <v>1</v>
      </c>
      <c r="D567" s="14" t="s">
        <v>21</v>
      </c>
      <c r="E567" s="5">
        <v>198726</v>
      </c>
      <c r="F567" s="16">
        <f t="shared" si="176"/>
        <v>66798.655462184877</v>
      </c>
      <c r="G567" s="16">
        <f t="shared" si="191"/>
        <v>12691.744537815126</v>
      </c>
      <c r="H567" s="17">
        <f t="shared" si="192"/>
        <v>79490.400000000009</v>
      </c>
      <c r="I567" s="3" t="str">
        <f t="shared" si="193"/>
        <v>OK</v>
      </c>
    </row>
    <row r="568" spans="1:9" x14ac:dyDescent="0.2">
      <c r="A568" s="14" t="s">
        <v>89</v>
      </c>
      <c r="B568" s="15" t="s">
        <v>533</v>
      </c>
      <c r="C568" s="14">
        <v>1</v>
      </c>
      <c r="D568" s="14" t="s">
        <v>21</v>
      </c>
      <c r="E568" s="5">
        <v>117630</v>
      </c>
      <c r="F568" s="16">
        <f t="shared" si="176"/>
        <v>39539.495798319331</v>
      </c>
      <c r="G568" s="16">
        <f t="shared" si="191"/>
        <v>7512.5042016806728</v>
      </c>
      <c r="H568" s="17">
        <f t="shared" si="192"/>
        <v>47052</v>
      </c>
      <c r="I568" s="3" t="str">
        <f t="shared" si="193"/>
        <v>OK</v>
      </c>
    </row>
    <row r="569" spans="1:9" ht="11.25" customHeight="1" x14ac:dyDescent="0.2">
      <c r="A569" s="44" t="s">
        <v>620</v>
      </c>
      <c r="B569" s="45"/>
      <c r="C569" s="45"/>
      <c r="D569" s="46"/>
      <c r="E569" s="1"/>
      <c r="F569" s="16">
        <f t="shared" si="176"/>
        <v>0</v>
      </c>
      <c r="G569" s="19"/>
      <c r="H569" s="20"/>
    </row>
    <row r="570" spans="1:9" ht="11.25" customHeight="1" x14ac:dyDescent="0.2">
      <c r="A570" s="44" t="s">
        <v>391</v>
      </c>
      <c r="B570" s="45"/>
      <c r="C570" s="45"/>
      <c r="D570" s="46"/>
      <c r="E570" s="1"/>
      <c r="F570" s="16">
        <f t="shared" si="176"/>
        <v>0</v>
      </c>
      <c r="G570" s="21"/>
      <c r="H570" s="22"/>
    </row>
    <row r="571" spans="1:9" x14ac:dyDescent="0.2">
      <c r="A571" s="14" t="s">
        <v>95</v>
      </c>
      <c r="B571" s="15" t="s">
        <v>405</v>
      </c>
      <c r="C571" s="14">
        <v>1</v>
      </c>
      <c r="D571" s="14" t="s">
        <v>21</v>
      </c>
      <c r="E571" s="5">
        <v>451097</v>
      </c>
      <c r="F571" s="16">
        <f t="shared" si="176"/>
        <v>151629.24369747899</v>
      </c>
      <c r="G571" s="16">
        <f t="shared" ref="G571:G575" si="194">F571*19%</f>
        <v>28809.556302521007</v>
      </c>
      <c r="H571" s="17">
        <f t="shared" ref="H571:H575" si="195">F571+G571</f>
        <v>180438.8</v>
      </c>
      <c r="I571" s="3" t="str">
        <f t="shared" ref="I571:I575" si="196">IF(H571&gt;E571,"incurso en CAUSAL DE RECHAZO","OK")</f>
        <v>OK</v>
      </c>
    </row>
    <row r="572" spans="1:9" x14ac:dyDescent="0.2">
      <c r="A572" s="14" t="s">
        <v>96</v>
      </c>
      <c r="B572" s="15" t="s">
        <v>406</v>
      </c>
      <c r="C572" s="14">
        <v>1</v>
      </c>
      <c r="D572" s="14" t="s">
        <v>21</v>
      </c>
      <c r="E572" s="5">
        <v>989471</v>
      </c>
      <c r="F572" s="16">
        <f t="shared" si="176"/>
        <v>332595.29411764711</v>
      </c>
      <c r="G572" s="16">
        <f t="shared" si="194"/>
        <v>63193.105882352953</v>
      </c>
      <c r="H572" s="17">
        <f t="shared" si="195"/>
        <v>395788.40000000008</v>
      </c>
      <c r="I572" s="3" t="str">
        <f t="shared" si="196"/>
        <v>OK</v>
      </c>
    </row>
    <row r="573" spans="1:9" x14ac:dyDescent="0.2">
      <c r="A573" s="14" t="s">
        <v>97</v>
      </c>
      <c r="B573" s="15" t="s">
        <v>407</v>
      </c>
      <c r="C573" s="14">
        <v>1</v>
      </c>
      <c r="D573" s="14" t="s">
        <v>21</v>
      </c>
      <c r="E573" s="5">
        <v>252522</v>
      </c>
      <c r="F573" s="16">
        <f t="shared" si="176"/>
        <v>84881.344537815137</v>
      </c>
      <c r="G573" s="16">
        <f t="shared" si="194"/>
        <v>16127.455462184877</v>
      </c>
      <c r="H573" s="17">
        <f t="shared" si="195"/>
        <v>101008.80000000002</v>
      </c>
      <c r="I573" s="3" t="str">
        <f t="shared" si="196"/>
        <v>OK</v>
      </c>
    </row>
    <row r="574" spans="1:9" x14ac:dyDescent="0.2">
      <c r="A574" s="14" t="s">
        <v>98</v>
      </c>
      <c r="B574" s="15" t="s">
        <v>408</v>
      </c>
      <c r="C574" s="14">
        <v>1</v>
      </c>
      <c r="D574" s="14" t="s">
        <v>21</v>
      </c>
      <c r="E574" s="5">
        <v>305779</v>
      </c>
      <c r="F574" s="16">
        <f t="shared" si="176"/>
        <v>102782.85714285716</v>
      </c>
      <c r="G574" s="16">
        <f t="shared" si="194"/>
        <v>19528.742857142861</v>
      </c>
      <c r="H574" s="17">
        <f t="shared" si="195"/>
        <v>122311.60000000002</v>
      </c>
      <c r="I574" s="3" t="str">
        <f t="shared" si="196"/>
        <v>OK</v>
      </c>
    </row>
    <row r="575" spans="1:9" x14ac:dyDescent="0.2">
      <c r="A575" s="14" t="s">
        <v>100</v>
      </c>
      <c r="B575" s="15" t="s">
        <v>409</v>
      </c>
      <c r="C575" s="14">
        <v>1</v>
      </c>
      <c r="D575" s="14" t="s">
        <v>21</v>
      </c>
      <c r="E575" s="5">
        <v>216385</v>
      </c>
      <c r="F575" s="16">
        <f t="shared" si="176"/>
        <v>72734.45378151261</v>
      </c>
      <c r="G575" s="16">
        <f t="shared" si="194"/>
        <v>13819.546218487396</v>
      </c>
      <c r="H575" s="17">
        <f t="shared" si="195"/>
        <v>86554</v>
      </c>
      <c r="I575" s="3" t="str">
        <f t="shared" si="196"/>
        <v>OK</v>
      </c>
    </row>
    <row r="576" spans="1:9" ht="11.25" customHeight="1" x14ac:dyDescent="0.2">
      <c r="A576" s="44" t="s">
        <v>399</v>
      </c>
      <c r="B576" s="45"/>
      <c r="C576" s="45"/>
      <c r="D576" s="46"/>
      <c r="E576" s="1"/>
      <c r="F576" s="16">
        <f t="shared" si="176"/>
        <v>0</v>
      </c>
      <c r="G576" s="12"/>
      <c r="H576" s="13"/>
    </row>
    <row r="577" spans="1:9" x14ac:dyDescent="0.2">
      <c r="A577" s="14" t="s">
        <v>102</v>
      </c>
      <c r="B577" s="15" t="s">
        <v>412</v>
      </c>
      <c r="C577" s="14">
        <v>1</v>
      </c>
      <c r="D577" s="14" t="s">
        <v>21</v>
      </c>
      <c r="E577" s="5">
        <v>482771</v>
      </c>
      <c r="F577" s="16">
        <f t="shared" si="176"/>
        <v>162275.96638655465</v>
      </c>
      <c r="G577" s="16">
        <f t="shared" ref="G577:G581" si="197">F577*19%</f>
        <v>30832.433613445384</v>
      </c>
      <c r="H577" s="17">
        <f t="shared" ref="H577:H581" si="198">F577+G577</f>
        <v>193108.40000000002</v>
      </c>
      <c r="I577" s="3" t="str">
        <f t="shared" ref="I577:I581" si="199">IF(H577&gt;E577,"incurso en CAUSAL DE RECHAZO","OK")</f>
        <v>OK</v>
      </c>
    </row>
    <row r="578" spans="1:9" x14ac:dyDescent="0.2">
      <c r="A578" s="14" t="s">
        <v>103</v>
      </c>
      <c r="B578" s="15" t="s">
        <v>621</v>
      </c>
      <c r="C578" s="14">
        <v>1</v>
      </c>
      <c r="D578" s="14" t="s">
        <v>21</v>
      </c>
      <c r="E578" s="5">
        <v>352822</v>
      </c>
      <c r="F578" s="16">
        <f t="shared" si="176"/>
        <v>118595.63025210086</v>
      </c>
      <c r="G578" s="16">
        <f t="shared" si="197"/>
        <v>22533.169747899163</v>
      </c>
      <c r="H578" s="17">
        <f t="shared" si="198"/>
        <v>141128.80000000002</v>
      </c>
      <c r="I578" s="3" t="str">
        <f t="shared" si="199"/>
        <v>OK</v>
      </c>
    </row>
    <row r="579" spans="1:9" x14ac:dyDescent="0.2">
      <c r="A579" s="14" t="s">
        <v>104</v>
      </c>
      <c r="B579" s="15" t="s">
        <v>622</v>
      </c>
      <c r="C579" s="14">
        <v>1</v>
      </c>
      <c r="D579" s="14" t="s">
        <v>21</v>
      </c>
      <c r="E579" s="5">
        <v>138301</v>
      </c>
      <c r="F579" s="16">
        <f t="shared" si="176"/>
        <v>46487.731092436981</v>
      </c>
      <c r="G579" s="16">
        <f t="shared" si="197"/>
        <v>8832.6689075630256</v>
      </c>
      <c r="H579" s="17">
        <f t="shared" si="198"/>
        <v>55320.400000000009</v>
      </c>
      <c r="I579" s="3" t="str">
        <f t="shared" si="199"/>
        <v>OK</v>
      </c>
    </row>
    <row r="580" spans="1:9" x14ac:dyDescent="0.2">
      <c r="A580" s="14" t="s">
        <v>623</v>
      </c>
      <c r="B580" s="15" t="s">
        <v>415</v>
      </c>
      <c r="C580" s="14">
        <v>1</v>
      </c>
      <c r="D580" s="14" t="s">
        <v>21</v>
      </c>
      <c r="E580" s="5">
        <v>696235</v>
      </c>
      <c r="F580" s="16">
        <f t="shared" si="176"/>
        <v>234028.57142857148</v>
      </c>
      <c r="G580" s="16">
        <f t="shared" si="197"/>
        <v>44465.42857142858</v>
      </c>
      <c r="H580" s="17">
        <f t="shared" si="198"/>
        <v>278494.00000000006</v>
      </c>
      <c r="I580" s="3" t="str">
        <f t="shared" si="199"/>
        <v>OK</v>
      </c>
    </row>
    <row r="581" spans="1:9" x14ac:dyDescent="0.2">
      <c r="A581" s="14" t="s">
        <v>436</v>
      </c>
      <c r="B581" s="15" t="s">
        <v>412</v>
      </c>
      <c r="C581" s="14">
        <v>1</v>
      </c>
      <c r="D581" s="14" t="s">
        <v>21</v>
      </c>
      <c r="E581" s="5">
        <v>684250</v>
      </c>
      <c r="F581" s="16">
        <f t="shared" si="176"/>
        <v>230000</v>
      </c>
      <c r="G581" s="16">
        <f t="shared" si="197"/>
        <v>43700</v>
      </c>
      <c r="H581" s="17">
        <f t="shared" si="198"/>
        <v>273700</v>
      </c>
      <c r="I581" s="3" t="str">
        <f t="shared" si="199"/>
        <v>OK</v>
      </c>
    </row>
    <row r="582" spans="1:9" ht="11.25" customHeight="1" x14ac:dyDescent="0.2">
      <c r="A582" s="44" t="s">
        <v>624</v>
      </c>
      <c r="B582" s="45"/>
      <c r="C582" s="45"/>
      <c r="D582" s="46"/>
      <c r="E582" s="1"/>
      <c r="F582" s="16">
        <f t="shared" si="176"/>
        <v>0</v>
      </c>
      <c r="G582" s="19"/>
      <c r="H582" s="20"/>
    </row>
    <row r="583" spans="1:9" ht="11.25" customHeight="1" x14ac:dyDescent="0.2">
      <c r="A583" s="44" t="s">
        <v>391</v>
      </c>
      <c r="B583" s="45"/>
      <c r="C583" s="45"/>
      <c r="D583" s="46"/>
      <c r="E583" s="1"/>
      <c r="F583" s="16">
        <f t="shared" si="176"/>
        <v>0</v>
      </c>
      <c r="G583" s="21"/>
      <c r="H583" s="22"/>
    </row>
    <row r="584" spans="1:9" x14ac:dyDescent="0.2">
      <c r="A584" s="14" t="s">
        <v>106</v>
      </c>
      <c r="B584" s="15" t="s">
        <v>625</v>
      </c>
      <c r="C584" s="14">
        <v>1</v>
      </c>
      <c r="D584" s="14" t="s">
        <v>21</v>
      </c>
      <c r="E584" s="5">
        <v>71400</v>
      </c>
      <c r="F584" s="16">
        <f t="shared" si="176"/>
        <v>24000</v>
      </c>
      <c r="G584" s="16">
        <f t="shared" ref="G584:G586" si="200">F584*19%</f>
        <v>4560</v>
      </c>
      <c r="H584" s="17">
        <f t="shared" ref="H584:H586" si="201">F584+G584</f>
        <v>28560</v>
      </c>
      <c r="I584" s="3" t="str">
        <f t="shared" ref="I584:I586" si="202">IF(H584&gt;E584,"incurso en CAUSAL DE RECHAZO","OK")</f>
        <v>OK</v>
      </c>
    </row>
    <row r="585" spans="1:9" x14ac:dyDescent="0.2">
      <c r="A585" s="14" t="s">
        <v>107</v>
      </c>
      <c r="B585" s="15" t="s">
        <v>626</v>
      </c>
      <c r="C585" s="14">
        <v>1</v>
      </c>
      <c r="D585" s="14" t="s">
        <v>21</v>
      </c>
      <c r="E585" s="5">
        <v>83300</v>
      </c>
      <c r="F585" s="16">
        <f t="shared" si="176"/>
        <v>28000</v>
      </c>
      <c r="G585" s="16">
        <f t="shared" si="200"/>
        <v>5320</v>
      </c>
      <c r="H585" s="17">
        <f t="shared" si="201"/>
        <v>33320</v>
      </c>
      <c r="I585" s="3" t="str">
        <f t="shared" si="202"/>
        <v>OK</v>
      </c>
    </row>
    <row r="586" spans="1:9" x14ac:dyDescent="0.2">
      <c r="A586" s="14" t="s">
        <v>108</v>
      </c>
      <c r="B586" s="15" t="s">
        <v>627</v>
      </c>
      <c r="C586" s="14">
        <v>1</v>
      </c>
      <c r="D586" s="14" t="s">
        <v>21</v>
      </c>
      <c r="E586" s="5">
        <v>95200</v>
      </c>
      <c r="F586" s="16">
        <f t="shared" si="176"/>
        <v>32000</v>
      </c>
      <c r="G586" s="16">
        <f t="shared" si="200"/>
        <v>6080</v>
      </c>
      <c r="H586" s="17">
        <f t="shared" si="201"/>
        <v>38080</v>
      </c>
      <c r="I586" s="3" t="str">
        <f t="shared" si="202"/>
        <v>OK</v>
      </c>
    </row>
    <row r="587" spans="1:9" ht="11.25" customHeight="1" x14ac:dyDescent="0.2">
      <c r="A587" s="44" t="s">
        <v>399</v>
      </c>
      <c r="B587" s="45"/>
      <c r="C587" s="45"/>
      <c r="D587" s="46"/>
      <c r="E587" s="1"/>
      <c r="F587" s="16">
        <f t="shared" si="176"/>
        <v>0</v>
      </c>
      <c r="G587" s="12"/>
      <c r="H587" s="13"/>
    </row>
    <row r="588" spans="1:9" x14ac:dyDescent="0.2">
      <c r="A588" s="14" t="s">
        <v>109</v>
      </c>
      <c r="B588" s="15" t="s">
        <v>628</v>
      </c>
      <c r="C588" s="14">
        <v>1</v>
      </c>
      <c r="D588" s="14" t="s">
        <v>21</v>
      </c>
      <c r="E588" s="5">
        <v>190679</v>
      </c>
      <c r="F588" s="16">
        <f t="shared" si="176"/>
        <v>64093.781512605055</v>
      </c>
      <c r="G588" s="16">
        <f t="shared" ref="G588:G590" si="203">F588*19%</f>
        <v>12177.818487394961</v>
      </c>
      <c r="H588" s="17">
        <f t="shared" ref="H588:H590" si="204">F588+G588</f>
        <v>76271.60000000002</v>
      </c>
      <c r="I588" s="3" t="str">
        <f t="shared" ref="I588:I590" si="205">IF(H588&gt;E588,"incurso en CAUSAL DE RECHAZO","OK")</f>
        <v>OK</v>
      </c>
    </row>
    <row r="589" spans="1:9" x14ac:dyDescent="0.2">
      <c r="A589" s="14" t="s">
        <v>110</v>
      </c>
      <c r="B589" s="15" t="s">
        <v>629</v>
      </c>
      <c r="C589" s="14">
        <v>1</v>
      </c>
      <c r="D589" s="14" t="s">
        <v>21</v>
      </c>
      <c r="E589" s="5">
        <v>107100</v>
      </c>
      <c r="F589" s="16">
        <f t="shared" ref="F589:F652" si="206">(E589/1.19)*0.4</f>
        <v>36000</v>
      </c>
      <c r="G589" s="16">
        <f t="shared" si="203"/>
        <v>6840</v>
      </c>
      <c r="H589" s="17">
        <f t="shared" si="204"/>
        <v>42840</v>
      </c>
      <c r="I589" s="3" t="str">
        <f t="shared" si="205"/>
        <v>OK</v>
      </c>
    </row>
    <row r="590" spans="1:9" x14ac:dyDescent="0.2">
      <c r="A590" s="14" t="s">
        <v>111</v>
      </c>
      <c r="B590" s="15" t="s">
        <v>630</v>
      </c>
      <c r="C590" s="14">
        <v>1</v>
      </c>
      <c r="D590" s="14" t="s">
        <v>21</v>
      </c>
      <c r="E590" s="5">
        <v>127070</v>
      </c>
      <c r="F590" s="16">
        <f t="shared" si="206"/>
        <v>42712.60504201681</v>
      </c>
      <c r="G590" s="16">
        <f t="shared" si="203"/>
        <v>8115.3949579831942</v>
      </c>
      <c r="H590" s="17">
        <f t="shared" si="204"/>
        <v>50828.000000000007</v>
      </c>
      <c r="I590" s="3" t="str">
        <f t="shared" si="205"/>
        <v>OK</v>
      </c>
    </row>
    <row r="591" spans="1:9" ht="11.25" customHeight="1" x14ac:dyDescent="0.2">
      <c r="A591" s="44" t="s">
        <v>631</v>
      </c>
      <c r="B591" s="45"/>
      <c r="C591" s="45"/>
      <c r="D591" s="46"/>
      <c r="E591" s="1"/>
      <c r="F591" s="16">
        <f t="shared" si="206"/>
        <v>0</v>
      </c>
      <c r="G591" s="19"/>
      <c r="H591" s="20"/>
    </row>
    <row r="592" spans="1:9" ht="11.25" customHeight="1" x14ac:dyDescent="0.2">
      <c r="A592" s="44" t="s">
        <v>391</v>
      </c>
      <c r="B592" s="45"/>
      <c r="C592" s="45"/>
      <c r="D592" s="46"/>
      <c r="E592" s="1"/>
      <c r="F592" s="16">
        <f t="shared" si="206"/>
        <v>0</v>
      </c>
      <c r="G592" s="21"/>
      <c r="H592" s="22"/>
    </row>
    <row r="593" spans="1:9" x14ac:dyDescent="0.2">
      <c r="A593" s="14" t="s">
        <v>115</v>
      </c>
      <c r="B593" s="15" t="s">
        <v>632</v>
      </c>
      <c r="C593" s="14">
        <v>1</v>
      </c>
      <c r="D593" s="14" t="s">
        <v>21</v>
      </c>
      <c r="E593" s="5">
        <v>214200</v>
      </c>
      <c r="F593" s="16">
        <f t="shared" si="206"/>
        <v>72000</v>
      </c>
      <c r="G593" s="16">
        <f t="shared" ref="G593:G599" si="207">F593*19%</f>
        <v>13680</v>
      </c>
      <c r="H593" s="17">
        <f t="shared" ref="H593:H599" si="208">F593+G593</f>
        <v>85680</v>
      </c>
      <c r="I593" s="3" t="str">
        <f t="shared" ref="I593:I599" si="209">IF(H593&gt;E593,"incurso en CAUSAL DE RECHAZO","OK")</f>
        <v>OK</v>
      </c>
    </row>
    <row r="594" spans="1:9" x14ac:dyDescent="0.2">
      <c r="A594" s="14" t="s">
        <v>116</v>
      </c>
      <c r="B594" s="15" t="s">
        <v>633</v>
      </c>
      <c r="C594" s="14">
        <v>1</v>
      </c>
      <c r="D594" s="14" t="s">
        <v>21</v>
      </c>
      <c r="E594" s="5">
        <v>142800</v>
      </c>
      <c r="F594" s="16">
        <f t="shared" si="206"/>
        <v>48000</v>
      </c>
      <c r="G594" s="16">
        <f t="shared" si="207"/>
        <v>9120</v>
      </c>
      <c r="H594" s="17">
        <f t="shared" si="208"/>
        <v>57120</v>
      </c>
      <c r="I594" s="3" t="str">
        <f t="shared" si="209"/>
        <v>OK</v>
      </c>
    </row>
    <row r="595" spans="1:9" x14ac:dyDescent="0.2">
      <c r="A595" s="14" t="s">
        <v>117</v>
      </c>
      <c r="B595" s="15" t="s">
        <v>634</v>
      </c>
      <c r="C595" s="14">
        <v>1</v>
      </c>
      <c r="D595" s="14" t="s">
        <v>21</v>
      </c>
      <c r="E595" s="5">
        <v>178500</v>
      </c>
      <c r="F595" s="16">
        <f t="shared" si="206"/>
        <v>60000</v>
      </c>
      <c r="G595" s="16">
        <f t="shared" si="207"/>
        <v>11400</v>
      </c>
      <c r="H595" s="17">
        <f t="shared" si="208"/>
        <v>71400</v>
      </c>
      <c r="I595" s="3" t="str">
        <f t="shared" si="209"/>
        <v>OK</v>
      </c>
    </row>
    <row r="596" spans="1:9" x14ac:dyDescent="0.2">
      <c r="A596" s="14" t="s">
        <v>118</v>
      </c>
      <c r="B596" s="15" t="s">
        <v>635</v>
      </c>
      <c r="C596" s="14">
        <v>1</v>
      </c>
      <c r="D596" s="14" t="s">
        <v>21</v>
      </c>
      <c r="E596" s="5">
        <v>214200</v>
      </c>
      <c r="F596" s="16">
        <f t="shared" si="206"/>
        <v>72000</v>
      </c>
      <c r="G596" s="16">
        <f t="shared" si="207"/>
        <v>13680</v>
      </c>
      <c r="H596" s="17">
        <f t="shared" si="208"/>
        <v>85680</v>
      </c>
      <c r="I596" s="3" t="str">
        <f t="shared" si="209"/>
        <v>OK</v>
      </c>
    </row>
    <row r="597" spans="1:9" x14ac:dyDescent="0.2">
      <c r="A597" s="14" t="s">
        <v>120</v>
      </c>
      <c r="B597" s="15" t="s">
        <v>392</v>
      </c>
      <c r="C597" s="14">
        <v>1</v>
      </c>
      <c r="D597" s="14" t="s">
        <v>21</v>
      </c>
      <c r="E597" s="5">
        <v>178500</v>
      </c>
      <c r="F597" s="16">
        <f t="shared" si="206"/>
        <v>60000</v>
      </c>
      <c r="G597" s="16">
        <f t="shared" si="207"/>
        <v>11400</v>
      </c>
      <c r="H597" s="17">
        <f t="shared" si="208"/>
        <v>71400</v>
      </c>
      <c r="I597" s="3" t="str">
        <f t="shared" si="209"/>
        <v>OK</v>
      </c>
    </row>
    <row r="598" spans="1:9" x14ac:dyDescent="0.2">
      <c r="A598" s="14" t="s">
        <v>122</v>
      </c>
      <c r="B598" s="15" t="s">
        <v>636</v>
      </c>
      <c r="C598" s="14">
        <v>1</v>
      </c>
      <c r="D598" s="14" t="s">
        <v>21</v>
      </c>
      <c r="E598" s="5">
        <v>305998</v>
      </c>
      <c r="F598" s="16">
        <f t="shared" si="206"/>
        <v>102856.4705882353</v>
      </c>
      <c r="G598" s="16">
        <f t="shared" si="207"/>
        <v>19542.729411764707</v>
      </c>
      <c r="H598" s="17">
        <f t="shared" si="208"/>
        <v>122399.20000000001</v>
      </c>
      <c r="I598" s="3" t="str">
        <f t="shared" si="209"/>
        <v>OK</v>
      </c>
    </row>
    <row r="599" spans="1:9" x14ac:dyDescent="0.2">
      <c r="A599" s="14" t="s">
        <v>124</v>
      </c>
      <c r="B599" s="15" t="s">
        <v>633</v>
      </c>
      <c r="C599" s="14">
        <v>1</v>
      </c>
      <c r="D599" s="14" t="s">
        <v>21</v>
      </c>
      <c r="E599" s="5">
        <v>247804</v>
      </c>
      <c r="F599" s="16">
        <f t="shared" si="206"/>
        <v>83295.462184873963</v>
      </c>
      <c r="G599" s="16">
        <f t="shared" si="207"/>
        <v>15826.137815126052</v>
      </c>
      <c r="H599" s="17">
        <f t="shared" si="208"/>
        <v>99121.60000000002</v>
      </c>
      <c r="I599" s="3" t="str">
        <f t="shared" si="209"/>
        <v>OK</v>
      </c>
    </row>
    <row r="600" spans="1:9" ht="11.25" customHeight="1" x14ac:dyDescent="0.2">
      <c r="A600" s="44" t="s">
        <v>399</v>
      </c>
      <c r="B600" s="45"/>
      <c r="C600" s="45"/>
      <c r="D600" s="46"/>
      <c r="E600" s="1"/>
      <c r="F600" s="16">
        <f t="shared" si="206"/>
        <v>0</v>
      </c>
      <c r="G600" s="12"/>
      <c r="H600" s="13"/>
    </row>
    <row r="601" spans="1:9" x14ac:dyDescent="0.2">
      <c r="A601" s="14" t="s">
        <v>125</v>
      </c>
      <c r="B601" s="15" t="s">
        <v>637</v>
      </c>
      <c r="C601" s="14">
        <v>1</v>
      </c>
      <c r="D601" s="14" t="s">
        <v>21</v>
      </c>
      <c r="E601" s="5">
        <v>322865</v>
      </c>
      <c r="F601" s="16">
        <f t="shared" si="206"/>
        <v>108526.05042016807</v>
      </c>
      <c r="G601" s="16">
        <f t="shared" ref="G601:G606" si="210">F601*19%</f>
        <v>20619.949579831933</v>
      </c>
      <c r="H601" s="17">
        <f t="shared" ref="H601:H606" si="211">F601+G601</f>
        <v>129146</v>
      </c>
      <c r="I601" s="3" t="str">
        <f t="shared" ref="I601:I606" si="212">IF(H601&gt;E601,"incurso en CAUSAL DE RECHAZO","OK")</f>
        <v>OK</v>
      </c>
    </row>
    <row r="602" spans="1:9" x14ac:dyDescent="0.2">
      <c r="A602" s="14" t="s">
        <v>126</v>
      </c>
      <c r="B602" s="15" t="s">
        <v>638</v>
      </c>
      <c r="C602" s="14">
        <v>1</v>
      </c>
      <c r="D602" s="14" t="s">
        <v>21</v>
      </c>
      <c r="E602" s="5">
        <v>468758</v>
      </c>
      <c r="F602" s="16">
        <f t="shared" si="206"/>
        <v>157565.71428571432</v>
      </c>
      <c r="G602" s="16">
        <f t="shared" si="210"/>
        <v>29937.485714285722</v>
      </c>
      <c r="H602" s="17">
        <f t="shared" si="211"/>
        <v>187503.20000000004</v>
      </c>
      <c r="I602" s="3" t="str">
        <f t="shared" si="212"/>
        <v>OK</v>
      </c>
    </row>
    <row r="603" spans="1:9" x14ac:dyDescent="0.2">
      <c r="A603" s="14" t="s">
        <v>128</v>
      </c>
      <c r="B603" s="15" t="s">
        <v>639</v>
      </c>
      <c r="C603" s="14">
        <v>1</v>
      </c>
      <c r="D603" s="14" t="s">
        <v>21</v>
      </c>
      <c r="E603" s="5">
        <v>325669</v>
      </c>
      <c r="F603" s="16">
        <f t="shared" si="206"/>
        <v>109468.57142857143</v>
      </c>
      <c r="G603" s="16">
        <f t="shared" si="210"/>
        <v>20799.028571428575</v>
      </c>
      <c r="H603" s="17">
        <f t="shared" si="211"/>
        <v>130267.6</v>
      </c>
      <c r="I603" s="3" t="str">
        <f t="shared" si="212"/>
        <v>OK</v>
      </c>
    </row>
    <row r="604" spans="1:9" x14ac:dyDescent="0.2">
      <c r="A604" s="14" t="s">
        <v>130</v>
      </c>
      <c r="B604" s="15" t="s">
        <v>640</v>
      </c>
      <c r="C604" s="14">
        <v>1</v>
      </c>
      <c r="D604" s="14" t="s">
        <v>21</v>
      </c>
      <c r="E604" s="5">
        <v>452200</v>
      </c>
      <c r="F604" s="16">
        <f t="shared" si="206"/>
        <v>152000</v>
      </c>
      <c r="G604" s="16">
        <f t="shared" si="210"/>
        <v>28880</v>
      </c>
      <c r="H604" s="17">
        <f t="shared" si="211"/>
        <v>180880</v>
      </c>
      <c r="I604" s="3" t="str">
        <f t="shared" si="212"/>
        <v>OK</v>
      </c>
    </row>
    <row r="605" spans="1:9" ht="22.5" x14ac:dyDescent="0.2">
      <c r="A605" s="14" t="s">
        <v>492</v>
      </c>
      <c r="B605" s="15" t="s">
        <v>641</v>
      </c>
      <c r="C605" s="14">
        <v>1</v>
      </c>
      <c r="D605" s="14" t="s">
        <v>21</v>
      </c>
      <c r="E605" s="5">
        <v>200584</v>
      </c>
      <c r="F605" s="16">
        <f t="shared" si="206"/>
        <v>67423.193277310929</v>
      </c>
      <c r="G605" s="16">
        <f t="shared" si="210"/>
        <v>12810.406722689077</v>
      </c>
      <c r="H605" s="17">
        <f t="shared" si="211"/>
        <v>80233.600000000006</v>
      </c>
      <c r="I605" s="3" t="str">
        <f t="shared" si="212"/>
        <v>OK</v>
      </c>
    </row>
    <row r="606" spans="1:9" ht="22.5" x14ac:dyDescent="0.2">
      <c r="A606" s="14" t="s">
        <v>494</v>
      </c>
      <c r="B606" s="15" t="s">
        <v>642</v>
      </c>
      <c r="C606" s="14">
        <v>1</v>
      </c>
      <c r="D606" s="14" t="s">
        <v>21</v>
      </c>
      <c r="E606" s="5">
        <v>214071</v>
      </c>
      <c r="F606" s="16">
        <f t="shared" si="206"/>
        <v>71956.638655462186</v>
      </c>
      <c r="G606" s="16">
        <f t="shared" si="210"/>
        <v>13671.761344537816</v>
      </c>
      <c r="H606" s="17">
        <f t="shared" si="211"/>
        <v>85628.4</v>
      </c>
      <c r="I606" s="3" t="str">
        <f t="shared" si="212"/>
        <v>OK</v>
      </c>
    </row>
    <row r="607" spans="1:9" ht="11.25" customHeight="1" x14ac:dyDescent="0.2">
      <c r="A607" s="44" t="s">
        <v>643</v>
      </c>
      <c r="B607" s="45"/>
      <c r="C607" s="45"/>
      <c r="D607" s="46"/>
      <c r="E607" s="1"/>
      <c r="F607" s="16">
        <f t="shared" si="206"/>
        <v>0</v>
      </c>
      <c r="G607" s="19"/>
      <c r="H607" s="20"/>
    </row>
    <row r="608" spans="1:9" ht="11.25" customHeight="1" x14ac:dyDescent="0.2">
      <c r="A608" s="44" t="s">
        <v>391</v>
      </c>
      <c r="B608" s="45"/>
      <c r="C608" s="45"/>
      <c r="D608" s="46"/>
      <c r="E608" s="1"/>
      <c r="F608" s="16">
        <f t="shared" si="206"/>
        <v>0</v>
      </c>
      <c r="G608" s="21"/>
      <c r="H608" s="22"/>
    </row>
    <row r="609" spans="1:9" x14ac:dyDescent="0.2">
      <c r="A609" s="14" t="s">
        <v>132</v>
      </c>
      <c r="B609" s="15" t="s">
        <v>482</v>
      </c>
      <c r="C609" s="14">
        <v>1</v>
      </c>
      <c r="D609" s="14" t="s">
        <v>21</v>
      </c>
      <c r="E609" s="5">
        <v>556531</v>
      </c>
      <c r="F609" s="16">
        <v>450000</v>
      </c>
      <c r="G609" s="16">
        <f t="shared" ref="G609:G617" si="213">F609*19%</f>
        <v>85500</v>
      </c>
      <c r="H609" s="17">
        <f t="shared" ref="H609:H617" si="214">F609+G609</f>
        <v>535500</v>
      </c>
      <c r="I609" s="3" t="str">
        <f t="shared" ref="I609:I617" si="215">IF(H609&gt;E609,"incurso en CAUSAL DE RECHAZO","OK")</f>
        <v>OK</v>
      </c>
    </row>
    <row r="610" spans="1:9" x14ac:dyDescent="0.2">
      <c r="A610" s="14" t="s">
        <v>133</v>
      </c>
      <c r="B610" s="15" t="s">
        <v>483</v>
      </c>
      <c r="C610" s="14">
        <v>1</v>
      </c>
      <c r="D610" s="14" t="s">
        <v>21</v>
      </c>
      <c r="E610" s="5">
        <v>327857</v>
      </c>
      <c r="F610" s="16">
        <v>250000</v>
      </c>
      <c r="G610" s="16">
        <f t="shared" si="213"/>
        <v>47500</v>
      </c>
      <c r="H610" s="17">
        <f t="shared" si="214"/>
        <v>297500</v>
      </c>
      <c r="I610" s="3" t="str">
        <f t="shared" si="215"/>
        <v>OK</v>
      </c>
    </row>
    <row r="611" spans="1:9" x14ac:dyDescent="0.2">
      <c r="A611" s="14" t="s">
        <v>135</v>
      </c>
      <c r="B611" s="15" t="s">
        <v>484</v>
      </c>
      <c r="C611" s="14">
        <v>1</v>
      </c>
      <c r="D611" s="14" t="s">
        <v>21</v>
      </c>
      <c r="E611" s="5">
        <v>195222</v>
      </c>
      <c r="F611" s="16">
        <f t="shared" si="206"/>
        <v>65620.840336134468</v>
      </c>
      <c r="G611" s="16">
        <f t="shared" si="213"/>
        <v>12467.959663865549</v>
      </c>
      <c r="H611" s="17">
        <f t="shared" si="214"/>
        <v>78088.800000000017</v>
      </c>
      <c r="I611" s="3" t="str">
        <f t="shared" si="215"/>
        <v>OK</v>
      </c>
    </row>
    <row r="612" spans="1:9" x14ac:dyDescent="0.2">
      <c r="A612" s="14" t="s">
        <v>137</v>
      </c>
      <c r="B612" s="15" t="s">
        <v>485</v>
      </c>
      <c r="C612" s="14">
        <v>1</v>
      </c>
      <c r="D612" s="14" t="s">
        <v>21</v>
      </c>
      <c r="E612" s="5">
        <v>307401</v>
      </c>
      <c r="F612" s="16">
        <f t="shared" si="206"/>
        <v>103328.06722689077</v>
      </c>
      <c r="G612" s="16">
        <f t="shared" si="213"/>
        <v>19632.332773109247</v>
      </c>
      <c r="H612" s="17">
        <f t="shared" si="214"/>
        <v>122960.40000000001</v>
      </c>
      <c r="I612" s="3" t="str">
        <f t="shared" si="215"/>
        <v>OK</v>
      </c>
    </row>
    <row r="613" spans="1:9" x14ac:dyDescent="0.2">
      <c r="A613" s="14" t="s">
        <v>138</v>
      </c>
      <c r="B613" s="15" t="s">
        <v>486</v>
      </c>
      <c r="C613" s="14">
        <v>1</v>
      </c>
      <c r="D613" s="14" t="s">
        <v>21</v>
      </c>
      <c r="E613" s="5">
        <v>213096</v>
      </c>
      <c r="F613" s="16">
        <f t="shared" si="206"/>
        <v>71628.907563025219</v>
      </c>
      <c r="G613" s="16">
        <f t="shared" si="213"/>
        <v>13609.492436974791</v>
      </c>
      <c r="H613" s="17">
        <f t="shared" si="214"/>
        <v>85238.400000000009</v>
      </c>
      <c r="I613" s="3" t="str">
        <f t="shared" si="215"/>
        <v>OK</v>
      </c>
    </row>
    <row r="614" spans="1:9" x14ac:dyDescent="0.2">
      <c r="A614" s="14" t="s">
        <v>139</v>
      </c>
      <c r="B614" s="15" t="s">
        <v>487</v>
      </c>
      <c r="C614" s="14">
        <v>1</v>
      </c>
      <c r="D614" s="14" t="s">
        <v>21</v>
      </c>
      <c r="E614" s="5">
        <v>321907</v>
      </c>
      <c r="F614" s="16">
        <v>250000</v>
      </c>
      <c r="G614" s="16">
        <f t="shared" si="213"/>
        <v>47500</v>
      </c>
      <c r="H614" s="17">
        <f t="shared" si="214"/>
        <v>297500</v>
      </c>
      <c r="I614" s="3" t="str">
        <f t="shared" si="215"/>
        <v>OK</v>
      </c>
    </row>
    <row r="615" spans="1:9" x14ac:dyDescent="0.2">
      <c r="A615" s="14" t="s">
        <v>644</v>
      </c>
      <c r="B615" s="15" t="s">
        <v>488</v>
      </c>
      <c r="C615" s="14">
        <v>1</v>
      </c>
      <c r="D615" s="14" t="s">
        <v>21</v>
      </c>
      <c r="E615" s="5">
        <v>195222</v>
      </c>
      <c r="F615" s="16">
        <v>120000</v>
      </c>
      <c r="G615" s="16">
        <f t="shared" si="213"/>
        <v>22800</v>
      </c>
      <c r="H615" s="17">
        <f t="shared" si="214"/>
        <v>142800</v>
      </c>
      <c r="I615" s="3" t="str">
        <f t="shared" si="215"/>
        <v>OK</v>
      </c>
    </row>
    <row r="616" spans="1:9" x14ac:dyDescent="0.2">
      <c r="A616" s="14" t="s">
        <v>645</v>
      </c>
      <c r="B616" s="15" t="s">
        <v>489</v>
      </c>
      <c r="C616" s="14">
        <v>1</v>
      </c>
      <c r="D616" s="14" t="s">
        <v>21</v>
      </c>
      <c r="E616" s="5">
        <v>229711</v>
      </c>
      <c r="F616" s="16">
        <f t="shared" si="206"/>
        <v>77213.781512605055</v>
      </c>
      <c r="G616" s="16">
        <f t="shared" si="213"/>
        <v>14670.618487394961</v>
      </c>
      <c r="H616" s="17">
        <f t="shared" si="214"/>
        <v>91884.400000000023</v>
      </c>
      <c r="I616" s="3" t="str">
        <f t="shared" si="215"/>
        <v>OK</v>
      </c>
    </row>
    <row r="617" spans="1:9" x14ac:dyDescent="0.2">
      <c r="A617" s="14" t="s">
        <v>646</v>
      </c>
      <c r="B617" s="15" t="s">
        <v>482</v>
      </c>
      <c r="C617" s="14">
        <v>1</v>
      </c>
      <c r="D617" s="14" t="s">
        <v>21</v>
      </c>
      <c r="E617" s="5">
        <v>406449</v>
      </c>
      <c r="F617" s="16">
        <v>300000</v>
      </c>
      <c r="G617" s="16">
        <f t="shared" si="213"/>
        <v>57000</v>
      </c>
      <c r="H617" s="17">
        <f t="shared" si="214"/>
        <v>357000</v>
      </c>
      <c r="I617" s="3" t="str">
        <f t="shared" si="215"/>
        <v>OK</v>
      </c>
    </row>
    <row r="618" spans="1:9" ht="11.25" customHeight="1" x14ac:dyDescent="0.2">
      <c r="A618" s="44" t="s">
        <v>399</v>
      </c>
      <c r="B618" s="45"/>
      <c r="C618" s="45"/>
      <c r="D618" s="46"/>
      <c r="E618" s="1"/>
      <c r="F618" s="16">
        <f t="shared" si="206"/>
        <v>0</v>
      </c>
      <c r="G618" s="12"/>
      <c r="H618" s="13"/>
    </row>
    <row r="619" spans="1:9" x14ac:dyDescent="0.2">
      <c r="A619" s="14" t="s">
        <v>647</v>
      </c>
      <c r="B619" s="15" t="s">
        <v>490</v>
      </c>
      <c r="C619" s="14">
        <v>1</v>
      </c>
      <c r="D619" s="14" t="s">
        <v>21</v>
      </c>
      <c r="E619" s="5">
        <v>641302</v>
      </c>
      <c r="F619" s="16">
        <v>500000</v>
      </c>
      <c r="G619" s="16">
        <f t="shared" ref="G619:G623" si="216">F619*19%</f>
        <v>95000</v>
      </c>
      <c r="H619" s="17">
        <f t="shared" ref="H619:H623" si="217">F619+G619</f>
        <v>595000</v>
      </c>
      <c r="I619" s="3" t="str">
        <f t="shared" ref="I619:I623" si="218">IF(H619&gt;E619,"incurso en CAUSAL DE RECHAZO","OK")</f>
        <v>OK</v>
      </c>
    </row>
    <row r="620" spans="1:9" x14ac:dyDescent="0.2">
      <c r="A620" s="14" t="s">
        <v>648</v>
      </c>
      <c r="B620" s="15" t="s">
        <v>491</v>
      </c>
      <c r="C620" s="14">
        <v>1</v>
      </c>
      <c r="D620" s="14" t="s">
        <v>21</v>
      </c>
      <c r="E620" s="5">
        <v>318036</v>
      </c>
      <c r="F620" s="16">
        <v>250000</v>
      </c>
      <c r="G620" s="16">
        <f t="shared" si="216"/>
        <v>47500</v>
      </c>
      <c r="H620" s="17">
        <f t="shared" si="217"/>
        <v>297500</v>
      </c>
      <c r="I620" s="3" t="str">
        <f t="shared" si="218"/>
        <v>OK</v>
      </c>
    </row>
    <row r="621" spans="1:9" x14ac:dyDescent="0.2">
      <c r="A621" s="14" t="s">
        <v>649</v>
      </c>
      <c r="B621" s="15" t="s">
        <v>493</v>
      </c>
      <c r="C621" s="14">
        <v>1</v>
      </c>
      <c r="D621" s="14" t="s">
        <v>21</v>
      </c>
      <c r="E621" s="5">
        <v>403306</v>
      </c>
      <c r="F621" s="16">
        <v>250000</v>
      </c>
      <c r="G621" s="16">
        <f t="shared" si="216"/>
        <v>47500</v>
      </c>
      <c r="H621" s="17">
        <f t="shared" si="217"/>
        <v>297500</v>
      </c>
      <c r="I621" s="3" t="str">
        <f t="shared" si="218"/>
        <v>OK</v>
      </c>
    </row>
    <row r="622" spans="1:9" x14ac:dyDescent="0.2">
      <c r="A622" s="14" t="s">
        <v>650</v>
      </c>
      <c r="B622" s="15" t="s">
        <v>495</v>
      </c>
      <c r="C622" s="14">
        <v>1</v>
      </c>
      <c r="D622" s="14" t="s">
        <v>21</v>
      </c>
      <c r="E622" s="5">
        <v>415747</v>
      </c>
      <c r="F622" s="16">
        <f t="shared" si="206"/>
        <v>139746.89075630254</v>
      </c>
      <c r="G622" s="16">
        <f t="shared" si="216"/>
        <v>26551.909243697482</v>
      </c>
      <c r="H622" s="17">
        <f t="shared" si="217"/>
        <v>166298.80000000002</v>
      </c>
      <c r="I622" s="3" t="str">
        <f t="shared" si="218"/>
        <v>OK</v>
      </c>
    </row>
    <row r="623" spans="1:9" x14ac:dyDescent="0.2">
      <c r="A623" s="14" t="s">
        <v>651</v>
      </c>
      <c r="B623" s="15" t="s">
        <v>497</v>
      </c>
      <c r="C623" s="14">
        <v>1</v>
      </c>
      <c r="D623" s="14" t="s">
        <v>21</v>
      </c>
      <c r="E623" s="5">
        <v>605602</v>
      </c>
      <c r="F623" s="16">
        <f t="shared" si="206"/>
        <v>203563.69747899161</v>
      </c>
      <c r="G623" s="16">
        <f t="shared" si="216"/>
        <v>38677.102521008404</v>
      </c>
      <c r="H623" s="17">
        <f t="shared" si="217"/>
        <v>242240.80000000002</v>
      </c>
      <c r="I623" s="3" t="str">
        <f t="shared" si="218"/>
        <v>OK</v>
      </c>
    </row>
    <row r="624" spans="1:9" ht="11.25" customHeight="1" x14ac:dyDescent="0.2">
      <c r="A624" s="50" t="s">
        <v>652</v>
      </c>
      <c r="B624" s="50"/>
      <c r="C624" s="50"/>
      <c r="D624" s="50"/>
      <c r="E624" s="1"/>
      <c r="F624" s="16">
        <f t="shared" si="206"/>
        <v>0</v>
      </c>
      <c r="G624" s="19"/>
      <c r="H624" s="20"/>
    </row>
    <row r="625" spans="1:9" ht="11.25" customHeight="1" x14ac:dyDescent="0.2">
      <c r="A625" s="50" t="s">
        <v>391</v>
      </c>
      <c r="B625" s="50"/>
      <c r="C625" s="50"/>
      <c r="D625" s="50"/>
      <c r="E625" s="1"/>
      <c r="F625" s="16">
        <f t="shared" si="206"/>
        <v>0</v>
      </c>
      <c r="G625" s="21"/>
      <c r="H625" s="22"/>
    </row>
    <row r="626" spans="1:9" x14ac:dyDescent="0.2">
      <c r="A626" s="14" t="s">
        <v>142</v>
      </c>
      <c r="B626" s="15" t="s">
        <v>499</v>
      </c>
      <c r="C626" s="14">
        <v>1</v>
      </c>
      <c r="D626" s="14" t="s">
        <v>21</v>
      </c>
      <c r="E626" s="5">
        <v>213015</v>
      </c>
      <c r="F626" s="16">
        <v>150000</v>
      </c>
      <c r="G626" s="16">
        <f t="shared" ref="G626" si="219">F626*19%</f>
        <v>28500</v>
      </c>
      <c r="H626" s="17">
        <f t="shared" ref="H626" si="220">F626+G626</f>
        <v>178500</v>
      </c>
      <c r="I626" s="3" t="str">
        <f t="shared" ref="I626" si="221">IF(H626&gt;E626,"incurso en CAUSAL DE RECHAZO","OK")</f>
        <v>OK</v>
      </c>
    </row>
    <row r="627" spans="1:9" ht="11.25" customHeight="1" x14ac:dyDescent="0.2">
      <c r="A627" s="44" t="s">
        <v>399</v>
      </c>
      <c r="B627" s="45"/>
      <c r="C627" s="45"/>
      <c r="D627" s="46"/>
      <c r="E627" s="1"/>
      <c r="F627" s="16">
        <f t="shared" si="206"/>
        <v>0</v>
      </c>
      <c r="G627" s="12"/>
      <c r="H627" s="13"/>
    </row>
    <row r="628" spans="1:9" x14ac:dyDescent="0.2">
      <c r="A628" s="14" t="s">
        <v>144</v>
      </c>
      <c r="B628" s="15" t="s">
        <v>500</v>
      </c>
      <c r="C628" s="14">
        <v>1</v>
      </c>
      <c r="D628" s="14" t="s">
        <v>21</v>
      </c>
      <c r="E628" s="5">
        <v>178500</v>
      </c>
      <c r="F628" s="16">
        <v>100000</v>
      </c>
      <c r="G628" s="16">
        <f t="shared" ref="G628:G631" si="222">F628*19%</f>
        <v>19000</v>
      </c>
      <c r="H628" s="17">
        <f t="shared" ref="H628:H631" si="223">F628+G628</f>
        <v>119000</v>
      </c>
      <c r="I628" s="3" t="str">
        <f t="shared" ref="I628:I631" si="224">IF(H628&gt;E628,"incurso en CAUSAL DE RECHAZO","OK")</f>
        <v>OK</v>
      </c>
    </row>
    <row r="629" spans="1:9" x14ac:dyDescent="0.2">
      <c r="A629" s="14" t="s">
        <v>146</v>
      </c>
      <c r="B629" s="15" t="s">
        <v>501</v>
      </c>
      <c r="C629" s="14">
        <v>1</v>
      </c>
      <c r="D629" s="14" t="s">
        <v>21</v>
      </c>
      <c r="E629" s="5">
        <v>277190</v>
      </c>
      <c r="F629" s="16">
        <v>150000</v>
      </c>
      <c r="G629" s="16">
        <f t="shared" si="222"/>
        <v>28500</v>
      </c>
      <c r="H629" s="17">
        <f t="shared" si="223"/>
        <v>178500</v>
      </c>
      <c r="I629" s="3" t="str">
        <f t="shared" si="224"/>
        <v>OK</v>
      </c>
    </row>
    <row r="630" spans="1:9" x14ac:dyDescent="0.2">
      <c r="A630" s="14" t="s">
        <v>148</v>
      </c>
      <c r="B630" s="15" t="s">
        <v>502</v>
      </c>
      <c r="C630" s="14">
        <v>1</v>
      </c>
      <c r="D630" s="14" t="s">
        <v>21</v>
      </c>
      <c r="E630" s="5">
        <v>372284</v>
      </c>
      <c r="F630" s="16">
        <v>200000</v>
      </c>
      <c r="G630" s="16">
        <f t="shared" si="222"/>
        <v>38000</v>
      </c>
      <c r="H630" s="17">
        <f t="shared" si="223"/>
        <v>238000</v>
      </c>
      <c r="I630" s="3" t="str">
        <f t="shared" si="224"/>
        <v>OK</v>
      </c>
    </row>
    <row r="631" spans="1:9" x14ac:dyDescent="0.2">
      <c r="A631" s="14" t="s">
        <v>150</v>
      </c>
      <c r="B631" s="15" t="s">
        <v>503</v>
      </c>
      <c r="C631" s="14">
        <v>1</v>
      </c>
      <c r="D631" s="14" t="s">
        <v>21</v>
      </c>
      <c r="E631" s="5">
        <v>178500</v>
      </c>
      <c r="F631" s="16">
        <v>120000</v>
      </c>
      <c r="G631" s="16">
        <f t="shared" si="222"/>
        <v>22800</v>
      </c>
      <c r="H631" s="17">
        <f t="shared" si="223"/>
        <v>142800</v>
      </c>
      <c r="I631" s="3" t="str">
        <f t="shared" si="224"/>
        <v>OK</v>
      </c>
    </row>
    <row r="632" spans="1:9" ht="11.25" customHeight="1" x14ac:dyDescent="0.2">
      <c r="A632" s="44" t="s">
        <v>653</v>
      </c>
      <c r="B632" s="45"/>
      <c r="C632" s="45"/>
      <c r="D632" s="46"/>
      <c r="E632" s="1"/>
      <c r="F632" s="16">
        <f t="shared" si="206"/>
        <v>0</v>
      </c>
      <c r="G632" s="19"/>
      <c r="H632" s="20"/>
    </row>
    <row r="633" spans="1:9" ht="11.25" customHeight="1" x14ac:dyDescent="0.2">
      <c r="A633" s="44" t="s">
        <v>391</v>
      </c>
      <c r="B633" s="45"/>
      <c r="C633" s="45"/>
      <c r="D633" s="46"/>
      <c r="E633" s="1"/>
      <c r="F633" s="16">
        <f t="shared" si="206"/>
        <v>0</v>
      </c>
      <c r="G633" s="21"/>
      <c r="H633" s="22"/>
    </row>
    <row r="634" spans="1:9" x14ac:dyDescent="0.2">
      <c r="A634" s="14" t="s">
        <v>159</v>
      </c>
      <c r="B634" s="15" t="s">
        <v>505</v>
      </c>
      <c r="C634" s="14">
        <v>1</v>
      </c>
      <c r="D634" s="14" t="s">
        <v>21</v>
      </c>
      <c r="E634" s="5">
        <v>258969</v>
      </c>
      <c r="F634" s="16">
        <v>200000</v>
      </c>
      <c r="G634" s="16">
        <f t="shared" ref="G634:G636" si="225">F634*19%</f>
        <v>38000</v>
      </c>
      <c r="H634" s="17">
        <f t="shared" ref="H634:H636" si="226">F634+G634</f>
        <v>238000</v>
      </c>
      <c r="I634" s="3" t="str">
        <f t="shared" ref="I634:I636" si="227">IF(H634&gt;E634,"incurso en CAUSAL DE RECHAZO","OK")</f>
        <v>OK</v>
      </c>
    </row>
    <row r="635" spans="1:9" ht="22.5" x14ac:dyDescent="0.2">
      <c r="A635" s="14" t="s">
        <v>161</v>
      </c>
      <c r="B635" s="15" t="s">
        <v>506</v>
      </c>
      <c r="C635" s="14">
        <v>1</v>
      </c>
      <c r="D635" s="14" t="s">
        <v>21</v>
      </c>
      <c r="E635" s="5">
        <v>265701</v>
      </c>
      <c r="F635" s="16">
        <v>180000</v>
      </c>
      <c r="G635" s="16">
        <f t="shared" si="225"/>
        <v>34200</v>
      </c>
      <c r="H635" s="17">
        <f t="shared" si="226"/>
        <v>214200</v>
      </c>
      <c r="I635" s="3" t="str">
        <f t="shared" si="227"/>
        <v>OK</v>
      </c>
    </row>
    <row r="636" spans="1:9" x14ac:dyDescent="0.2">
      <c r="A636" s="14" t="s">
        <v>163</v>
      </c>
      <c r="B636" s="15" t="s">
        <v>507</v>
      </c>
      <c r="C636" s="14">
        <v>1</v>
      </c>
      <c r="D636" s="14" t="s">
        <v>21</v>
      </c>
      <c r="E636" s="5">
        <v>202115</v>
      </c>
      <c r="F636" s="16">
        <v>150000</v>
      </c>
      <c r="G636" s="16">
        <f t="shared" si="225"/>
        <v>28500</v>
      </c>
      <c r="H636" s="17">
        <f t="shared" si="226"/>
        <v>178500</v>
      </c>
      <c r="I636" s="3" t="str">
        <f t="shared" si="227"/>
        <v>OK</v>
      </c>
    </row>
    <row r="637" spans="1:9" ht="11.25" customHeight="1" x14ac:dyDescent="0.2">
      <c r="A637" s="44" t="s">
        <v>399</v>
      </c>
      <c r="B637" s="45"/>
      <c r="C637" s="45"/>
      <c r="D637" s="46"/>
      <c r="E637" s="1"/>
      <c r="F637" s="16">
        <f t="shared" si="206"/>
        <v>0</v>
      </c>
      <c r="G637" s="12"/>
      <c r="H637" s="13"/>
    </row>
    <row r="638" spans="1:9" x14ac:dyDescent="0.2">
      <c r="A638" s="14" t="s">
        <v>165</v>
      </c>
      <c r="B638" s="15" t="s">
        <v>508</v>
      </c>
      <c r="C638" s="14">
        <v>1</v>
      </c>
      <c r="D638" s="14" t="s">
        <v>21</v>
      </c>
      <c r="E638" s="5">
        <v>211658</v>
      </c>
      <c r="F638" s="16">
        <f t="shared" si="206"/>
        <v>71145.546218487405</v>
      </c>
      <c r="G638" s="16">
        <f t="shared" ref="G638:G639" si="228">F638*19%</f>
        <v>13517.653781512607</v>
      </c>
      <c r="H638" s="17">
        <f t="shared" ref="H638:H639" si="229">F638+G638</f>
        <v>84663.200000000012</v>
      </c>
      <c r="I638" s="3" t="str">
        <f t="shared" ref="I638:I639" si="230">IF(H638&gt;E638,"incurso en CAUSAL DE RECHAZO","OK")</f>
        <v>OK</v>
      </c>
    </row>
    <row r="639" spans="1:9" x14ac:dyDescent="0.2">
      <c r="A639" s="14" t="s">
        <v>167</v>
      </c>
      <c r="B639" s="15" t="s">
        <v>509</v>
      </c>
      <c r="C639" s="14">
        <v>1</v>
      </c>
      <c r="D639" s="14" t="s">
        <v>21</v>
      </c>
      <c r="E639" s="5">
        <v>276216</v>
      </c>
      <c r="F639" s="16">
        <f t="shared" si="206"/>
        <v>92845.714285714304</v>
      </c>
      <c r="G639" s="16">
        <f t="shared" si="228"/>
        <v>17640.685714285719</v>
      </c>
      <c r="H639" s="17">
        <f t="shared" si="229"/>
        <v>110486.40000000002</v>
      </c>
      <c r="I639" s="3" t="str">
        <f t="shared" si="230"/>
        <v>OK</v>
      </c>
    </row>
    <row r="640" spans="1:9" ht="11.25" customHeight="1" x14ac:dyDescent="0.2">
      <c r="A640" s="44" t="s">
        <v>654</v>
      </c>
      <c r="B640" s="45"/>
      <c r="C640" s="45"/>
      <c r="D640" s="46"/>
      <c r="E640" s="1"/>
      <c r="F640" s="16">
        <f t="shared" si="206"/>
        <v>0</v>
      </c>
      <c r="G640" s="19"/>
      <c r="H640" s="20"/>
    </row>
    <row r="641" spans="1:9" ht="11.25" customHeight="1" x14ac:dyDescent="0.2">
      <c r="A641" s="44" t="s">
        <v>391</v>
      </c>
      <c r="B641" s="45"/>
      <c r="C641" s="45"/>
      <c r="D641" s="46"/>
      <c r="E641" s="1"/>
      <c r="F641" s="16">
        <f t="shared" si="206"/>
        <v>0</v>
      </c>
      <c r="G641" s="21"/>
      <c r="H641" s="22"/>
    </row>
    <row r="642" spans="1:9" x14ac:dyDescent="0.2">
      <c r="A642" s="14" t="s">
        <v>525</v>
      </c>
      <c r="B642" s="15" t="s">
        <v>505</v>
      </c>
      <c r="C642" s="14">
        <v>1</v>
      </c>
      <c r="D642" s="14" t="s">
        <v>21</v>
      </c>
      <c r="E642" s="5">
        <v>380800</v>
      </c>
      <c r="F642" s="16">
        <f t="shared" si="206"/>
        <v>128000</v>
      </c>
      <c r="G642" s="16">
        <f t="shared" ref="G642:G649" si="231">F642*19%</f>
        <v>24320</v>
      </c>
      <c r="H642" s="17">
        <f t="shared" ref="H642:H649" si="232">F642+G642</f>
        <v>152320</v>
      </c>
      <c r="I642" s="3" t="str">
        <f t="shared" ref="I642:I649" si="233">IF(H642&gt;E642,"incurso en CAUSAL DE RECHAZO","OK")</f>
        <v>OK</v>
      </c>
    </row>
    <row r="643" spans="1:9" ht="22.5" x14ac:dyDescent="0.2">
      <c r="A643" s="18" t="s">
        <v>527</v>
      </c>
      <c r="B643" s="31" t="s">
        <v>655</v>
      </c>
      <c r="C643" s="14">
        <v>1</v>
      </c>
      <c r="D643" s="14" t="s">
        <v>21</v>
      </c>
      <c r="E643" s="5">
        <v>214200</v>
      </c>
      <c r="F643" s="16">
        <f t="shared" si="206"/>
        <v>72000</v>
      </c>
      <c r="G643" s="16">
        <f t="shared" si="231"/>
        <v>13680</v>
      </c>
      <c r="H643" s="17">
        <f t="shared" si="232"/>
        <v>85680</v>
      </c>
      <c r="I643" s="3" t="str">
        <f t="shared" si="233"/>
        <v>OK</v>
      </c>
    </row>
    <row r="644" spans="1:9" x14ac:dyDescent="0.2">
      <c r="A644" s="14" t="s">
        <v>528</v>
      </c>
      <c r="B644" s="15" t="s">
        <v>656</v>
      </c>
      <c r="C644" s="14">
        <v>1</v>
      </c>
      <c r="D644" s="14" t="s">
        <v>21</v>
      </c>
      <c r="E644" s="5">
        <v>300276</v>
      </c>
      <c r="F644" s="16">
        <f t="shared" si="206"/>
        <v>100933.10924369749</v>
      </c>
      <c r="G644" s="16">
        <f t="shared" si="231"/>
        <v>19177.290756302522</v>
      </c>
      <c r="H644" s="17">
        <f t="shared" si="232"/>
        <v>120110.40000000001</v>
      </c>
      <c r="I644" s="3" t="str">
        <f t="shared" si="233"/>
        <v>OK</v>
      </c>
    </row>
    <row r="645" spans="1:9" x14ac:dyDescent="0.2">
      <c r="A645" s="14" t="s">
        <v>529</v>
      </c>
      <c r="B645" s="15" t="s">
        <v>657</v>
      </c>
      <c r="C645" s="14">
        <v>1</v>
      </c>
      <c r="D645" s="14" t="s">
        <v>21</v>
      </c>
      <c r="E645" s="5">
        <v>244197</v>
      </c>
      <c r="F645" s="16">
        <f t="shared" si="206"/>
        <v>82083.025210084044</v>
      </c>
      <c r="G645" s="16">
        <f t="shared" si="231"/>
        <v>15595.774789915969</v>
      </c>
      <c r="H645" s="17">
        <f t="shared" si="232"/>
        <v>97678.800000000017</v>
      </c>
      <c r="I645" s="3" t="str">
        <f t="shared" si="233"/>
        <v>OK</v>
      </c>
    </row>
    <row r="646" spans="1:9" x14ac:dyDescent="0.2">
      <c r="A646" s="14" t="s">
        <v>530</v>
      </c>
      <c r="B646" s="15" t="s">
        <v>658</v>
      </c>
      <c r="C646" s="14">
        <v>1</v>
      </c>
      <c r="D646" s="14" t="s">
        <v>21</v>
      </c>
      <c r="E646" s="5">
        <v>312198</v>
      </c>
      <c r="F646" s="16">
        <f t="shared" si="206"/>
        <v>104940.50420168068</v>
      </c>
      <c r="G646" s="16">
        <f t="shared" si="231"/>
        <v>19938.695798319332</v>
      </c>
      <c r="H646" s="17">
        <f t="shared" si="232"/>
        <v>124879.20000000001</v>
      </c>
      <c r="I646" s="3" t="str">
        <f t="shared" si="233"/>
        <v>OK</v>
      </c>
    </row>
    <row r="647" spans="1:9" x14ac:dyDescent="0.2">
      <c r="A647" s="14" t="s">
        <v>531</v>
      </c>
      <c r="B647" s="15" t="s">
        <v>659</v>
      </c>
      <c r="C647" s="14">
        <v>1</v>
      </c>
      <c r="D647" s="14" t="s">
        <v>21</v>
      </c>
      <c r="E647" s="5">
        <v>279951</v>
      </c>
      <c r="F647" s="16">
        <f t="shared" si="206"/>
        <v>94101.176470588252</v>
      </c>
      <c r="G647" s="16">
        <f t="shared" si="231"/>
        <v>17879.223529411767</v>
      </c>
      <c r="H647" s="17">
        <f t="shared" si="232"/>
        <v>111980.40000000002</v>
      </c>
      <c r="I647" s="3" t="str">
        <f t="shared" si="233"/>
        <v>OK</v>
      </c>
    </row>
    <row r="648" spans="1:9" x14ac:dyDescent="0.2">
      <c r="A648" s="14" t="s">
        <v>532</v>
      </c>
      <c r="B648" s="15" t="s">
        <v>660</v>
      </c>
      <c r="C648" s="14">
        <v>1</v>
      </c>
      <c r="D648" s="14" t="s">
        <v>21</v>
      </c>
      <c r="E648" s="5">
        <v>195222</v>
      </c>
      <c r="F648" s="16">
        <f t="shared" si="206"/>
        <v>65620.840336134468</v>
      </c>
      <c r="G648" s="16">
        <f t="shared" si="231"/>
        <v>12467.959663865549</v>
      </c>
      <c r="H648" s="17">
        <f t="shared" si="232"/>
        <v>78088.800000000017</v>
      </c>
      <c r="I648" s="3" t="str">
        <f t="shared" si="233"/>
        <v>OK</v>
      </c>
    </row>
    <row r="649" spans="1:9" x14ac:dyDescent="0.2">
      <c r="A649" s="14" t="s">
        <v>534</v>
      </c>
      <c r="B649" s="15" t="s">
        <v>661</v>
      </c>
      <c r="C649" s="14">
        <v>1</v>
      </c>
      <c r="D649" s="14" t="s">
        <v>21</v>
      </c>
      <c r="E649" s="5">
        <v>1318901</v>
      </c>
      <c r="F649" s="16">
        <f t="shared" si="206"/>
        <v>443328.06722689077</v>
      </c>
      <c r="G649" s="16">
        <f t="shared" si="231"/>
        <v>84232.332773109243</v>
      </c>
      <c r="H649" s="17">
        <f t="shared" si="232"/>
        <v>527560.4</v>
      </c>
      <c r="I649" s="3" t="str">
        <f t="shared" si="233"/>
        <v>OK</v>
      </c>
    </row>
    <row r="650" spans="1:9" ht="11.25" customHeight="1" x14ac:dyDescent="0.2">
      <c r="A650" s="44" t="s">
        <v>399</v>
      </c>
      <c r="B650" s="45"/>
      <c r="C650" s="45"/>
      <c r="D650" s="46"/>
      <c r="E650" s="1"/>
      <c r="F650" s="16">
        <f t="shared" si="206"/>
        <v>0</v>
      </c>
      <c r="G650" s="12"/>
      <c r="H650" s="13"/>
    </row>
    <row r="651" spans="1:9" ht="22.5" x14ac:dyDescent="0.2">
      <c r="A651" s="14" t="s">
        <v>536</v>
      </c>
      <c r="B651" s="15" t="s">
        <v>662</v>
      </c>
      <c r="C651" s="14">
        <v>1</v>
      </c>
      <c r="D651" s="14" t="s">
        <v>21</v>
      </c>
      <c r="E651" s="5">
        <v>495491</v>
      </c>
      <c r="F651" s="16">
        <v>350000</v>
      </c>
      <c r="G651" s="16">
        <f t="shared" ref="G651:G657" si="234">F651*19%</f>
        <v>66500</v>
      </c>
      <c r="H651" s="17">
        <f t="shared" ref="H651:H657" si="235">F651+G651</f>
        <v>416500</v>
      </c>
      <c r="I651" s="3" t="str">
        <f t="shared" ref="I651:I657" si="236">IF(H651&gt;E651,"incurso en CAUSAL DE RECHAZO","OK")</f>
        <v>OK</v>
      </c>
    </row>
    <row r="652" spans="1:9" x14ac:dyDescent="0.2">
      <c r="A652" s="14" t="s">
        <v>538</v>
      </c>
      <c r="B652" s="15" t="s">
        <v>663</v>
      </c>
      <c r="C652" s="14">
        <v>1</v>
      </c>
      <c r="D652" s="14" t="s">
        <v>21</v>
      </c>
      <c r="E652" s="5">
        <v>501013</v>
      </c>
      <c r="F652" s="16">
        <f t="shared" si="206"/>
        <v>168407.731092437</v>
      </c>
      <c r="G652" s="16">
        <f t="shared" si="234"/>
        <v>31997.46890756303</v>
      </c>
      <c r="H652" s="17">
        <f t="shared" si="235"/>
        <v>200405.2</v>
      </c>
      <c r="I652" s="3" t="str">
        <f t="shared" si="236"/>
        <v>OK</v>
      </c>
    </row>
    <row r="653" spans="1:9" x14ac:dyDescent="0.2">
      <c r="A653" s="14" t="s">
        <v>540</v>
      </c>
      <c r="B653" s="15" t="s">
        <v>664</v>
      </c>
      <c r="C653" s="14">
        <v>1</v>
      </c>
      <c r="D653" s="14" t="s">
        <v>21</v>
      </c>
      <c r="E653" s="5">
        <v>332072</v>
      </c>
      <c r="F653" s="16">
        <f t="shared" ref="F653:F689" si="237">(E653/1.19)*0.4</f>
        <v>111620.84033613445</v>
      </c>
      <c r="G653" s="16">
        <f t="shared" si="234"/>
        <v>21207.959663865546</v>
      </c>
      <c r="H653" s="17">
        <f t="shared" si="235"/>
        <v>132828.79999999999</v>
      </c>
      <c r="I653" s="3" t="str">
        <f t="shared" si="236"/>
        <v>OK</v>
      </c>
    </row>
    <row r="654" spans="1:9" x14ac:dyDescent="0.2">
      <c r="A654" s="14" t="s">
        <v>542</v>
      </c>
      <c r="B654" s="15" t="s">
        <v>665</v>
      </c>
      <c r="C654" s="14">
        <v>1</v>
      </c>
      <c r="D654" s="14" t="s">
        <v>21</v>
      </c>
      <c r="E654" s="5">
        <v>634651</v>
      </c>
      <c r="F654" s="16">
        <f t="shared" si="237"/>
        <v>213328.06722689077</v>
      </c>
      <c r="G654" s="16">
        <f t="shared" si="234"/>
        <v>40532.332773109243</v>
      </c>
      <c r="H654" s="17">
        <f t="shared" si="235"/>
        <v>253860.40000000002</v>
      </c>
      <c r="I654" s="3" t="str">
        <f t="shared" si="236"/>
        <v>OK</v>
      </c>
    </row>
    <row r="655" spans="1:9" x14ac:dyDescent="0.2">
      <c r="A655" s="14" t="s">
        <v>666</v>
      </c>
      <c r="B655" s="15" t="s">
        <v>667</v>
      </c>
      <c r="C655" s="14">
        <v>1</v>
      </c>
      <c r="D655" s="14" t="s">
        <v>21</v>
      </c>
      <c r="E655" s="5">
        <v>623449</v>
      </c>
      <c r="F655" s="16">
        <f t="shared" si="237"/>
        <v>209562.68907563027</v>
      </c>
      <c r="G655" s="16">
        <f t="shared" si="234"/>
        <v>39816.910924369753</v>
      </c>
      <c r="H655" s="17">
        <f t="shared" si="235"/>
        <v>249379.60000000003</v>
      </c>
      <c r="I655" s="3" t="str">
        <f t="shared" si="236"/>
        <v>OK</v>
      </c>
    </row>
    <row r="656" spans="1:9" x14ac:dyDescent="0.2">
      <c r="A656" s="14" t="s">
        <v>668</v>
      </c>
      <c r="B656" s="15" t="s">
        <v>669</v>
      </c>
      <c r="C656" s="14">
        <v>1</v>
      </c>
      <c r="D656" s="14" t="s">
        <v>21</v>
      </c>
      <c r="E656" s="5">
        <v>388008</v>
      </c>
      <c r="F656" s="16">
        <f t="shared" si="237"/>
        <v>130422.85714285716</v>
      </c>
      <c r="G656" s="16">
        <f t="shared" si="234"/>
        <v>24780.342857142859</v>
      </c>
      <c r="H656" s="17">
        <f t="shared" si="235"/>
        <v>155203.20000000001</v>
      </c>
      <c r="I656" s="3" t="str">
        <f t="shared" si="236"/>
        <v>OK</v>
      </c>
    </row>
    <row r="657" spans="1:9" x14ac:dyDescent="0.2">
      <c r="A657" s="14" t="s">
        <v>670</v>
      </c>
      <c r="B657" s="15" t="s">
        <v>671</v>
      </c>
      <c r="C657" s="14">
        <v>1</v>
      </c>
      <c r="D657" s="14" t="s">
        <v>21</v>
      </c>
      <c r="E657" s="5">
        <v>641302</v>
      </c>
      <c r="F657" s="16">
        <f t="shared" si="237"/>
        <v>215563.69747899161</v>
      </c>
      <c r="G657" s="16">
        <f t="shared" si="234"/>
        <v>40957.102521008404</v>
      </c>
      <c r="H657" s="17">
        <f t="shared" si="235"/>
        <v>256520.80000000002</v>
      </c>
      <c r="I657" s="3" t="str">
        <f t="shared" si="236"/>
        <v>OK</v>
      </c>
    </row>
    <row r="658" spans="1:9" ht="11.25" customHeight="1" x14ac:dyDescent="0.2">
      <c r="A658" s="44" t="s">
        <v>672</v>
      </c>
      <c r="B658" s="45"/>
      <c r="C658" s="45"/>
      <c r="D658" s="46"/>
      <c r="E658" s="1"/>
      <c r="F658" s="16">
        <f t="shared" si="237"/>
        <v>0</v>
      </c>
      <c r="G658" s="19"/>
      <c r="H658" s="20"/>
    </row>
    <row r="659" spans="1:9" ht="11.25" customHeight="1" x14ac:dyDescent="0.2">
      <c r="A659" s="44" t="s">
        <v>391</v>
      </c>
      <c r="B659" s="45"/>
      <c r="C659" s="45"/>
      <c r="D659" s="46"/>
      <c r="E659" s="1"/>
      <c r="F659" s="16">
        <f t="shared" si="237"/>
        <v>0</v>
      </c>
      <c r="G659" s="21"/>
      <c r="H659" s="22"/>
    </row>
    <row r="660" spans="1:9" x14ac:dyDescent="0.2">
      <c r="A660" s="14" t="s">
        <v>304</v>
      </c>
      <c r="B660" s="15" t="s">
        <v>526</v>
      </c>
      <c r="C660" s="14">
        <v>1</v>
      </c>
      <c r="D660" s="14" t="s">
        <v>21</v>
      </c>
      <c r="E660" s="5">
        <v>168901</v>
      </c>
      <c r="F660" s="16">
        <f t="shared" si="237"/>
        <v>56773.445378151271</v>
      </c>
      <c r="G660" s="16">
        <f t="shared" ref="G660:G665" si="238">F660*19%</f>
        <v>10786.954621848741</v>
      </c>
      <c r="H660" s="17">
        <f t="shared" ref="H660:H665" si="239">F660+G660</f>
        <v>67560.400000000009</v>
      </c>
      <c r="I660" s="3" t="str">
        <f t="shared" ref="I660:I665" si="240">IF(H660&gt;E660,"incurso en CAUSAL DE RECHAZO","OK")</f>
        <v>OK</v>
      </c>
    </row>
    <row r="661" spans="1:9" x14ac:dyDescent="0.2">
      <c r="A661" s="14" t="s">
        <v>545</v>
      </c>
      <c r="B661" s="15" t="s">
        <v>482</v>
      </c>
      <c r="C661" s="14">
        <v>1</v>
      </c>
      <c r="D661" s="14" t="s">
        <v>21</v>
      </c>
      <c r="E661" s="5">
        <v>313737</v>
      </c>
      <c r="F661" s="16">
        <v>240000</v>
      </c>
      <c r="G661" s="16">
        <f t="shared" si="238"/>
        <v>45600</v>
      </c>
      <c r="H661" s="17">
        <f t="shared" si="239"/>
        <v>285600</v>
      </c>
      <c r="I661" s="3" t="str">
        <f t="shared" si="240"/>
        <v>OK</v>
      </c>
    </row>
    <row r="662" spans="1:9" x14ac:dyDescent="0.2">
      <c r="A662" s="14" t="s">
        <v>547</v>
      </c>
      <c r="B662" s="15" t="s">
        <v>483</v>
      </c>
      <c r="C662" s="14">
        <v>1</v>
      </c>
      <c r="D662" s="14" t="s">
        <v>21</v>
      </c>
      <c r="E662" s="5">
        <v>138341</v>
      </c>
      <c r="F662" s="16">
        <v>50000</v>
      </c>
      <c r="G662" s="16">
        <f t="shared" si="238"/>
        <v>9500</v>
      </c>
      <c r="H662" s="17">
        <f t="shared" si="239"/>
        <v>59500</v>
      </c>
      <c r="I662" s="3" t="str">
        <f t="shared" si="240"/>
        <v>OK</v>
      </c>
    </row>
    <row r="663" spans="1:9" x14ac:dyDescent="0.2">
      <c r="A663" s="14" t="s">
        <v>548</v>
      </c>
      <c r="B663" s="15" t="s">
        <v>484</v>
      </c>
      <c r="C663" s="14">
        <v>1</v>
      </c>
      <c r="D663" s="14" t="s">
        <v>21</v>
      </c>
      <c r="E663" s="5">
        <v>139498</v>
      </c>
      <c r="F663" s="16">
        <f t="shared" si="237"/>
        <v>46890.08403361345</v>
      </c>
      <c r="G663" s="16">
        <f t="shared" si="238"/>
        <v>8909.1159663865546</v>
      </c>
      <c r="H663" s="17">
        <f t="shared" si="239"/>
        <v>55799.200000000004</v>
      </c>
      <c r="I663" s="3" t="str">
        <f t="shared" si="240"/>
        <v>OK</v>
      </c>
    </row>
    <row r="664" spans="1:9" x14ac:dyDescent="0.2">
      <c r="A664" s="14" t="s">
        <v>550</v>
      </c>
      <c r="B664" s="15" t="s">
        <v>485</v>
      </c>
      <c r="C664" s="14">
        <v>1</v>
      </c>
      <c r="D664" s="14" t="s">
        <v>21</v>
      </c>
      <c r="E664" s="5">
        <v>137437</v>
      </c>
      <c r="F664" s="16">
        <v>100000</v>
      </c>
      <c r="G664" s="16">
        <f t="shared" si="238"/>
        <v>19000</v>
      </c>
      <c r="H664" s="17">
        <f t="shared" si="239"/>
        <v>119000</v>
      </c>
      <c r="I664" s="3" t="str">
        <f t="shared" si="240"/>
        <v>OK</v>
      </c>
    </row>
    <row r="665" spans="1:9" x14ac:dyDescent="0.2">
      <c r="A665" s="14" t="s">
        <v>551</v>
      </c>
      <c r="B665" s="15" t="s">
        <v>487</v>
      </c>
      <c r="C665" s="14">
        <v>1</v>
      </c>
      <c r="D665" s="14" t="s">
        <v>21</v>
      </c>
      <c r="E665" s="5">
        <v>467681</v>
      </c>
      <c r="F665" s="16">
        <v>380000</v>
      </c>
      <c r="G665" s="16">
        <f t="shared" si="238"/>
        <v>72200</v>
      </c>
      <c r="H665" s="17">
        <f t="shared" si="239"/>
        <v>452200</v>
      </c>
      <c r="I665" s="3" t="str">
        <f t="shared" si="240"/>
        <v>OK</v>
      </c>
    </row>
    <row r="666" spans="1:9" ht="11.25" customHeight="1" x14ac:dyDescent="0.2">
      <c r="A666" s="44" t="s">
        <v>399</v>
      </c>
      <c r="B666" s="45"/>
      <c r="C666" s="45"/>
      <c r="D666" s="46"/>
      <c r="E666" s="1"/>
      <c r="F666" s="16">
        <f t="shared" si="237"/>
        <v>0</v>
      </c>
      <c r="G666" s="12"/>
      <c r="H666" s="13"/>
    </row>
    <row r="667" spans="1:9" x14ac:dyDescent="0.2">
      <c r="A667" s="14" t="s">
        <v>552</v>
      </c>
      <c r="B667" s="15" t="s">
        <v>533</v>
      </c>
      <c r="C667" s="14">
        <v>1</v>
      </c>
      <c r="D667" s="14" t="s">
        <v>21</v>
      </c>
      <c r="E667" s="5">
        <v>107100</v>
      </c>
      <c r="F667" s="16">
        <f t="shared" si="237"/>
        <v>36000</v>
      </c>
      <c r="G667" s="16">
        <f t="shared" ref="G667:G672" si="241">F667*19%</f>
        <v>6840</v>
      </c>
      <c r="H667" s="17">
        <f t="shared" ref="H667:H672" si="242">F667+G667</f>
        <v>42840</v>
      </c>
      <c r="I667" s="3" t="str">
        <f t="shared" ref="I667:I672" si="243">IF(H667&gt;E667,"incurso en CAUSAL DE RECHAZO","OK")</f>
        <v>OK</v>
      </c>
    </row>
    <row r="668" spans="1:9" x14ac:dyDescent="0.2">
      <c r="A668" s="14" t="s">
        <v>553</v>
      </c>
      <c r="B668" s="15" t="s">
        <v>535</v>
      </c>
      <c r="C668" s="14">
        <v>1</v>
      </c>
      <c r="D668" s="14" t="s">
        <v>21</v>
      </c>
      <c r="E668" s="5">
        <v>416798</v>
      </c>
      <c r="F668" s="16">
        <f t="shared" si="237"/>
        <v>140100.16806722691</v>
      </c>
      <c r="G668" s="16">
        <f t="shared" si="241"/>
        <v>26619.031932773112</v>
      </c>
      <c r="H668" s="17">
        <f t="shared" si="242"/>
        <v>166719.20000000001</v>
      </c>
      <c r="I668" s="3" t="str">
        <f t="shared" si="243"/>
        <v>OK</v>
      </c>
    </row>
    <row r="669" spans="1:9" x14ac:dyDescent="0.2">
      <c r="A669" s="14" t="s">
        <v>673</v>
      </c>
      <c r="B669" s="15" t="s">
        <v>537</v>
      </c>
      <c r="C669" s="14">
        <v>1</v>
      </c>
      <c r="D669" s="14" t="s">
        <v>21</v>
      </c>
      <c r="E669" s="5">
        <v>344895</v>
      </c>
      <c r="F669" s="16">
        <f t="shared" si="237"/>
        <v>115931.09243697481</v>
      </c>
      <c r="G669" s="16">
        <f t="shared" si="241"/>
        <v>22026.907563025215</v>
      </c>
      <c r="H669" s="17">
        <f t="shared" si="242"/>
        <v>137958.00000000003</v>
      </c>
      <c r="I669" s="3" t="str">
        <f t="shared" si="243"/>
        <v>OK</v>
      </c>
    </row>
    <row r="670" spans="1:9" x14ac:dyDescent="0.2">
      <c r="A670" s="14" t="s">
        <v>674</v>
      </c>
      <c r="B670" s="15" t="s">
        <v>539</v>
      </c>
      <c r="C670" s="14">
        <v>1</v>
      </c>
      <c r="D670" s="14" t="s">
        <v>21</v>
      </c>
      <c r="E670" s="5">
        <v>208892</v>
      </c>
      <c r="F670" s="16">
        <f t="shared" si="237"/>
        <v>70215.798319327747</v>
      </c>
      <c r="G670" s="16">
        <f t="shared" si="241"/>
        <v>13341.001680672272</v>
      </c>
      <c r="H670" s="17">
        <f t="shared" si="242"/>
        <v>83556.800000000017</v>
      </c>
      <c r="I670" s="3" t="str">
        <f t="shared" si="243"/>
        <v>OK</v>
      </c>
    </row>
    <row r="671" spans="1:9" x14ac:dyDescent="0.2">
      <c r="A671" s="14" t="s">
        <v>675</v>
      </c>
      <c r="B671" s="15" t="s">
        <v>541</v>
      </c>
      <c r="C671" s="14">
        <v>1</v>
      </c>
      <c r="D671" s="14" t="s">
        <v>21</v>
      </c>
      <c r="E671" s="5">
        <v>333200</v>
      </c>
      <c r="F671" s="16">
        <f t="shared" si="237"/>
        <v>112000</v>
      </c>
      <c r="G671" s="16">
        <f t="shared" si="241"/>
        <v>21280</v>
      </c>
      <c r="H671" s="17">
        <f t="shared" si="242"/>
        <v>133280</v>
      </c>
      <c r="I671" s="3" t="str">
        <f t="shared" si="243"/>
        <v>OK</v>
      </c>
    </row>
    <row r="672" spans="1:9" x14ac:dyDescent="0.2">
      <c r="A672" s="14" t="s">
        <v>676</v>
      </c>
      <c r="B672" s="15" t="s">
        <v>543</v>
      </c>
      <c r="C672" s="14">
        <v>1</v>
      </c>
      <c r="D672" s="14" t="s">
        <v>21</v>
      </c>
      <c r="E672" s="5">
        <v>249921</v>
      </c>
      <c r="F672" s="16">
        <f t="shared" si="237"/>
        <v>84007.058823529413</v>
      </c>
      <c r="G672" s="16">
        <f t="shared" si="241"/>
        <v>15961.341176470589</v>
      </c>
      <c r="H672" s="17">
        <f t="shared" si="242"/>
        <v>99968.4</v>
      </c>
      <c r="I672" s="3" t="str">
        <f t="shared" si="243"/>
        <v>OK</v>
      </c>
    </row>
    <row r="673" spans="1:9" ht="11.25" customHeight="1" x14ac:dyDescent="0.2">
      <c r="A673" s="44" t="s">
        <v>677</v>
      </c>
      <c r="B673" s="45"/>
      <c r="C673" s="45"/>
      <c r="D673" s="46"/>
      <c r="E673" s="1"/>
      <c r="F673" s="16">
        <f t="shared" si="237"/>
        <v>0</v>
      </c>
      <c r="G673" s="19"/>
      <c r="H673" s="20"/>
    </row>
    <row r="674" spans="1:9" ht="11.25" customHeight="1" x14ac:dyDescent="0.2">
      <c r="A674" s="44" t="s">
        <v>391</v>
      </c>
      <c r="B674" s="45"/>
      <c r="C674" s="45"/>
      <c r="D674" s="46"/>
      <c r="E674" s="1"/>
      <c r="F674" s="16">
        <f t="shared" si="237"/>
        <v>0</v>
      </c>
      <c r="G674" s="21"/>
      <c r="H674" s="22"/>
    </row>
    <row r="675" spans="1:9" x14ac:dyDescent="0.2">
      <c r="A675" s="14" t="s">
        <v>555</v>
      </c>
      <c r="B675" s="15" t="s">
        <v>556</v>
      </c>
      <c r="C675" s="14">
        <v>1</v>
      </c>
      <c r="D675" s="14" t="s">
        <v>21</v>
      </c>
      <c r="E675" s="5">
        <v>297500</v>
      </c>
      <c r="F675" s="16">
        <f t="shared" si="237"/>
        <v>100000</v>
      </c>
      <c r="G675" s="16">
        <f t="shared" ref="G675:G683" si="244">F675*19%</f>
        <v>19000</v>
      </c>
      <c r="H675" s="17">
        <f t="shared" ref="H675:H683" si="245">F675+G675</f>
        <v>119000</v>
      </c>
      <c r="I675" s="3" t="str">
        <f t="shared" ref="I675:I683" si="246">IF(H675&gt;E675,"incurso en CAUSAL DE RECHAZO","OK")</f>
        <v>OK</v>
      </c>
    </row>
    <row r="676" spans="1:9" x14ac:dyDescent="0.2">
      <c r="A676" s="14" t="s">
        <v>557</v>
      </c>
      <c r="B676" s="15" t="s">
        <v>558</v>
      </c>
      <c r="C676" s="14">
        <v>1</v>
      </c>
      <c r="D676" s="14" t="s">
        <v>21</v>
      </c>
      <c r="E676" s="5">
        <v>665102</v>
      </c>
      <c r="F676" s="16">
        <f t="shared" si="237"/>
        <v>223563.69747899161</v>
      </c>
      <c r="G676" s="16">
        <f t="shared" si="244"/>
        <v>42477.102521008404</v>
      </c>
      <c r="H676" s="17">
        <f t="shared" si="245"/>
        <v>266040.80000000005</v>
      </c>
      <c r="I676" s="3" t="str">
        <f t="shared" si="246"/>
        <v>OK</v>
      </c>
    </row>
    <row r="677" spans="1:9" x14ac:dyDescent="0.2">
      <c r="A677" s="14" t="s">
        <v>560</v>
      </c>
      <c r="B677" s="15" t="s">
        <v>559</v>
      </c>
      <c r="C677" s="14">
        <v>1</v>
      </c>
      <c r="D677" s="14" t="s">
        <v>21</v>
      </c>
      <c r="E677" s="5">
        <v>300276</v>
      </c>
      <c r="F677" s="16">
        <f t="shared" si="237"/>
        <v>100933.10924369749</v>
      </c>
      <c r="G677" s="16">
        <f t="shared" si="244"/>
        <v>19177.290756302522</v>
      </c>
      <c r="H677" s="17">
        <f t="shared" si="245"/>
        <v>120110.40000000001</v>
      </c>
      <c r="I677" s="3" t="str">
        <f t="shared" si="246"/>
        <v>OK</v>
      </c>
    </row>
    <row r="678" spans="1:9" x14ac:dyDescent="0.2">
      <c r="A678" s="14" t="s">
        <v>562</v>
      </c>
      <c r="B678" s="15" t="s">
        <v>561</v>
      </c>
      <c r="C678" s="14">
        <v>1</v>
      </c>
      <c r="D678" s="14" t="s">
        <v>21</v>
      </c>
      <c r="E678" s="5">
        <v>244197</v>
      </c>
      <c r="F678" s="16">
        <f t="shared" si="237"/>
        <v>82083.025210084044</v>
      </c>
      <c r="G678" s="16">
        <f t="shared" si="244"/>
        <v>15595.774789915969</v>
      </c>
      <c r="H678" s="17">
        <f t="shared" si="245"/>
        <v>97678.800000000017</v>
      </c>
      <c r="I678" s="3" t="str">
        <f t="shared" si="246"/>
        <v>OK</v>
      </c>
    </row>
    <row r="679" spans="1:9" x14ac:dyDescent="0.2">
      <c r="A679" s="14" t="s">
        <v>564</v>
      </c>
      <c r="B679" s="15" t="s">
        <v>563</v>
      </c>
      <c r="C679" s="14">
        <v>1</v>
      </c>
      <c r="D679" s="14" t="s">
        <v>21</v>
      </c>
      <c r="E679" s="5">
        <v>265232</v>
      </c>
      <c r="F679" s="16">
        <f t="shared" si="237"/>
        <v>89153.613445378156</v>
      </c>
      <c r="G679" s="16">
        <f t="shared" si="244"/>
        <v>16939.186554621851</v>
      </c>
      <c r="H679" s="17">
        <f t="shared" si="245"/>
        <v>106092.8</v>
      </c>
      <c r="I679" s="3" t="str">
        <f t="shared" si="246"/>
        <v>OK</v>
      </c>
    </row>
    <row r="680" spans="1:9" x14ac:dyDescent="0.2">
      <c r="A680" s="14" t="s">
        <v>566</v>
      </c>
      <c r="B680" s="15" t="s">
        <v>565</v>
      </c>
      <c r="C680" s="14">
        <v>1</v>
      </c>
      <c r="D680" s="14" t="s">
        <v>21</v>
      </c>
      <c r="E680" s="5">
        <v>221803</v>
      </c>
      <c r="F680" s="16">
        <f t="shared" si="237"/>
        <v>74555.630252100847</v>
      </c>
      <c r="G680" s="16">
        <f t="shared" si="244"/>
        <v>14165.569747899161</v>
      </c>
      <c r="H680" s="17">
        <f t="shared" si="245"/>
        <v>88721.200000000012</v>
      </c>
      <c r="I680" s="3" t="str">
        <f t="shared" si="246"/>
        <v>OK</v>
      </c>
    </row>
    <row r="681" spans="1:9" x14ac:dyDescent="0.2">
      <c r="A681" s="14" t="s">
        <v>568</v>
      </c>
      <c r="B681" s="15" t="s">
        <v>567</v>
      </c>
      <c r="C681" s="14">
        <v>1</v>
      </c>
      <c r="D681" s="14" t="s">
        <v>21</v>
      </c>
      <c r="E681" s="5">
        <v>210248</v>
      </c>
      <c r="F681" s="16">
        <f t="shared" si="237"/>
        <v>70671.596638655465</v>
      </c>
      <c r="G681" s="16">
        <f t="shared" si="244"/>
        <v>13427.603361344538</v>
      </c>
      <c r="H681" s="17">
        <f t="shared" si="245"/>
        <v>84099.199999999997</v>
      </c>
      <c r="I681" s="3" t="str">
        <f t="shared" si="246"/>
        <v>OK</v>
      </c>
    </row>
    <row r="682" spans="1:9" x14ac:dyDescent="0.2">
      <c r="A682" s="14" t="s">
        <v>570</v>
      </c>
      <c r="B682" s="15" t="s">
        <v>569</v>
      </c>
      <c r="C682" s="14">
        <v>1</v>
      </c>
      <c r="D682" s="14" t="s">
        <v>21</v>
      </c>
      <c r="E682" s="5">
        <v>337151</v>
      </c>
      <c r="F682" s="16">
        <f t="shared" si="237"/>
        <v>113328.06722689077</v>
      </c>
      <c r="G682" s="16">
        <f t="shared" si="244"/>
        <v>21532.332773109247</v>
      </c>
      <c r="H682" s="17">
        <f t="shared" si="245"/>
        <v>134860.40000000002</v>
      </c>
      <c r="I682" s="3" t="str">
        <f t="shared" si="246"/>
        <v>OK</v>
      </c>
    </row>
    <row r="683" spans="1:9" x14ac:dyDescent="0.2">
      <c r="A683" s="14" t="s">
        <v>571</v>
      </c>
      <c r="B683" s="15" t="s">
        <v>558</v>
      </c>
      <c r="C683" s="14">
        <v>1</v>
      </c>
      <c r="D683" s="14" t="s">
        <v>21</v>
      </c>
      <c r="E683" s="5">
        <v>282685</v>
      </c>
      <c r="F683" s="16">
        <f t="shared" si="237"/>
        <v>95020.168067226899</v>
      </c>
      <c r="G683" s="16">
        <f t="shared" si="244"/>
        <v>18053.831932773111</v>
      </c>
      <c r="H683" s="17">
        <f t="shared" si="245"/>
        <v>113074.00000000001</v>
      </c>
      <c r="I683" s="3" t="str">
        <f t="shared" si="246"/>
        <v>OK</v>
      </c>
    </row>
    <row r="684" spans="1:9" ht="11.25" customHeight="1" x14ac:dyDescent="0.2">
      <c r="A684" s="50" t="s">
        <v>399</v>
      </c>
      <c r="B684" s="50"/>
      <c r="C684" s="50"/>
      <c r="D684" s="50"/>
      <c r="E684" s="1"/>
      <c r="F684" s="16">
        <f t="shared" si="237"/>
        <v>0</v>
      </c>
      <c r="G684" s="19"/>
      <c r="H684" s="20"/>
    </row>
    <row r="685" spans="1:9" x14ac:dyDescent="0.2">
      <c r="A685" s="14" t="s">
        <v>573</v>
      </c>
      <c r="B685" s="23" t="s">
        <v>572</v>
      </c>
      <c r="C685" s="14">
        <v>1</v>
      </c>
      <c r="D685" s="14" t="s">
        <v>21</v>
      </c>
      <c r="E685" s="5">
        <v>328867</v>
      </c>
      <c r="F685" s="16">
        <f t="shared" si="237"/>
        <v>110543.52941176473</v>
      </c>
      <c r="G685" s="16">
        <f t="shared" ref="G685:G689" si="247">F685*19%</f>
        <v>21003.2705882353</v>
      </c>
      <c r="H685" s="17">
        <f t="shared" ref="H685:H689" si="248">F685+G685</f>
        <v>131546.80000000002</v>
      </c>
      <c r="I685" s="3" t="str">
        <f t="shared" ref="I685:I689" si="249">IF(H685&gt;E685,"incurso en CAUSAL DE RECHAZO","OK")</f>
        <v>OK</v>
      </c>
    </row>
    <row r="686" spans="1:9" x14ac:dyDescent="0.2">
      <c r="A686" s="14" t="s">
        <v>575</v>
      </c>
      <c r="B686" s="23" t="s">
        <v>574</v>
      </c>
      <c r="C686" s="14">
        <v>1</v>
      </c>
      <c r="D686" s="14" t="s">
        <v>21</v>
      </c>
      <c r="E686" s="5">
        <v>444768</v>
      </c>
      <c r="F686" s="16">
        <f t="shared" si="237"/>
        <v>149501.84873949582</v>
      </c>
      <c r="G686" s="16">
        <f t="shared" si="247"/>
        <v>28405.351260504205</v>
      </c>
      <c r="H686" s="17">
        <f t="shared" si="248"/>
        <v>177907.20000000001</v>
      </c>
      <c r="I686" s="3" t="str">
        <f t="shared" si="249"/>
        <v>OK</v>
      </c>
    </row>
    <row r="687" spans="1:9" x14ac:dyDescent="0.2">
      <c r="A687" s="14" t="s">
        <v>577</v>
      </c>
      <c r="B687" s="23" t="s">
        <v>576</v>
      </c>
      <c r="C687" s="14">
        <v>1</v>
      </c>
      <c r="D687" s="14" t="s">
        <v>21</v>
      </c>
      <c r="E687" s="5">
        <v>247643</v>
      </c>
      <c r="F687" s="16">
        <f t="shared" si="237"/>
        <v>83241.344537815137</v>
      </c>
      <c r="G687" s="16">
        <f t="shared" si="247"/>
        <v>15815.855462184876</v>
      </c>
      <c r="H687" s="17">
        <f t="shared" si="248"/>
        <v>99057.200000000012</v>
      </c>
      <c r="I687" s="3" t="str">
        <f t="shared" si="249"/>
        <v>OK</v>
      </c>
    </row>
    <row r="688" spans="1:9" x14ac:dyDescent="0.2">
      <c r="A688" s="14" t="s">
        <v>579</v>
      </c>
      <c r="B688" s="23" t="s">
        <v>578</v>
      </c>
      <c r="C688" s="14">
        <v>1</v>
      </c>
      <c r="D688" s="14" t="s">
        <v>21</v>
      </c>
      <c r="E688" s="5">
        <v>434512</v>
      </c>
      <c r="F688" s="16">
        <f t="shared" si="237"/>
        <v>146054.45378151262</v>
      </c>
      <c r="G688" s="16">
        <f t="shared" si="247"/>
        <v>27750.346218487401</v>
      </c>
      <c r="H688" s="17">
        <f t="shared" si="248"/>
        <v>173804.80000000002</v>
      </c>
      <c r="I688" s="3" t="str">
        <f t="shared" si="249"/>
        <v>OK</v>
      </c>
    </row>
    <row r="689" spans="1:10" x14ac:dyDescent="0.2">
      <c r="A689" s="14" t="s">
        <v>678</v>
      </c>
      <c r="B689" s="23" t="s">
        <v>580</v>
      </c>
      <c r="C689" s="14">
        <v>1</v>
      </c>
      <c r="D689" s="14" t="s">
        <v>21</v>
      </c>
      <c r="E689" s="5">
        <v>784102</v>
      </c>
      <c r="F689" s="16">
        <f t="shared" si="237"/>
        <v>263563.69747899164</v>
      </c>
      <c r="G689" s="16">
        <f t="shared" si="247"/>
        <v>50077.102521008412</v>
      </c>
      <c r="H689" s="17">
        <f t="shared" si="248"/>
        <v>313640.80000000005</v>
      </c>
      <c r="I689" s="3" t="str">
        <f t="shared" si="249"/>
        <v>OK</v>
      </c>
      <c r="J689" s="40"/>
    </row>
    <row r="691" spans="1:10" ht="12.75" x14ac:dyDescent="0.2">
      <c r="E691" s="5">
        <f>SUM(E17:E690)</f>
        <v>184897966</v>
      </c>
      <c r="H691" s="42">
        <f>SUM(H17:H690)</f>
        <v>79008572.399999976</v>
      </c>
    </row>
    <row r="692" spans="1:10" ht="33.75" x14ac:dyDescent="0.2">
      <c r="H692" s="43" t="s">
        <v>691</v>
      </c>
    </row>
    <row r="694" spans="1:10" ht="14.25" x14ac:dyDescent="0.2">
      <c r="B694" s="41" t="s">
        <v>685</v>
      </c>
    </row>
    <row r="695" spans="1:10" ht="14.25" x14ac:dyDescent="0.2">
      <c r="B695" s="41" t="s">
        <v>686</v>
      </c>
    </row>
    <row r="696" spans="1:10" ht="14.25" x14ac:dyDescent="0.2">
      <c r="B696" s="41"/>
    </row>
    <row r="697" spans="1:10" ht="14.25" x14ac:dyDescent="0.2">
      <c r="B697" s="41"/>
    </row>
    <row r="698" spans="1:10" ht="14.25" x14ac:dyDescent="0.2">
      <c r="B698" s="41"/>
    </row>
    <row r="699" spans="1:10" ht="14.25" x14ac:dyDescent="0.2">
      <c r="B699" s="41"/>
    </row>
    <row r="700" spans="1:10" ht="14.25" x14ac:dyDescent="0.2">
      <c r="B700" s="41" t="s">
        <v>687</v>
      </c>
    </row>
    <row r="701" spans="1:10" ht="14.25" x14ac:dyDescent="0.2">
      <c r="B701" s="41" t="s">
        <v>688</v>
      </c>
    </row>
    <row r="702" spans="1:10" ht="14.25" x14ac:dyDescent="0.2">
      <c r="B702" s="41" t="s">
        <v>689</v>
      </c>
    </row>
    <row r="703" spans="1:10" ht="14.25" x14ac:dyDescent="0.2">
      <c r="B703" s="41" t="s">
        <v>679</v>
      </c>
    </row>
    <row r="704" spans="1:10" ht="14.25" x14ac:dyDescent="0.2">
      <c r="B704" s="41" t="s">
        <v>690</v>
      </c>
    </row>
  </sheetData>
  <mergeCells count="134">
    <mergeCell ref="A32:D32"/>
    <mergeCell ref="A139:D139"/>
    <mergeCell ref="A134:D134"/>
    <mergeCell ref="A126:D126"/>
    <mergeCell ref="A118:D118"/>
    <mergeCell ref="A112:D112"/>
    <mergeCell ref="A225:D225"/>
    <mergeCell ref="A220:D220"/>
    <mergeCell ref="A205:D205"/>
    <mergeCell ref="A189:D189"/>
    <mergeCell ref="A182:D182"/>
    <mergeCell ref="A180:D180"/>
    <mergeCell ref="A174:D174"/>
    <mergeCell ref="A167:D167"/>
    <mergeCell ref="A2:B2"/>
    <mergeCell ref="A3:B3"/>
    <mergeCell ref="A4:B4"/>
    <mergeCell ref="A5:B5"/>
    <mergeCell ref="A6:B6"/>
    <mergeCell ref="A7:B8"/>
    <mergeCell ref="C7:G8"/>
    <mergeCell ref="A12:E12"/>
    <mergeCell ref="F13:H14"/>
    <mergeCell ref="C2:G2"/>
    <mergeCell ref="C3:G3"/>
    <mergeCell ref="C4:G4"/>
    <mergeCell ref="C5:G5"/>
    <mergeCell ref="C6:G6"/>
    <mergeCell ref="A13:E13"/>
    <mergeCell ref="A14:E14"/>
    <mergeCell ref="A317:D317"/>
    <mergeCell ref="A152:D152"/>
    <mergeCell ref="A16:D16"/>
    <mergeCell ref="A113:D113"/>
    <mergeCell ref="A104:D104"/>
    <mergeCell ref="A95:D95"/>
    <mergeCell ref="A87:D87"/>
    <mergeCell ref="A310:D310"/>
    <mergeCell ref="A295:D295"/>
    <mergeCell ref="A282:D282"/>
    <mergeCell ref="A277:D277"/>
    <mergeCell ref="A269:D269"/>
    <mergeCell ref="A261:D261"/>
    <mergeCell ref="A255:D255"/>
    <mergeCell ref="A256:D256"/>
    <mergeCell ref="A249:D249"/>
    <mergeCell ref="A46:D46"/>
    <mergeCell ref="A186:E186"/>
    <mergeCell ref="A187:E187"/>
    <mergeCell ref="A75:D75"/>
    <mergeCell ref="A66:D66"/>
    <mergeCell ref="A57:D57"/>
    <mergeCell ref="A241:D241"/>
    <mergeCell ref="A232:D232"/>
    <mergeCell ref="A361:D361"/>
    <mergeCell ref="A360:D360"/>
    <mergeCell ref="A354:D354"/>
    <mergeCell ref="A345:D345"/>
    <mergeCell ref="A346:D346"/>
    <mergeCell ref="A340:D340"/>
    <mergeCell ref="A332:D332"/>
    <mergeCell ref="A331:D331"/>
    <mergeCell ref="A323:D323"/>
    <mergeCell ref="A328:E328"/>
    <mergeCell ref="A329:E329"/>
    <mergeCell ref="A391:D391"/>
    <mergeCell ref="A392:D392"/>
    <mergeCell ref="A383:D383"/>
    <mergeCell ref="A374:D374"/>
    <mergeCell ref="A373:D373"/>
    <mergeCell ref="A368:D368"/>
    <mergeCell ref="A520:E520"/>
    <mergeCell ref="A521:E521"/>
    <mergeCell ref="A477:D477"/>
    <mergeCell ref="A478:D478"/>
    <mergeCell ref="A470:D470"/>
    <mergeCell ref="A506:D506"/>
    <mergeCell ref="A499:D499"/>
    <mergeCell ref="A488:D488"/>
    <mergeCell ref="A489:D489"/>
    <mergeCell ref="A483:D483"/>
    <mergeCell ref="A434:D434"/>
    <mergeCell ref="A432:D432"/>
    <mergeCell ref="A431:D431"/>
    <mergeCell ref="A414:D414"/>
    <mergeCell ref="A415:D415"/>
    <mergeCell ref="A514:D514"/>
    <mergeCell ref="A439:D439"/>
    <mergeCell ref="A440:D440"/>
    <mergeCell ref="A637:D637"/>
    <mergeCell ref="A632:D632"/>
    <mergeCell ref="A633:D633"/>
    <mergeCell ref="A627:D627"/>
    <mergeCell ref="A625:D625"/>
    <mergeCell ref="A624:D624"/>
    <mergeCell ref="A618:D618"/>
    <mergeCell ref="A607:D607"/>
    <mergeCell ref="A405:D405"/>
    <mergeCell ref="A558:D558"/>
    <mergeCell ref="A550:D550"/>
    <mergeCell ref="A537:D537"/>
    <mergeCell ref="A538:D538"/>
    <mergeCell ref="A532:D532"/>
    <mergeCell ref="A523:D523"/>
    <mergeCell ref="A524:D524"/>
    <mergeCell ref="A684:D684"/>
    <mergeCell ref="A673:D673"/>
    <mergeCell ref="A674:D674"/>
    <mergeCell ref="A666:D666"/>
    <mergeCell ref="A658:D658"/>
    <mergeCell ref="A659:D659"/>
    <mergeCell ref="A650:D650"/>
    <mergeCell ref="A640:D640"/>
    <mergeCell ref="A641:D641"/>
    <mergeCell ref="A559:D559"/>
    <mergeCell ref="A608:D608"/>
    <mergeCell ref="A600:D600"/>
    <mergeCell ref="A591:D591"/>
    <mergeCell ref="A587:D587"/>
    <mergeCell ref="A582:D582"/>
    <mergeCell ref="A583:D583"/>
    <mergeCell ref="A576:D576"/>
    <mergeCell ref="A425:D425"/>
    <mergeCell ref="A462:D462"/>
    <mergeCell ref="A463:D463"/>
    <mergeCell ref="A456:D456"/>
    <mergeCell ref="A447:D447"/>
    <mergeCell ref="A448:D448"/>
    <mergeCell ref="A444:D444"/>
    <mergeCell ref="A505:D505"/>
    <mergeCell ref="A569:D569"/>
    <mergeCell ref="A570:D570"/>
    <mergeCell ref="A563:D563"/>
    <mergeCell ref="A592:D592"/>
  </mergeCells>
  <phoneticPr fontId="2" type="noConversion"/>
  <hyperlinks>
    <hyperlink ref="C6" r:id="rId1" xr:uid="{463F0AA7-D79E-4C30-AC75-E830B9838AE5}"/>
  </hyperlinks>
  <pageMargins left="0.7" right="0.7" top="0.75" bottom="0.75" header="0.3" footer="0.3"/>
  <pageSetup paperSize="9" orientation="portrait" horizontalDpi="4294967294" verticalDpi="4294967294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Props1.xml><?xml version="1.0" encoding="utf-8"?>
<ds:datastoreItem xmlns:ds="http://schemas.openxmlformats.org/officeDocument/2006/customXml" ds:itemID="{B8AAEFCC-057F-4F65-9368-47A2512BF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A7E3E5-60E9-4579-B20D-69BB57F7F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4999f-b50e-4126-9026-f7ca597c9131"/>
    <ds:schemaRef ds:uri="b3a234e1-f235-437e-a56c-73cd49416d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108955-C1AA-4BD9-9597-D7A3D936D95D}">
  <ds:schemaRefs>
    <ds:schemaRef ds:uri="http://schemas.microsoft.com/office/2006/metadata/properties"/>
    <ds:schemaRef ds:uri="http://schemas.microsoft.com/office/infopath/2007/PartnerControls"/>
    <ds:schemaRef ds:uri="d6f4999f-b50e-4126-9026-f7ca597c9131"/>
    <ds:schemaRef ds:uri="b3a234e1-f235-437e-a56c-73cd49416da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ECONOMICA'!_Hlk238500478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LIZETH ALEJANDRA CASTRO VIANCHA</dc:creator>
  <cp:keywords/>
  <dc:description/>
  <cp:lastModifiedBy>User</cp:lastModifiedBy>
  <cp:revision/>
  <dcterms:created xsi:type="dcterms:W3CDTF">2026-04-22T16:01:10Z</dcterms:created>
  <dcterms:modified xsi:type="dcterms:W3CDTF">2026-08-25T04:26:08Z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