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https://itmeduco-my.sharepoint.com/personal/jorgeortiz_itm_edu_co/Documents/Documentos/ITM/PROCESOS/2026/SELECCIONES/SA DE 2026 - ADOBE - MARIACAMIJA/"/>
    </mc:Choice>
  </mc:AlternateContent>
  <xr:revisionPtr revIDLastSave="589" documentId="8_{24D826E3-35BF-499B-B429-A096B03223AC}" xr6:coauthVersionLast="47" xr6:coauthVersionMax="47" xr10:uidLastSave="{F2955012-C7F3-48C1-8B11-A91A65D0A59A}"/>
  <bookViews>
    <workbookView xWindow="21480" yWindow="-120" windowWidth="29040" windowHeight="15720" xr2:uid="{D7CE2060-1250-4A99-9D2B-956835961EF5}"/>
  </bookViews>
  <sheets>
    <sheet name="Estudio del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H29" i="1" l="1"/>
  <c r="I29" i="1" s="1"/>
  <c r="H30" i="1"/>
  <c r="I30" i="1" s="1"/>
  <c r="H31" i="1"/>
  <c r="I31" i="1" s="1"/>
  <c r="H28" i="1"/>
  <c r="G26" i="1" l="1"/>
  <c r="F26" i="1"/>
  <c r="E26" i="1" l="1"/>
  <c r="I28" i="1" l="1"/>
  <c r="I32" i="1" l="1"/>
  <c r="I33" i="1" s="1"/>
  <c r="I34" i="1" l="1"/>
</calcChain>
</file>

<file path=xl/sharedStrings.xml><?xml version="1.0" encoding="utf-8"?>
<sst xmlns="http://schemas.openxmlformats.org/spreadsheetml/2006/main" count="55" uniqueCount="41">
  <si>
    <t>ITEM</t>
  </si>
  <si>
    <t>CANT.</t>
  </si>
  <si>
    <t>ESPECIFICACIONES TÉCNICAS DETALLADAS</t>
  </si>
  <si>
    <t>VALOR  TOTAL ANTES DEL IVA</t>
  </si>
  <si>
    <t>VALOR TOTAL IVA INCLUIDO</t>
  </si>
  <si>
    <t>COTIZANTE 1</t>
  </si>
  <si>
    <t>COTIZANTE 2</t>
  </si>
  <si>
    <t>COTIZANTE 3</t>
  </si>
  <si>
    <t>PROMEDIO</t>
  </si>
  <si>
    <t>VALOR UNITARIO ANTES DE IVA</t>
  </si>
  <si>
    <t>FECHA</t>
  </si>
  <si>
    <t>CÓDIGO</t>
  </si>
  <si>
    <t>VERSIÓN</t>
  </si>
  <si>
    <t>IDENTIFICACIÓN DE LA NECESIDAD Y DEFINICIÓN DEL PRESUPUESTO</t>
  </si>
  <si>
    <t>OBJETO A CONTRATAR</t>
  </si>
  <si>
    <t>NOMBRE DEL CONTACTO</t>
  </si>
  <si>
    <t>DATOS DE CONTACTO</t>
  </si>
  <si>
    <t>FECHA DE LA COTIZACIÓN</t>
  </si>
  <si>
    <t>VIGENCIA DE LA COTIZACIÓN</t>
  </si>
  <si>
    <t>Und.</t>
  </si>
  <si>
    <t>FBS 090</t>
  </si>
  <si>
    <t>03</t>
  </si>
  <si>
    <t>29-09-2023</t>
  </si>
  <si>
    <t xml:space="preserve">No. </t>
  </si>
  <si>
    <t>SUBTOTAL</t>
  </si>
  <si>
    <t>Asertiva Digital S.A.S.</t>
  </si>
  <si>
    <t>Julián Fernando Martínez Rojas</t>
  </si>
  <si>
    <t>Email: julianm@asertivadigital.com - Cel: 301 291 55 27</t>
  </si>
  <si>
    <t>Creative Cloud for teams All Apps ALLSubscription Renewal Education Named License Multiple Platforms Multi Latin American Languages 12 Months Named Level 4 100+</t>
  </si>
  <si>
    <t>Creative Cloud for enterprise All Apps ALL Subscription New HED Shared Device
Education License Lab and Classroom Multiple Platforms Multi Latin American
Languages12 Months Workstation Level 4 100+</t>
  </si>
  <si>
    <t>Acrobat Pro for teams ALL Subscription Renewal Education Named License Multiple Platforms Multi Latin American Languages 12 Months Named Level 4 100+</t>
  </si>
  <si>
    <t>Creative Cloud for enterprise All Apps ALL Subscription Renewal HED Shared Device Education License Lab and Classroom Multiple Platforms Multi Latin American
Languages12 Months Workstation Level 4 100+</t>
  </si>
  <si>
    <t>ASTRID HERNANDEZ SALAZAR</t>
  </si>
  <si>
    <t>C&amp;S TECNOLOGIA</t>
  </si>
  <si>
    <t>Celular: 3113897781 - Email: ahernandez@cystecnologia.com</t>
  </si>
  <si>
    <t>Elizabeth Mira</t>
  </si>
  <si>
    <t>JIT Solutions</t>
  </si>
  <si>
    <t>Cel: 312 625 0808 - Email: elizabeth.mira@jitsolutions.com.co</t>
  </si>
  <si>
    <t xml:space="preserve">RENOVACIÓN DEL LICENCIAMIENTO DE ADOBE PARA LA INSTITUCIÓN UNIVERSITARIA ITM, DE ACUERDO CON LAS ESPECIFICACIONES TÉCNICAS </t>
  </si>
  <si>
    <t>VALOR EXENTO DEL IVA</t>
  </si>
  <si>
    <r>
      <rPr>
        <b/>
        <sz val="11"/>
        <color theme="1"/>
        <rFont val="Arial Narrow"/>
        <family val="2"/>
      </rPr>
      <t xml:space="preserve">NOTA: </t>
    </r>
    <r>
      <rPr>
        <sz val="11"/>
        <color theme="1"/>
        <rFont val="Arial Narrow"/>
        <family val="2"/>
      </rPr>
      <t>Todos los ítems de la tabla de Especificaciones Técnicas son productos Exentos de IVA. De conformidad con el artículo 187 de la ley 1819 de 2016, son exentos de IVA Servicios de Nube, servidores de Hosting y mantenimiento a distancia de programas y equipos, esto se podrá validar en el siguiente enlace: Concepto Unificado del Numeral 24 del Artículo 187 de la ley 1819 de 2016.pdf (dian.gov.co).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</si>
</sst>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Calibri"/>
      <family val="2"/>
      <scheme val="minor"/>
    </font>
    <font>
      <sz val="11"/>
      <color theme="1"/>
      <name val="Calibri"/>
      <family val="2"/>
      <scheme val="minor"/>
    </font>
    <font>
      <b/>
      <sz val="11"/>
      <color rgb="FFFFFFFF"/>
      <name val="Arial Narrow"/>
      <family val="2"/>
    </font>
    <font>
      <sz val="11"/>
      <color rgb="FF000000"/>
      <name val="Arial Narrow"/>
      <family val="2"/>
    </font>
    <font>
      <b/>
      <sz val="11"/>
      <color theme="1"/>
      <name val="Arial Narrow"/>
      <family val="2"/>
    </font>
    <font>
      <sz val="11"/>
      <color theme="1"/>
      <name val="Arial Narrow"/>
      <family val="2"/>
    </font>
    <font>
      <b/>
      <sz val="11"/>
      <name val="Arial Narrow"/>
      <family val="2"/>
    </font>
    <font>
      <sz val="11"/>
      <name val="Arial Narrow"/>
      <family val="2"/>
    </font>
  </fonts>
  <fills count="6">
    <fill>
      <patternFill patternType="none"/>
    </fill>
    <fill>
      <patternFill patternType="gray125"/>
    </fill>
    <fill>
      <patternFill patternType="solid">
        <fgColor rgb="FF4F81BD"/>
        <bgColor indexed="64"/>
      </patternFill>
    </fill>
    <fill>
      <patternFill patternType="solid">
        <fgColor theme="0" tint="-0.14999847407452621"/>
        <bgColor indexed="64"/>
      </patternFill>
    </fill>
    <fill>
      <patternFill patternType="solid">
        <fgColor theme="0"/>
        <bgColor indexed="64"/>
      </patternFill>
    </fill>
    <fill>
      <patternFill patternType="solid">
        <fgColor theme="9" tint="-0.249977111117893"/>
        <bgColor indexed="64"/>
      </patternFill>
    </fill>
  </fills>
  <borders count="3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thin">
        <color indexed="64"/>
      </bottom>
      <diagonal/>
    </border>
    <border>
      <left/>
      <right style="medium">
        <color indexed="64"/>
      </right>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2">
    <xf numFmtId="0" fontId="0" fillId="0" borderId="0"/>
    <xf numFmtId="44" fontId="1" fillId="0" borderId="0" applyFont="0" applyFill="0" applyBorder="0" applyAlignment="0" applyProtection="0"/>
  </cellStyleXfs>
  <cellXfs count="78">
    <xf numFmtId="0" fontId="0" fillId="0" borderId="0" xfId="0"/>
    <xf numFmtId="0" fontId="2" fillId="2" borderId="2" xfId="0" applyFont="1" applyFill="1" applyBorder="1" applyAlignment="1">
      <alignment horizontal="center" vertical="center" wrapText="1"/>
    </xf>
    <xf numFmtId="0" fontId="4" fillId="0" borderId="2" xfId="0" applyFont="1" applyBorder="1" applyAlignment="1">
      <alignment horizontal="right"/>
    </xf>
    <xf numFmtId="0" fontId="5" fillId="0" borderId="0" xfId="0" applyFont="1"/>
    <xf numFmtId="0" fontId="2" fillId="5" borderId="2" xfId="0" applyFont="1" applyFill="1" applyBorder="1" applyAlignment="1">
      <alignment horizontal="center" vertical="center" wrapText="1"/>
    </xf>
    <xf numFmtId="0" fontId="4" fillId="0" borderId="14" xfId="0" applyFont="1" applyBorder="1" applyAlignment="1">
      <alignment horizontal="right"/>
    </xf>
    <xf numFmtId="0" fontId="5" fillId="0" borderId="15" xfId="0" applyFont="1" applyBorder="1"/>
    <xf numFmtId="0" fontId="5" fillId="0" borderId="17" xfId="0" applyFont="1" applyBorder="1"/>
    <xf numFmtId="0" fontId="5" fillId="0" borderId="25" xfId="0" applyFont="1" applyBorder="1"/>
    <xf numFmtId="0" fontId="5" fillId="0" borderId="27" xfId="0" applyFont="1" applyBorder="1"/>
    <xf numFmtId="0" fontId="5" fillId="0" borderId="0" xfId="0" applyFont="1" applyAlignment="1">
      <alignment horizontal="center" vertical="center"/>
    </xf>
    <xf numFmtId="0" fontId="5" fillId="0" borderId="0" xfId="0" applyFont="1" applyAlignment="1">
      <alignment horizontal="center"/>
    </xf>
    <xf numFmtId="0" fontId="3" fillId="0" borderId="16" xfId="0" applyFont="1" applyBorder="1" applyAlignment="1">
      <alignment horizontal="center" vertical="center" wrapText="1"/>
    </xf>
    <xf numFmtId="44" fontId="4" fillId="4" borderId="17" xfId="1" applyFont="1" applyFill="1" applyBorder="1" applyAlignment="1">
      <alignment horizontal="center" vertical="center" wrapText="1"/>
    </xf>
    <xf numFmtId="44" fontId="4" fillId="4" borderId="20" xfId="1" applyFont="1" applyFill="1" applyBorder="1" applyAlignment="1">
      <alignment horizontal="center" vertical="center" wrapText="1"/>
    </xf>
    <xf numFmtId="0" fontId="3" fillId="0" borderId="3" xfId="0" applyFont="1" applyBorder="1" applyAlignment="1">
      <alignment horizontal="center" vertical="center" wrapText="1"/>
    </xf>
    <xf numFmtId="44" fontId="5" fillId="0" borderId="0" xfId="0" applyNumberFormat="1" applyFont="1"/>
    <xf numFmtId="0" fontId="0" fillId="4" borderId="2" xfId="0" applyFill="1" applyBorder="1" applyAlignment="1">
      <alignment horizontal="left" vertical="center" wrapText="1"/>
    </xf>
    <xf numFmtId="0" fontId="0" fillId="0" borderId="2" xfId="0" applyBorder="1" applyAlignment="1">
      <alignment horizontal="left" vertical="center" wrapText="1"/>
    </xf>
    <xf numFmtId="0" fontId="0" fillId="4" borderId="2" xfId="0" applyFill="1" applyBorder="1" applyAlignment="1">
      <alignment horizontal="center" vertical="center"/>
    </xf>
    <xf numFmtId="0" fontId="0" fillId="0" borderId="2" xfId="0" applyBorder="1" applyAlignment="1">
      <alignment horizontal="center" vertical="center"/>
    </xf>
    <xf numFmtId="164" fontId="5" fillId="4" borderId="2" xfId="1" applyNumberFormat="1" applyFont="1" applyFill="1" applyBorder="1" applyAlignment="1">
      <alignment horizontal="center" vertical="center" wrapText="1"/>
    </xf>
    <xf numFmtId="164" fontId="4" fillId="4" borderId="2" xfId="1" applyNumberFormat="1" applyFont="1" applyFill="1" applyBorder="1" applyAlignment="1">
      <alignment horizontal="center" vertical="center" wrapText="1"/>
    </xf>
    <xf numFmtId="164" fontId="4" fillId="4" borderId="17" xfId="1" applyNumberFormat="1" applyFont="1" applyFill="1" applyBorder="1" applyAlignment="1">
      <alignment horizontal="center" vertical="center" wrapText="1"/>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0" borderId="16" xfId="0" applyFont="1" applyBorder="1" applyAlignment="1">
      <alignment horizontal="left" vertical="center"/>
    </xf>
    <xf numFmtId="0" fontId="4" fillId="0" borderId="2" xfId="0" applyFont="1" applyBorder="1" applyAlignment="1">
      <alignment horizontal="left" vertical="center"/>
    </xf>
    <xf numFmtId="0" fontId="7" fillId="0" borderId="2" xfId="0" applyFont="1" applyBorder="1" applyAlignment="1">
      <alignment horizontal="left" vertical="top"/>
    </xf>
    <xf numFmtId="0" fontId="7" fillId="0" borderId="17" xfId="0" applyFont="1" applyBorder="1" applyAlignment="1">
      <alignment horizontal="left" vertical="top"/>
    </xf>
    <xf numFmtId="14" fontId="7" fillId="0" borderId="2" xfId="0" applyNumberFormat="1" applyFont="1" applyBorder="1" applyAlignment="1">
      <alignment horizontal="left" vertical="top"/>
    </xf>
    <xf numFmtId="0" fontId="4" fillId="3" borderId="34" xfId="0" applyFont="1" applyFill="1" applyBorder="1" applyAlignment="1">
      <alignment horizontal="right" vertical="center" wrapText="1"/>
    </xf>
    <xf numFmtId="0" fontId="4" fillId="3" borderId="35" xfId="0" applyFont="1" applyFill="1" applyBorder="1" applyAlignment="1">
      <alignment horizontal="right" vertical="center" wrapText="1"/>
    </xf>
    <xf numFmtId="0" fontId="4" fillId="3" borderId="36" xfId="0" applyFont="1" applyFill="1" applyBorder="1" applyAlignment="1">
      <alignment horizontal="right" vertical="center" wrapText="1"/>
    </xf>
    <xf numFmtId="0" fontId="4" fillId="0" borderId="18" xfId="0" applyFont="1" applyBorder="1" applyAlignment="1">
      <alignment horizontal="left" vertical="center"/>
    </xf>
    <xf numFmtId="0" fontId="4" fillId="0" borderId="19" xfId="0" applyFont="1" applyBorder="1" applyAlignment="1">
      <alignment horizontal="left" vertical="center"/>
    </xf>
    <xf numFmtId="0" fontId="2" fillId="2" borderId="1"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29" xfId="0" applyFont="1" applyFill="1" applyBorder="1" applyAlignment="1">
      <alignment horizontal="center" vertical="center" wrapText="1"/>
    </xf>
    <xf numFmtId="0" fontId="2" fillId="2" borderId="31" xfId="0" applyFont="1" applyFill="1" applyBorder="1" applyAlignment="1">
      <alignment horizontal="center" vertical="center" wrapText="1"/>
    </xf>
    <xf numFmtId="14" fontId="7" fillId="0" borderId="19" xfId="0" applyNumberFormat="1" applyFont="1" applyBorder="1" applyAlignment="1">
      <alignment horizontal="left" vertical="top"/>
    </xf>
    <xf numFmtId="0" fontId="7" fillId="0" borderId="19" xfId="0" applyFont="1" applyBorder="1" applyAlignment="1">
      <alignment horizontal="left" vertical="top"/>
    </xf>
    <xf numFmtId="0" fontId="7" fillId="0" borderId="20" xfId="0" applyFont="1" applyBorder="1" applyAlignment="1">
      <alignment horizontal="left" vertical="top"/>
    </xf>
    <xf numFmtId="0" fontId="5" fillId="0" borderId="21" xfId="0" applyFont="1" applyBorder="1" applyAlignment="1">
      <alignment horizontal="center"/>
    </xf>
    <xf numFmtId="0" fontId="5" fillId="0" borderId="22" xfId="0" applyFont="1" applyBorder="1" applyAlignment="1">
      <alignment horizontal="center"/>
    </xf>
    <xf numFmtId="0" fontId="5" fillId="0" borderId="25" xfId="0" applyFont="1" applyBorder="1" applyAlignment="1">
      <alignment horizontal="center"/>
    </xf>
    <xf numFmtId="0" fontId="5" fillId="0" borderId="11" xfId="0" applyFont="1" applyBorder="1" applyAlignment="1">
      <alignment horizontal="center"/>
    </xf>
    <xf numFmtId="0" fontId="5" fillId="0" borderId="26" xfId="0" applyFont="1" applyBorder="1" applyAlignment="1">
      <alignment horizontal="center"/>
    </xf>
    <xf numFmtId="0" fontId="5" fillId="0" borderId="12" xfId="0" applyFont="1" applyBorder="1" applyAlignment="1">
      <alignment horizontal="center"/>
    </xf>
    <xf numFmtId="0" fontId="6" fillId="0" borderId="2" xfId="0" applyFont="1" applyBorder="1" applyAlignment="1">
      <alignment horizontal="left" vertical="center" wrapText="1"/>
    </xf>
    <xf numFmtId="0" fontId="6" fillId="0" borderId="17" xfId="0" applyFont="1" applyBorder="1" applyAlignment="1">
      <alignment horizontal="left"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2" xfId="0" applyFont="1" applyBorder="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11"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2" xfId="0" applyFont="1" applyBorder="1" applyAlignment="1">
      <alignment horizontal="center" vertical="center"/>
    </xf>
    <xf numFmtId="0" fontId="5" fillId="0" borderId="0" xfId="0" applyFont="1" applyAlignment="1">
      <alignment horizontal="center"/>
    </xf>
    <xf numFmtId="0" fontId="5" fillId="0" borderId="27" xfId="0" applyFont="1" applyBorder="1" applyAlignment="1">
      <alignment horizontal="center"/>
    </xf>
    <xf numFmtId="0" fontId="6" fillId="0" borderId="14" xfId="0" applyFont="1" applyBorder="1" applyAlignment="1">
      <alignment horizontal="left" vertical="top"/>
    </xf>
    <xf numFmtId="0" fontId="6" fillId="0" borderId="15" xfId="0" applyFont="1" applyBorder="1" applyAlignment="1">
      <alignment horizontal="left" vertical="top"/>
    </xf>
    <xf numFmtId="0" fontId="2" fillId="2" borderId="30" xfId="0" applyFont="1" applyFill="1" applyBorder="1" applyAlignment="1">
      <alignment horizontal="center" vertical="center" wrapText="1"/>
    </xf>
    <xf numFmtId="0" fontId="2" fillId="2" borderId="32" xfId="0" applyFont="1" applyFill="1" applyBorder="1" applyAlignment="1">
      <alignment horizontal="center" vertical="center" wrapText="1"/>
    </xf>
    <xf numFmtId="0" fontId="4" fillId="3" borderId="33" xfId="0" applyFont="1" applyFill="1" applyBorder="1" applyAlignment="1">
      <alignment horizontal="right" vertical="center" wrapText="1"/>
    </xf>
    <xf numFmtId="0" fontId="4" fillId="3" borderId="4" xfId="0" applyFont="1" applyFill="1" applyBorder="1" applyAlignment="1">
      <alignment horizontal="right" vertical="center" wrapText="1"/>
    </xf>
    <xf numFmtId="0" fontId="4" fillId="3" borderId="3" xfId="0" applyFont="1" applyFill="1" applyBorder="1" applyAlignment="1">
      <alignment horizontal="right" vertical="center" wrapText="1"/>
    </xf>
    <xf numFmtId="0" fontId="4" fillId="0" borderId="28" xfId="0" applyFont="1" applyBorder="1" applyAlignment="1">
      <alignment horizontal="left" vertical="center"/>
    </xf>
    <xf numFmtId="0" fontId="4" fillId="0" borderId="5" xfId="0" applyFont="1" applyBorder="1" applyAlignment="1">
      <alignment horizontal="left" vertical="center"/>
    </xf>
    <xf numFmtId="0" fontId="4" fillId="0" borderId="10" xfId="0" applyFont="1" applyBorder="1" applyAlignment="1">
      <alignment horizontal="left" vertical="center"/>
    </xf>
    <xf numFmtId="0" fontId="4" fillId="0" borderId="26" xfId="0" applyFont="1" applyBorder="1" applyAlignment="1">
      <alignment horizontal="left" vertical="center"/>
    </xf>
    <xf numFmtId="0" fontId="4" fillId="0" borderId="8" xfId="0" applyFont="1" applyBorder="1" applyAlignment="1">
      <alignment horizontal="left" vertical="center"/>
    </xf>
    <xf numFmtId="0" fontId="4" fillId="0" borderId="12" xfId="0" applyFont="1" applyBorder="1" applyAlignment="1">
      <alignment horizontal="left" vertical="center"/>
    </xf>
    <xf numFmtId="0" fontId="6" fillId="0" borderId="37" xfId="0" applyFont="1" applyBorder="1" applyAlignment="1">
      <alignment horizontal="left" vertical="top"/>
    </xf>
    <xf numFmtId="0" fontId="6" fillId="0" borderId="38" xfId="0" applyFont="1" applyBorder="1" applyAlignment="1">
      <alignment horizontal="left" vertical="top"/>
    </xf>
    <xf numFmtId="0" fontId="5" fillId="0" borderId="0" xfId="0" applyFont="1" applyAlignment="1">
      <alignment horizontal="lef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291353</xdr:colOff>
      <xdr:row>0</xdr:row>
      <xdr:rowOff>0</xdr:rowOff>
    </xdr:from>
    <xdr:to>
      <xdr:col>1</xdr:col>
      <xdr:colOff>1755290</xdr:colOff>
      <xdr:row>3</xdr:row>
      <xdr:rowOff>3245</xdr:rowOff>
    </xdr:to>
    <xdr:pic>
      <xdr:nvPicPr>
        <xdr:cNvPr id="3" name="Imagen 2">
          <a:extLst>
            <a:ext uri="{FF2B5EF4-FFF2-40B4-BE49-F238E27FC236}">
              <a16:creationId xmlns:a16="http://schemas.microsoft.com/office/drawing/2014/main" id="{9802D4BC-6344-50A8-A0B1-3293F94A966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1353" y="0"/>
          <a:ext cx="1837765" cy="64198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8C035-268C-4D91-844A-635D136049B5}">
  <dimension ref="A1:K36"/>
  <sheetViews>
    <sheetView tabSelected="1" topLeftCell="A29" zoomScale="90" zoomScaleNormal="90" workbookViewId="0">
      <selection activeCell="E42" sqref="E42"/>
    </sheetView>
  </sheetViews>
  <sheetFormatPr baseColWidth="10" defaultColWidth="11.42578125" defaultRowHeight="16.5" x14ac:dyDescent="0.3"/>
  <cols>
    <col min="1" max="1" width="5.42578125" style="3" bestFit="1" customWidth="1" collapsed="1"/>
    <col min="2" max="2" width="35" style="3" customWidth="1" collapsed="1"/>
    <col min="3" max="3" width="6.42578125" style="3" customWidth="1" collapsed="1"/>
    <col min="4" max="4" width="10" style="3" customWidth="1" collapsed="1"/>
    <col min="5" max="5" width="20" style="3" customWidth="1" collapsed="1"/>
    <col min="6" max="6" width="21" style="3" customWidth="1" collapsed="1"/>
    <col min="7" max="7" width="21.140625" style="3" customWidth="1" collapsed="1"/>
    <col min="8" max="8" width="21.28515625" style="3" customWidth="1" collapsed="1"/>
    <col min="9" max="9" width="21.85546875" style="3" customWidth="1" collapsed="1"/>
    <col min="10" max="10" width="14.28515625" style="3" bestFit="1" customWidth="1" collapsed="1"/>
    <col min="11" max="11" width="13.28515625" style="3" bestFit="1" customWidth="1" collapsed="1"/>
    <col min="12" max="16384" width="11.42578125" style="3" collapsed="1"/>
  </cols>
  <sheetData>
    <row r="1" spans="1:9" x14ac:dyDescent="0.3">
      <c r="A1" s="43"/>
      <c r="B1" s="44"/>
      <c r="C1" s="51" t="s">
        <v>13</v>
      </c>
      <c r="D1" s="52"/>
      <c r="E1" s="52"/>
      <c r="F1" s="52"/>
      <c r="G1" s="53"/>
      <c r="H1" s="5" t="s">
        <v>11</v>
      </c>
      <c r="I1" s="6" t="s">
        <v>20</v>
      </c>
    </row>
    <row r="2" spans="1:9" x14ac:dyDescent="0.3">
      <c r="A2" s="45"/>
      <c r="B2" s="46"/>
      <c r="C2" s="54"/>
      <c r="D2" s="55"/>
      <c r="E2" s="55"/>
      <c r="F2" s="55"/>
      <c r="G2" s="56"/>
      <c r="H2" s="2" t="s">
        <v>12</v>
      </c>
      <c r="I2" s="7" t="s">
        <v>21</v>
      </c>
    </row>
    <row r="3" spans="1:9" x14ac:dyDescent="0.3">
      <c r="A3" s="47"/>
      <c r="B3" s="48"/>
      <c r="C3" s="57"/>
      <c r="D3" s="58"/>
      <c r="E3" s="58"/>
      <c r="F3" s="58"/>
      <c r="G3" s="59"/>
      <c r="H3" s="2" t="s">
        <v>10</v>
      </c>
      <c r="I3" s="7" t="s">
        <v>22</v>
      </c>
    </row>
    <row r="4" spans="1:9" x14ac:dyDescent="0.3">
      <c r="A4" s="8"/>
      <c r="I4" s="9"/>
    </row>
    <row r="5" spans="1:9" x14ac:dyDescent="0.3">
      <c r="A5" s="69" t="s">
        <v>14</v>
      </c>
      <c r="B5" s="70"/>
      <c r="C5" s="71"/>
      <c r="D5" s="49" t="s">
        <v>38</v>
      </c>
      <c r="E5" s="49"/>
      <c r="F5" s="49"/>
      <c r="G5" s="49"/>
      <c r="H5" s="49"/>
      <c r="I5" s="50"/>
    </row>
    <row r="6" spans="1:9" x14ac:dyDescent="0.3">
      <c r="A6" s="72"/>
      <c r="B6" s="73"/>
      <c r="C6" s="74"/>
      <c r="D6" s="49"/>
      <c r="E6" s="49"/>
      <c r="F6" s="49"/>
      <c r="G6" s="49"/>
      <c r="H6" s="49"/>
      <c r="I6" s="50"/>
    </row>
    <row r="7" spans="1:9" ht="17.25" thickBot="1" x14ac:dyDescent="0.35">
      <c r="A7" s="8"/>
      <c r="B7" s="10"/>
      <c r="C7" s="10"/>
      <c r="I7" s="9"/>
    </row>
    <row r="8" spans="1:9" x14ac:dyDescent="0.3">
      <c r="A8" s="24" t="s">
        <v>5</v>
      </c>
      <c r="B8" s="25"/>
      <c r="C8" s="25"/>
      <c r="D8" s="75" t="s">
        <v>25</v>
      </c>
      <c r="E8" s="75"/>
      <c r="F8" s="75"/>
      <c r="G8" s="75"/>
      <c r="H8" s="75"/>
      <c r="I8" s="76"/>
    </row>
    <row r="9" spans="1:9" x14ac:dyDescent="0.3">
      <c r="A9" s="26" t="s">
        <v>15</v>
      </c>
      <c r="B9" s="27"/>
      <c r="C9" s="27"/>
      <c r="D9" s="28" t="s">
        <v>26</v>
      </c>
      <c r="E9" s="28"/>
      <c r="F9" s="28"/>
      <c r="G9" s="28"/>
      <c r="H9" s="28"/>
      <c r="I9" s="29"/>
    </row>
    <row r="10" spans="1:9" x14ac:dyDescent="0.3">
      <c r="A10" s="26" t="s">
        <v>16</v>
      </c>
      <c r="B10" s="27"/>
      <c r="C10" s="27"/>
      <c r="D10" s="30" t="s">
        <v>27</v>
      </c>
      <c r="E10" s="28"/>
      <c r="F10" s="28"/>
      <c r="G10" s="28"/>
      <c r="H10" s="28"/>
      <c r="I10" s="29"/>
    </row>
    <row r="11" spans="1:9" x14ac:dyDescent="0.3">
      <c r="A11" s="26" t="s">
        <v>17</v>
      </c>
      <c r="B11" s="27"/>
      <c r="C11" s="27"/>
      <c r="D11" s="30">
        <v>46238</v>
      </c>
      <c r="E11" s="28"/>
      <c r="F11" s="28"/>
      <c r="G11" s="28"/>
      <c r="H11" s="28"/>
      <c r="I11" s="29"/>
    </row>
    <row r="12" spans="1:9" ht="17.25" thickBot="1" x14ac:dyDescent="0.35">
      <c r="A12" s="34" t="s">
        <v>18</v>
      </c>
      <c r="B12" s="35"/>
      <c r="C12" s="35"/>
      <c r="D12" s="40">
        <v>46269</v>
      </c>
      <c r="E12" s="41"/>
      <c r="F12" s="41"/>
      <c r="G12" s="41"/>
      <c r="H12" s="41"/>
      <c r="I12" s="42"/>
    </row>
    <row r="13" spans="1:9" ht="17.25" thickBot="1" x14ac:dyDescent="0.35">
      <c r="A13" s="45"/>
      <c r="B13" s="60"/>
      <c r="C13" s="11"/>
      <c r="D13" s="60"/>
      <c r="E13" s="60"/>
      <c r="F13" s="60"/>
      <c r="G13" s="60"/>
      <c r="H13" s="60"/>
      <c r="I13" s="61"/>
    </row>
    <row r="14" spans="1:9" x14ac:dyDescent="0.3">
      <c r="A14" s="24" t="s">
        <v>6</v>
      </c>
      <c r="B14" s="25"/>
      <c r="C14" s="25"/>
      <c r="D14" s="62" t="s">
        <v>33</v>
      </c>
      <c r="E14" s="62"/>
      <c r="F14" s="62"/>
      <c r="G14" s="62"/>
      <c r="H14" s="62"/>
      <c r="I14" s="63"/>
    </row>
    <row r="15" spans="1:9" x14ac:dyDescent="0.3">
      <c r="A15" s="26" t="s">
        <v>15</v>
      </c>
      <c r="B15" s="27"/>
      <c r="C15" s="27"/>
      <c r="D15" s="28" t="s">
        <v>32</v>
      </c>
      <c r="E15" s="28"/>
      <c r="F15" s="28"/>
      <c r="G15" s="28"/>
      <c r="H15" s="28"/>
      <c r="I15" s="29"/>
    </row>
    <row r="16" spans="1:9" x14ac:dyDescent="0.3">
      <c r="A16" s="26" t="s">
        <v>16</v>
      </c>
      <c r="B16" s="27"/>
      <c r="C16" s="27"/>
      <c r="D16" s="28" t="s">
        <v>34</v>
      </c>
      <c r="E16" s="28"/>
      <c r="F16" s="28"/>
      <c r="G16" s="28"/>
      <c r="H16" s="28"/>
      <c r="I16" s="29"/>
    </row>
    <row r="17" spans="1:11" x14ac:dyDescent="0.3">
      <c r="A17" s="26" t="s">
        <v>17</v>
      </c>
      <c r="B17" s="27"/>
      <c r="C17" s="27"/>
      <c r="D17" s="30">
        <v>46237</v>
      </c>
      <c r="E17" s="28"/>
      <c r="F17" s="28"/>
      <c r="G17" s="28"/>
      <c r="H17" s="28"/>
      <c r="I17" s="29"/>
    </row>
    <row r="18" spans="1:11" ht="17.25" thickBot="1" x14ac:dyDescent="0.35">
      <c r="A18" s="34" t="s">
        <v>18</v>
      </c>
      <c r="B18" s="35"/>
      <c r="C18" s="35"/>
      <c r="D18" s="40">
        <v>46268</v>
      </c>
      <c r="E18" s="41"/>
      <c r="F18" s="41"/>
      <c r="G18" s="41"/>
      <c r="H18" s="41"/>
      <c r="I18" s="42"/>
    </row>
    <row r="19" spans="1:11" ht="17.25" thickBot="1" x14ac:dyDescent="0.35">
      <c r="A19" s="45"/>
      <c r="B19" s="60"/>
      <c r="C19" s="11"/>
      <c r="D19" s="60"/>
      <c r="E19" s="60"/>
      <c r="F19" s="60"/>
      <c r="G19" s="60"/>
      <c r="H19" s="60"/>
      <c r="I19" s="61"/>
    </row>
    <row r="20" spans="1:11" x14ac:dyDescent="0.3">
      <c r="A20" s="24" t="s">
        <v>7</v>
      </c>
      <c r="B20" s="25"/>
      <c r="C20" s="25"/>
      <c r="D20" s="62" t="s">
        <v>36</v>
      </c>
      <c r="E20" s="62"/>
      <c r="F20" s="62"/>
      <c r="G20" s="62"/>
      <c r="H20" s="62"/>
      <c r="I20" s="63"/>
    </row>
    <row r="21" spans="1:11" x14ac:dyDescent="0.3">
      <c r="A21" s="26" t="s">
        <v>15</v>
      </c>
      <c r="B21" s="27"/>
      <c r="C21" s="27"/>
      <c r="D21" s="28" t="s">
        <v>35</v>
      </c>
      <c r="E21" s="28"/>
      <c r="F21" s="28"/>
      <c r="G21" s="28"/>
      <c r="H21" s="28"/>
      <c r="I21" s="29"/>
    </row>
    <row r="22" spans="1:11" x14ac:dyDescent="0.3">
      <c r="A22" s="26" t="s">
        <v>16</v>
      </c>
      <c r="B22" s="27"/>
      <c r="C22" s="27"/>
      <c r="D22" s="28" t="s">
        <v>37</v>
      </c>
      <c r="E22" s="28"/>
      <c r="F22" s="28"/>
      <c r="G22" s="28"/>
      <c r="H22" s="28"/>
      <c r="I22" s="29"/>
    </row>
    <row r="23" spans="1:11" x14ac:dyDescent="0.3">
      <c r="A23" s="26" t="s">
        <v>17</v>
      </c>
      <c r="B23" s="27"/>
      <c r="C23" s="27"/>
      <c r="D23" s="30">
        <v>46238</v>
      </c>
      <c r="E23" s="28"/>
      <c r="F23" s="28"/>
      <c r="G23" s="28"/>
      <c r="H23" s="28"/>
      <c r="I23" s="29"/>
    </row>
    <row r="24" spans="1:11" ht="17.25" thickBot="1" x14ac:dyDescent="0.35">
      <c r="A24" s="34" t="s">
        <v>18</v>
      </c>
      <c r="B24" s="35"/>
      <c r="C24" s="35"/>
      <c r="D24" s="40">
        <v>46269</v>
      </c>
      <c r="E24" s="41"/>
      <c r="F24" s="41"/>
      <c r="G24" s="41"/>
      <c r="H24" s="41"/>
      <c r="I24" s="42"/>
    </row>
    <row r="25" spans="1:11" x14ac:dyDescent="0.3">
      <c r="A25" s="8"/>
      <c r="I25" s="9"/>
    </row>
    <row r="26" spans="1:11" ht="33" customHeight="1" x14ac:dyDescent="0.3">
      <c r="A26" s="38" t="s">
        <v>0</v>
      </c>
      <c r="B26" s="36" t="s">
        <v>2</v>
      </c>
      <c r="C26" s="36" t="s">
        <v>19</v>
      </c>
      <c r="D26" s="36" t="s">
        <v>1</v>
      </c>
      <c r="E26" s="1" t="str">
        <f>D8</f>
        <v>Asertiva Digital S.A.S.</v>
      </c>
      <c r="F26" s="1" t="str">
        <f>D14</f>
        <v>C&amp;S TECNOLOGIA</v>
      </c>
      <c r="G26" s="1" t="str">
        <f>D20</f>
        <v>JIT Solutions</v>
      </c>
      <c r="H26" s="4" t="s">
        <v>8</v>
      </c>
      <c r="I26" s="64" t="s">
        <v>3</v>
      </c>
    </row>
    <row r="27" spans="1:11" ht="33" x14ac:dyDescent="0.3">
      <c r="A27" s="39"/>
      <c r="B27" s="37"/>
      <c r="C27" s="37"/>
      <c r="D27" s="37"/>
      <c r="E27" s="1" t="s">
        <v>9</v>
      </c>
      <c r="F27" s="1" t="s">
        <v>9</v>
      </c>
      <c r="G27" s="1" t="s">
        <v>9</v>
      </c>
      <c r="H27" s="1" t="s">
        <v>9</v>
      </c>
      <c r="I27" s="65"/>
    </row>
    <row r="28" spans="1:11" ht="75" x14ac:dyDescent="0.3">
      <c r="A28" s="12">
        <v>1</v>
      </c>
      <c r="B28" s="17" t="s">
        <v>30</v>
      </c>
      <c r="C28" s="15" t="s">
        <v>23</v>
      </c>
      <c r="D28" s="19">
        <v>10</v>
      </c>
      <c r="E28" s="21">
        <v>579863</v>
      </c>
      <c r="F28" s="21">
        <v>552250</v>
      </c>
      <c r="G28" s="21">
        <v>596430</v>
      </c>
      <c r="H28" s="22">
        <f>+ROUND(AVERAGE(E28,F28,G28), 0)</f>
        <v>576181</v>
      </c>
      <c r="I28" s="23">
        <f>+ROUND((H28*D28), 0)</f>
        <v>5761810</v>
      </c>
      <c r="K28" s="16"/>
    </row>
    <row r="29" spans="1:11" ht="75" x14ac:dyDescent="0.3">
      <c r="A29" s="12">
        <v>2</v>
      </c>
      <c r="B29" s="17" t="s">
        <v>28</v>
      </c>
      <c r="C29" s="15" t="s">
        <v>23</v>
      </c>
      <c r="D29" s="19">
        <v>60</v>
      </c>
      <c r="E29" s="21">
        <v>1236953</v>
      </c>
      <c r="F29" s="21">
        <v>1178050</v>
      </c>
      <c r="G29" s="21">
        <v>1272294</v>
      </c>
      <c r="H29" s="22">
        <f t="shared" ref="H29:H31" si="0">+ROUND(AVERAGE(E29,F29,G29), 0)</f>
        <v>1229099</v>
      </c>
      <c r="I29" s="23">
        <f t="shared" ref="I29:I31" si="1">+ROUND((H29*D29), 0)</f>
        <v>73745940</v>
      </c>
      <c r="K29" s="16"/>
    </row>
    <row r="30" spans="1:11" ht="94.9" customHeight="1" x14ac:dyDescent="0.3">
      <c r="A30" s="12">
        <v>3</v>
      </c>
      <c r="B30" s="18" t="s">
        <v>31</v>
      </c>
      <c r="C30" s="15" t="s">
        <v>23</v>
      </c>
      <c r="D30" s="20">
        <v>52</v>
      </c>
      <c r="E30" s="21">
        <v>1214588</v>
      </c>
      <c r="F30" s="21">
        <v>1156750</v>
      </c>
      <c r="G30" s="21">
        <v>1249290</v>
      </c>
      <c r="H30" s="22">
        <f t="shared" si="0"/>
        <v>1206876</v>
      </c>
      <c r="I30" s="23">
        <f t="shared" si="1"/>
        <v>62757552</v>
      </c>
      <c r="K30" s="16"/>
    </row>
    <row r="31" spans="1:11" ht="120" x14ac:dyDescent="0.3">
      <c r="A31" s="12">
        <v>4</v>
      </c>
      <c r="B31" s="18" t="s">
        <v>29</v>
      </c>
      <c r="C31" s="15" t="s">
        <v>23</v>
      </c>
      <c r="D31" s="20">
        <v>36</v>
      </c>
      <c r="E31" s="21">
        <v>1214588</v>
      </c>
      <c r="F31" s="21">
        <v>1156750</v>
      </c>
      <c r="G31" s="21">
        <v>1249290</v>
      </c>
      <c r="H31" s="22">
        <f t="shared" si="0"/>
        <v>1206876</v>
      </c>
      <c r="I31" s="23">
        <f t="shared" si="1"/>
        <v>43447536</v>
      </c>
      <c r="K31" s="16"/>
    </row>
    <row r="32" spans="1:11" ht="16.5" customHeight="1" x14ac:dyDescent="0.3">
      <c r="A32" s="66" t="s">
        <v>24</v>
      </c>
      <c r="B32" s="67"/>
      <c r="C32" s="67"/>
      <c r="D32" s="67"/>
      <c r="E32" s="67"/>
      <c r="F32" s="67"/>
      <c r="G32" s="67"/>
      <c r="H32" s="68"/>
      <c r="I32" s="13">
        <f>+ROUND((SUM(I28:I31)), 0)</f>
        <v>185712838</v>
      </c>
    </row>
    <row r="33" spans="1:10" ht="16.5" customHeight="1" x14ac:dyDescent="0.3">
      <c r="A33" s="66" t="s">
        <v>39</v>
      </c>
      <c r="B33" s="67"/>
      <c r="C33" s="67"/>
      <c r="D33" s="67"/>
      <c r="E33" s="67"/>
      <c r="F33" s="67"/>
      <c r="G33" s="67"/>
      <c r="H33" s="68"/>
      <c r="I33" s="13">
        <f>+ROUND((I32*0%), 0)</f>
        <v>0</v>
      </c>
    </row>
    <row r="34" spans="1:10" ht="16.5" customHeight="1" thickBot="1" x14ac:dyDescent="0.35">
      <c r="A34" s="31" t="s">
        <v>4</v>
      </c>
      <c r="B34" s="32"/>
      <c r="C34" s="32"/>
      <c r="D34" s="32"/>
      <c r="E34" s="32"/>
      <c r="F34" s="32"/>
      <c r="G34" s="32"/>
      <c r="H34" s="33"/>
      <c r="I34" s="14">
        <f>+ROUND(SUM(I32:I33), 0)</f>
        <v>185712838</v>
      </c>
      <c r="J34" s="16"/>
    </row>
    <row r="36" spans="1:10" ht="43.5" customHeight="1" x14ac:dyDescent="0.3">
      <c r="A36" s="77" t="s">
        <v>40</v>
      </c>
      <c r="B36" s="77"/>
      <c r="C36" s="77"/>
      <c r="D36" s="77"/>
      <c r="E36" s="77"/>
      <c r="F36" s="77"/>
      <c r="G36" s="77"/>
      <c r="H36" s="77"/>
      <c r="I36" s="77"/>
    </row>
  </sheetData>
  <mergeCells count="47">
    <mergeCell ref="A36:I36"/>
    <mergeCell ref="I26:I27"/>
    <mergeCell ref="A32:H32"/>
    <mergeCell ref="A33:H33"/>
    <mergeCell ref="A5:C6"/>
    <mergeCell ref="A8:C8"/>
    <mergeCell ref="A9:C9"/>
    <mergeCell ref="A10:C10"/>
    <mergeCell ref="A11:C11"/>
    <mergeCell ref="D14:I14"/>
    <mergeCell ref="A13:B13"/>
    <mergeCell ref="D13:I13"/>
    <mergeCell ref="D8:I8"/>
    <mergeCell ref="D9:I9"/>
    <mergeCell ref="D10:I10"/>
    <mergeCell ref="D11:I11"/>
    <mergeCell ref="A1:B3"/>
    <mergeCell ref="D5:I6"/>
    <mergeCell ref="C1:G3"/>
    <mergeCell ref="D22:I22"/>
    <mergeCell ref="D17:I17"/>
    <mergeCell ref="D18:I18"/>
    <mergeCell ref="A19:B19"/>
    <mergeCell ref="D19:I19"/>
    <mergeCell ref="A17:C17"/>
    <mergeCell ref="A18:C18"/>
    <mergeCell ref="A12:C12"/>
    <mergeCell ref="A14:C14"/>
    <mergeCell ref="A15:C15"/>
    <mergeCell ref="A16:C16"/>
    <mergeCell ref="D20:I20"/>
    <mergeCell ref="D12:I12"/>
    <mergeCell ref="A20:C20"/>
    <mergeCell ref="A21:C21"/>
    <mergeCell ref="D15:I15"/>
    <mergeCell ref="D16:I16"/>
    <mergeCell ref="D23:I23"/>
    <mergeCell ref="A34:H34"/>
    <mergeCell ref="A22:C22"/>
    <mergeCell ref="A23:C23"/>
    <mergeCell ref="A24:C24"/>
    <mergeCell ref="C26:C27"/>
    <mergeCell ref="A26:A27"/>
    <mergeCell ref="B26:B27"/>
    <mergeCell ref="D24:I24"/>
    <mergeCell ref="D21:I21"/>
    <mergeCell ref="D26:D27"/>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aa7f693-b1e1-4382-90e3-78f3c0a28a90" xsi:nil="true"/>
    <lcf76f155ced4ddcb4097134ff3c332f xmlns="9932afc9-16b8-436e-b063-c6edd018cbfd">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04099F62560ECB4FBCACDD576F14E869" ma:contentTypeVersion="19" ma:contentTypeDescription="Crear nuevo documento." ma:contentTypeScope="" ma:versionID="64611f4b01fb5d078542337cb48bf1a7">
  <xsd:schema xmlns:xsd="http://www.w3.org/2001/XMLSchema" xmlns:xs="http://www.w3.org/2001/XMLSchema" xmlns:p="http://schemas.microsoft.com/office/2006/metadata/properties" xmlns:ns2="9932afc9-16b8-436e-b063-c6edd018cbfd" xmlns:ns3="4aa7f693-b1e1-4382-90e3-78f3c0a28a90" targetNamespace="http://schemas.microsoft.com/office/2006/metadata/properties" ma:root="true" ma:fieldsID="3ec79c9752398c5cb765f594de3a255f" ns2:_="" ns3:_="">
    <xsd:import namespace="9932afc9-16b8-436e-b063-c6edd018cbfd"/>
    <xsd:import namespace="4aa7f693-b1e1-4382-90e3-78f3c0a28a9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GenerationTime" minOccurs="0"/>
                <xsd:element ref="ns2:MediaServiceEventHashCode" minOccurs="0"/>
                <xsd:element ref="ns3:SharedWithUsers" minOccurs="0"/>
                <xsd:element ref="ns3:SharedWithDetails" minOccurs="0"/>
                <xsd:element ref="ns2:MediaServiceOCR" minOccurs="0"/>
                <xsd:element ref="ns2:MediaServiceAutoKeyPoints" minOccurs="0"/>
                <xsd:element ref="ns2:MediaServiceKeyPoints" minOccurs="0"/>
                <xsd:element ref="ns2:MediaLengthInSeconds" minOccurs="0"/>
                <xsd:element ref="ns2:MediaServiceLocation" minOccurs="0"/>
                <xsd:element ref="ns2:lcf76f155ced4ddcb4097134ff3c332f" minOccurs="0"/>
                <xsd:element ref="ns3:TaxCatchAll" minOccurs="0"/>
                <xsd:element ref="ns2:MediaServiceSearchProperties" minOccurs="0"/>
                <xsd:element ref="ns2:MediaServiceObjectDetectorVersion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932afc9-16b8-436e-b063-c6edd018cbf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LengthInSeconds" ma:index="19" nillable="true" ma:displayName="Length (seconds)"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3275abd0-3801-4d23-a03f-3aac7ab7ca23" ma:termSetId="09814cd3-568e-fe90-9814-8d621ff8fb84" ma:anchorId="fba54fb3-c3e1-fe81-a776-ca4b69148c4d" ma:open="true" ma:isKeyword="false">
      <xsd:complexType>
        <xsd:sequence>
          <xsd:element ref="pc:Terms" minOccurs="0" maxOccurs="1"/>
        </xsd:sequence>
      </xsd:complexType>
    </xsd:element>
    <xsd:element name="MediaServiceSearchProperties" ma:index="24" nillable="true" ma:displayName="MediaServiceSearchProperties" ma:hidden="true" ma:internalName="MediaServiceSearchProperties" ma:readOnly="true">
      <xsd:simpleType>
        <xsd:restriction base="dms:Note"/>
      </xsd:simple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4aa7f693-b1e1-4382-90e3-78f3c0a28a90"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8e4772ca-37ed-4a08-8eb2-df237d6fb890}" ma:internalName="TaxCatchAll" ma:showField="CatchAllData" ma:web="4aa7f693-b1e1-4382-90e3-78f3c0a28a9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A9D3542-8B74-4BFC-AAE5-3F1BC3C04A34}">
  <ds:schemaRefs>
    <ds:schemaRef ds:uri="http://schemas.microsoft.com/office/2006/metadata/properties"/>
    <ds:schemaRef ds:uri="http://schemas.microsoft.com/office/infopath/2007/PartnerControls"/>
    <ds:schemaRef ds:uri="4aa7f693-b1e1-4382-90e3-78f3c0a28a90"/>
    <ds:schemaRef ds:uri="9932afc9-16b8-436e-b063-c6edd018cbfd"/>
  </ds:schemaRefs>
</ds:datastoreItem>
</file>

<file path=customXml/itemProps2.xml><?xml version="1.0" encoding="utf-8"?>
<ds:datastoreItem xmlns:ds="http://schemas.openxmlformats.org/officeDocument/2006/customXml" ds:itemID="{4A89AEEE-DD44-4947-B1AE-19667F89C5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932afc9-16b8-436e-b063-c6edd018cbfd"/>
    <ds:schemaRef ds:uri="4aa7f693-b1e1-4382-90e3-78f3c0a28a9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FAC535D-B060-4CC7-A025-3C255FB1610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Estudio del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Aguilar Montoya</dc:creator>
  <cp:lastModifiedBy>Jorge Ivan Ortiz Ochoa</cp:lastModifiedBy>
  <dcterms:created xsi:type="dcterms:W3CDTF">2023-09-27T15:10:58Z</dcterms:created>
  <dcterms:modified xsi:type="dcterms:W3CDTF">2026-08-13T19:46:59Z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0x01010004099F62560ECB4FBCACDD576F14E869</vt:lpwstr>
  </property>
  <property fmtid="{D5CDD505-2E9C-101B-9397-08002B2CF9AE}" pid="3" name="MediaServiceImageTags">
    <vt:lpwstr/>
  </property>
</Properties>
</file>