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7"/>
  <workbookPr/>
  <mc:AlternateContent xmlns:mc="http://schemas.openxmlformats.org/markup-compatibility/2006">
    <mc:Choice Requires="x15">
      <x15ac:absPath xmlns:x15ac="http://schemas.microsoft.com/office/spreadsheetml/2010/11/ac" url="C:\Users\ACER\Downloads\DOCUMENTOS RADICACION PRECONTRACTUAL\"/>
    </mc:Choice>
  </mc:AlternateContent>
  <xr:revisionPtr revIDLastSave="0" documentId="13_ncr:1_{114141E2-8B7E-42EA-9A39-6FC3300FC0E2}" xr6:coauthVersionLast="47" xr6:coauthVersionMax="47" xr10:uidLastSave="{00000000-0000-0000-0000-000000000000}"/>
  <bookViews>
    <workbookView xWindow="-120" yWindow="-120" windowWidth="20730" windowHeight="11040" firstSheet="1" activeTab="1" xr2:uid="{B3606BF2-47BA-4DB8-BC05-5124CAE90801}"/>
  </bookViews>
  <sheets>
    <sheet name="Presupuesto Oficial (Entidad)" sheetId="1" r:id="rId1"/>
    <sheet name="Propuesta Economica(Proponente)" sheetId="3" r:id="rId2"/>
  </sheet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9" i="3" l="1"/>
  <c r="G30" i="3"/>
  <c r="G31" i="3"/>
  <c r="G28" i="3"/>
  <c r="B44" i="3"/>
  <c r="G32" i="3"/>
  <c r="G22" i="3"/>
  <c r="G21" i="3"/>
  <c r="G20" i="3"/>
  <c r="G19" i="3"/>
  <c r="G18" i="3"/>
  <c r="G17" i="3"/>
  <c r="G30" i="1"/>
  <c r="G20" i="1"/>
  <c r="G19" i="1"/>
  <c r="G18" i="1"/>
  <c r="G17" i="1"/>
  <c r="G15" i="1"/>
  <c r="G16" i="1"/>
  <c r="G23" i="3"/>
  <c r="G34" i="3"/>
  <c r="G21" i="1"/>
  <c r="G32" i="1"/>
</calcChain>
</file>

<file path=xl/sharedStrings.xml><?xml version="1.0" encoding="utf-8"?>
<sst xmlns="http://schemas.openxmlformats.org/spreadsheetml/2006/main" count="84" uniqueCount="44">
  <si>
    <t>INSTITUTO DISTRITAL DE RECREACIÓN Y DEPORTE - IDRD</t>
  </si>
  <si>
    <t>PRESUPUESTO OFICIAL</t>
  </si>
  <si>
    <t>IDRD-SG-LP-020-2026</t>
  </si>
  <si>
    <t>OBJETO: "CONTRATAR LOS ESTUDIOS, DISEÑOS TÉCNICOS Y LA CONSTRUCCIÓN DEL PARQUE DE PROXIMIDAD SAN CAYETANO, UBICADO EN LA LOCALIDAD DE USME DE LA CIUDAD DE BOGOTÁ D.C."</t>
  </si>
  <si>
    <t>I. ESTUDIOS, DISEÑOS Y CONSTRUCCIÓN</t>
  </si>
  <si>
    <t>ÍTEM</t>
  </si>
  <si>
    <t>DESCRIPCIÓN</t>
  </si>
  <si>
    <t>UNIDAD MEDIDA</t>
  </si>
  <si>
    <t>CANTIDAD</t>
  </si>
  <si>
    <t xml:space="preserve">Precios  Oficiales IDRD
</t>
  </si>
  <si>
    <t>Valor Total</t>
  </si>
  <si>
    <t>ESTUDIOS Y DISEÑOS PARQUE SAN CAYETANO</t>
  </si>
  <si>
    <t>UND</t>
  </si>
  <si>
    <t>CONSTRUCCIÓN PARQUE SAN CAYETANO</t>
  </si>
  <si>
    <t>IMPLEMENTACIÓN PMT ETAPA DE CONSTRUCCIÓN
(Incluye Especialista Transito y Transporte, Paletero, Alquiler señalización de obra, señales temporales, cinta de seguridad, barricadas, señales verticales, colombinas, paletas Pare-Siga)</t>
  </si>
  <si>
    <t>IMPLEMENTACIÓN PLAN DE MANEJO AMBIENTAL ETAPA DE CONSTRUCCIÓN
(No incluye profesional Ambiental por encontrarse contemplado en los costos de personal mínimo. Incluye: personal operativo y herramienta menor y consumibles para implementación de los programas:  Gestión Integral de Residuos Sólidos, Orgánicos aprovechables, No aprovechables y aprovechables, Control de Emisiones Atmosféricas, Manejo Eficiente del Agua, señalización en Obra y Fauna silvestre)</t>
  </si>
  <si>
    <t>IMPLEMENTACIÓN PLAN SST ETAPA DE CONSTRUCCIÓN
(No incluye profesional SST por encontrarse contemplado en los costos de personal mínimo. Incluye: herramienta menor y consumibles para Emergencias y Riesgos,  Elementos de Protección Personal, Elementos protección trabajo en Alturas, Exámenes Médicos y Bioseguridad)</t>
  </si>
  <si>
    <t>IMPLEMENTACIÓN PLAN DE GESTIÓN SOCIAL ETAPA DE CONSTRUCCIÓN
(No incluye profesional Social por encontrarse contemplado en los costos de personal mínimo. Incluye: equipos y consumibles para atención, divulgación y atención al ciudada)</t>
  </si>
  <si>
    <t>TOTAL ESTUDIOS, DISEÑOS Y CONSTRUCCIÓN</t>
  </si>
  <si>
    <t>II. GASTOS REEMBOLSABLES</t>
  </si>
  <si>
    <t>RETIE - RETILAB</t>
  </si>
  <si>
    <t>RESOLUCIÓN SILVICULTURAL</t>
  </si>
  <si>
    <t>DERECHO DE VALLA</t>
  </si>
  <si>
    <t xml:space="preserve">TRAMITES ANTE LA EAAB RESOLUCIÓN 0579/2025 de la EAAB </t>
  </si>
  <si>
    <t>TOTAL GASTOS REEMBOLSABLES</t>
  </si>
  <si>
    <t>VALOR PRESUPUESTO OFICIAL</t>
  </si>
  <si>
    <r>
      <rPr>
        <b/>
        <sz val="10"/>
        <color theme="1"/>
        <rFont val="Arial"/>
        <family val="2"/>
      </rPr>
      <t>Nota 1.</t>
    </r>
    <r>
      <rPr>
        <sz val="10"/>
        <color theme="1"/>
        <rFont val="Arial"/>
        <family val="2"/>
      </rPr>
      <t xml:space="preserve"> El precio global establecido para la ejecución del contrato comprende la totalidad de los costos directos e indirectos necesarios para la ejecución integral de cada una de las etapas contractuales de conformidad con el Anexo Técnico, sus apéndices y los demás documentos que integran el proceso de contratación.
Este valor incluye, sin limitarse a ellos, los costos correspondientes al personal profesional, técnico, operativo, administrativo y de apoyo; salarios, prestaciones sociales, aportes al Sistema de Seguridad Social Integral y demás obligaciones laborales; oficinas, administración, servicios públicos, comunicaciones, útiles, papelería y documentación técnica; asesorías legales, tributarias y de las demás especialidades requeridas; alquiler, operación, transporte y mantenimiento de equipos, instrumentos y vehículos necesarios para la ejecución de las actividades de cada etapa.
Asimismo, comprende los ensayos de laboratorio y demás pruebas requeridas durante la ejecución contractual; las instalaciones y redes provisionales de agua y energía necesarias para la etapa de construcción; las garantías, impuestos, tasas y contribuciones aplicables; los trámites, permisos, autorizaciones, aprobaciones y licencias a cargo del contratista; así como los imprevistos y la utilidad.
Para la etapa de construcción, el precio global comprende, además, la totalidad de los materiales, mano de obra, herramientas, maquinaria, equipos, transporte y demás recursos necesarios para ejecutar, terminar, dotar y poner en funcionamiento las obras y actividades previstas en los documentos contractuales.
En consecuencia, el precio global cubre integralmente la totalidad de las obligaciones contractuales y no da lugar a reconocimientos económicos adicionales por mayores cantidades de obra, variaciones en los rendimientos, insuficiencias en la estimación de costos, omisiones en la oferta o actividades necesarias para la correcta ejecución, terminación y puesta en funcionamiento del objeto contratado.</t>
    </r>
  </si>
  <si>
    <r>
      <rPr>
        <b/>
        <sz val="10"/>
        <color theme="1"/>
        <rFont val="Arial"/>
        <family val="2"/>
      </rPr>
      <t>Nota 2.</t>
    </r>
    <r>
      <rPr>
        <sz val="10"/>
        <color theme="1"/>
        <rFont val="Arial"/>
        <family val="2"/>
      </rPr>
      <t xml:space="preserve"> El Formato "OFERTA ECONÓMICA” debe presentarse en formato Excel en la plataforma SECOP II.</t>
    </r>
  </si>
  <si>
    <r>
      <rPr>
        <b/>
        <sz val="10"/>
        <color theme="1"/>
        <rFont val="Arial"/>
        <family val="2"/>
      </rPr>
      <t>Nota 3.</t>
    </r>
    <r>
      <rPr>
        <sz val="10"/>
        <color theme="1"/>
        <rFont val="Arial"/>
        <family val="2"/>
      </rPr>
      <t xml:space="preserve"> El proponente debe diligenciar el PRECIO  ofertado para cada uno de los ítems que componen el formato. </t>
    </r>
  </si>
  <si>
    <r>
      <rPr>
        <b/>
        <sz val="10"/>
        <color theme="1"/>
        <rFont val="Arial"/>
        <family val="2"/>
      </rPr>
      <t>Nota 4.</t>
    </r>
    <r>
      <rPr>
        <sz val="10"/>
        <color theme="1"/>
        <rFont val="Arial"/>
        <family val="2"/>
      </rPr>
      <t xml:space="preserve"> Los valores ofertados NO podrán exceder los respectivos Valores Oficiales y deben ser mayor a cero pesos ($0).</t>
    </r>
  </si>
  <si>
    <r>
      <rPr>
        <b/>
        <sz val="10"/>
        <color theme="1"/>
        <rFont val="Arial"/>
        <family val="2"/>
      </rPr>
      <t>Nota 5.</t>
    </r>
    <r>
      <rPr>
        <sz val="10"/>
        <color theme="1"/>
        <rFont val="Arial"/>
        <family val="2"/>
      </rPr>
      <t xml:space="preserve"> Para la presentación de la “OFERTA ECONÓMICA” no se deben utilizar centavos; por lo tanto, los valores unitarios ofertados deben presentarse en números enteros. Cuando la fracción decimal del peso sea igual o superior a 5 se aproximará por exceso al número entero siguiente del peso y cuando la fracción decimal del peso sea inferior a 5 se aproximará por defecto al número entero del peso.</t>
    </r>
  </si>
  <si>
    <r>
      <rPr>
        <b/>
        <sz val="10"/>
        <color theme="1"/>
        <rFont val="Arial"/>
        <family val="2"/>
      </rPr>
      <t>Nota 6.</t>
    </r>
    <r>
      <rPr>
        <sz val="10"/>
        <color theme="1"/>
        <rFont val="Arial"/>
        <family val="2"/>
      </rPr>
      <t xml:space="preserve"> El oferente deberá tener en cuenta al presentar su oferta la discriminacion de impuestos, tasas o contribuciones que aplican al proceso de contratación y que se encuentran incluidos en los costos estimados por la entidad en el valor global .</t>
    </r>
  </si>
  <si>
    <r>
      <rPr>
        <b/>
        <sz val="10"/>
        <color theme="1"/>
        <rFont val="Arial"/>
        <family val="2"/>
      </rPr>
      <t>Nota 7.</t>
    </r>
    <r>
      <rPr>
        <sz val="10"/>
        <color theme="1"/>
        <rFont val="Arial"/>
        <family val="2"/>
      </rPr>
      <t xml:space="preserve"> La presentación de la propuesta constituye una manifestación explícita de que el Proponente ha efectuado un estudio completo de la documentación que compone el presente proceso de contratación, el objeto a contratar, precios, plazos, especificaciones técnicas, económicas y/o financieras, condiciones de ejecución del contrato y demás elementos que influyan directa e indirectamente durante la ejecución del contrato sobre el valor de su oferta; por lo tanto, el Proponente debe proyectar el Valor de su “OFERTA ECONÓMICA” de forma responsable y  serán de la exclusiva responsabilidad del Proponente, los errores en que incurra al indicar los valores de su propuesta su propuesta, debiendo asumir los mayores costos o pérdidas que se deriven de dichos errores.</t>
    </r>
  </si>
  <si>
    <r>
      <rPr>
        <b/>
        <sz val="10"/>
        <color theme="1"/>
        <rFont val="Arial"/>
        <family val="2"/>
      </rPr>
      <t>Nota 8.</t>
    </r>
    <r>
      <rPr>
        <sz val="10"/>
        <color theme="1"/>
        <rFont val="Arial"/>
        <family val="2"/>
      </rPr>
      <t xml:space="preserve"> Las Ofertas Económicas deberán contemplar todos los costos directos e indirectos, estampillas, impuestos, tasas y contribuciones de ley y cualquier otra erogación necesaria para la correcta suscripción y ejecución del objeto de la presente contratación y por ningún motivo se considerarán costos adicionales.</t>
    </r>
  </si>
  <si>
    <r>
      <rPr>
        <b/>
        <sz val="11"/>
        <color theme="1"/>
        <rFont val="Arial"/>
        <family val="2"/>
      </rPr>
      <t>Nota 9</t>
    </r>
    <r>
      <rPr>
        <sz val="11"/>
        <color theme="1"/>
        <rFont val="Arial"/>
        <family val="2"/>
      </rPr>
      <t>: Los valores de Gastos Reembolsables no serán ofertados por el proponente, corresponden a los cálculos establecidos por la entidad en la estructuración del Presupuesto Oficial</t>
    </r>
  </si>
  <si>
    <t>OFERTA ECONÓMICA</t>
  </si>
  <si>
    <t>PROPONENTE:</t>
  </si>
  <si>
    <t>OBJETO:</t>
  </si>
  <si>
    <t xml:space="preserve"> "CONTRATAR LOS ESTUDIOS, DISEÑOS TÉCNICOS Y LA CONSTRUCCIÓN DEL PARQUE DE PROXIMIDAD SAN CAYETANO, UBICADO EN LA LOCALIDAD DE USME DE LA CIUDAD DE BOGOTÁ D.C."</t>
  </si>
  <si>
    <t>[Ofrecimiento del Proponente]</t>
  </si>
  <si>
    <t>Precios  Unitarios (Incluye Costos Directos e Indirectos)</t>
  </si>
  <si>
    <t>ESTUDIOS Y DISEÑOS PARQUE ESTRUCTURANTE MILENTA TEJAR</t>
  </si>
  <si>
    <t>CONSTRUCCIÓN PARQUE ESTRUCTURANTE MILENTA TEJAR</t>
  </si>
  <si>
    <t xml:space="preserve">	Firma del Proponente o de su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</si>
</sst>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00"/>
  </numFmts>
  <fonts count="12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13"/>
      <color theme="1"/>
      <name val="Arial"/>
      <family val="2"/>
    </font>
    <font>
      <b/>
      <sz val="13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8"/>
      <color theme="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73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164" fontId="2" fillId="0" borderId="0" xfId="1" applyFont="1" applyBorder="1" applyAlignment="1" applyProtection="1">
      <alignment vertical="center"/>
      <protection locked="0"/>
    </xf>
    <xf numFmtId="164" fontId="2" fillId="0" borderId="0" xfId="0" applyNumberFormat="1" applyFont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1" xfId="0" applyFont="1" applyBorder="1" applyAlignment="1">
      <alignment vertical="center" wrapText="1"/>
    </xf>
    <xf numFmtId="0" fontId="2" fillId="0" borderId="12" xfId="0" applyFont="1" applyBorder="1" applyAlignment="1">
      <alignment vertical="center"/>
    </xf>
    <xf numFmtId="0" fontId="3" fillId="0" borderId="0" xfId="0" applyFont="1" applyAlignment="1">
      <alignment vertical="center" wrapText="1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64" fontId="2" fillId="0" borderId="0" xfId="1" applyFont="1" applyAlignment="1">
      <alignment vertical="center"/>
    </xf>
    <xf numFmtId="164" fontId="3" fillId="0" borderId="0" xfId="1" applyFont="1" applyAlignment="1">
      <alignment vertical="center"/>
    </xf>
    <xf numFmtId="164" fontId="2" fillId="0" borderId="0" xfId="1" applyFont="1" applyAlignment="1">
      <alignment vertical="center" wrapText="1"/>
    </xf>
    <xf numFmtId="164" fontId="2" fillId="0" borderId="0" xfId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165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  <xf numFmtId="4" fontId="8" fillId="0" borderId="6" xfId="0" applyNumberFormat="1" applyFont="1" applyBorder="1" applyAlignment="1">
      <alignment horizontal="center" vertical="center"/>
    </xf>
    <xf numFmtId="164" fontId="8" fillId="0" borderId="6" xfId="2" applyFont="1" applyBorder="1" applyAlignment="1" applyProtection="1">
      <alignment vertical="center"/>
    </xf>
    <xf numFmtId="164" fontId="8" fillId="0" borderId="6" xfId="1" applyFont="1" applyBorder="1" applyAlignment="1" applyProtection="1">
      <alignment vertical="center"/>
    </xf>
    <xf numFmtId="164" fontId="8" fillId="0" borderId="6" xfId="0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9" xfId="0" applyFont="1" applyBorder="1" applyAlignment="1">
      <alignment horizontal="right" vertical="center"/>
    </xf>
    <xf numFmtId="164" fontId="8" fillId="0" borderId="9" xfId="0" applyNumberFormat="1" applyFont="1" applyBorder="1" applyAlignment="1">
      <alignment vertical="center"/>
    </xf>
    <xf numFmtId="0" fontId="8" fillId="0" borderId="0" xfId="0" applyFont="1" applyAlignment="1" applyProtection="1">
      <alignment vertical="center"/>
      <protection locked="0"/>
    </xf>
    <xf numFmtId="0" fontId="8" fillId="4" borderId="7" xfId="0" applyFont="1" applyFill="1" applyBorder="1" applyAlignment="1">
      <alignment vertical="center"/>
    </xf>
    <xf numFmtId="0" fontId="8" fillId="4" borderId="8" xfId="0" applyFont="1" applyFill="1" applyBorder="1" applyAlignment="1">
      <alignment vertical="center"/>
    </xf>
    <xf numFmtId="0" fontId="7" fillId="4" borderId="9" xfId="0" applyFont="1" applyFill="1" applyBorder="1" applyAlignment="1">
      <alignment horizontal="right" vertical="center"/>
    </xf>
    <xf numFmtId="164" fontId="7" fillId="4" borderId="9" xfId="0" applyNumberFormat="1" applyFont="1" applyFill="1" applyBorder="1" applyAlignment="1">
      <alignment vertical="center"/>
    </xf>
    <xf numFmtId="0" fontId="7" fillId="4" borderId="7" xfId="0" applyFont="1" applyFill="1" applyBorder="1" applyAlignment="1">
      <alignment vertical="center"/>
    </xf>
    <xf numFmtId="0" fontId="7" fillId="4" borderId="8" xfId="0" applyFont="1" applyFill="1" applyBorder="1" applyAlignment="1">
      <alignment vertical="center"/>
    </xf>
    <xf numFmtId="164" fontId="9" fillId="5" borderId="6" xfId="0" applyNumberFormat="1" applyFont="1" applyFill="1" applyBorder="1" applyAlignment="1">
      <alignment vertical="center"/>
    </xf>
    <xf numFmtId="0" fontId="2" fillId="0" borderId="6" xfId="0" applyFont="1" applyBorder="1" applyAlignment="1">
      <alignment horizontal="left" vertical="top"/>
    </xf>
    <xf numFmtId="164" fontId="2" fillId="0" borderId="9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5" fillId="3" borderId="0" xfId="0" applyFont="1" applyFill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10" fillId="3" borderId="0" xfId="3" applyFont="1" applyFill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5" borderId="7" xfId="0" applyFont="1" applyFill="1" applyBorder="1" applyAlignment="1">
      <alignment horizontal="right" vertical="center"/>
    </xf>
    <xf numFmtId="0" fontId="9" fillId="5" borderId="8" xfId="0" applyFont="1" applyFill="1" applyBorder="1" applyAlignment="1">
      <alignment horizontal="right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top"/>
    </xf>
    <xf numFmtId="0" fontId="2" fillId="0" borderId="13" xfId="0" applyFont="1" applyBorder="1" applyAlignment="1">
      <alignment horizontal="left" vertical="top"/>
    </xf>
    <xf numFmtId="0" fontId="7" fillId="0" borderId="6" xfId="0" applyFont="1" applyBorder="1" applyAlignment="1">
      <alignment horizontal="center" vertical="center" wrapText="1"/>
    </xf>
  </cellXfs>
  <cellStyles count="4">
    <cellStyle name="Moneda" xfId="1" builtinId="4"/>
    <cellStyle name="Moneda 6" xfId="2" xr:uid="{870B5A7C-541C-4CC3-82D9-F79A6110EF24}"/>
    <cellStyle name="Normal" xfId="0" builtinId="0"/>
    <cellStyle name="Normal 3 11" xfId="3" xr:uid="{3EADD973-8482-46DB-9407-731F0F8C43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4862829</xdr:colOff>
      <xdr:row>0</xdr:row>
      <xdr:rowOff>79247</xdr:rowOff>
    </xdr:from>
    <xdr:to>
      <xdr:col>3</xdr:col>
      <xdr:colOff>807720</xdr:colOff>
      <xdr:row>3</xdr:row>
      <xdr:rowOff>120015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9A8C221-973C-431F-BB30-86F096C2252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970" r="41844"/>
        <a:stretch/>
      </xdr:blipFill>
      <xdr:spPr bwMode="auto">
        <a:xfrm>
          <a:off x="6234429" y="79247"/>
          <a:ext cx="2254251" cy="58940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4862829</xdr:colOff>
      <xdr:row>0</xdr:row>
      <xdr:rowOff>79247</xdr:rowOff>
    </xdr:from>
    <xdr:to>
      <xdr:col>3</xdr:col>
      <xdr:colOff>807720</xdr:colOff>
      <xdr:row>3</xdr:row>
      <xdr:rowOff>120015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7434878-414C-45C4-81CE-5B2D50BF350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970" r="41844"/>
        <a:stretch/>
      </xdr:blipFill>
      <xdr:spPr bwMode="auto">
        <a:xfrm>
          <a:off x="6219189" y="79247"/>
          <a:ext cx="2246631" cy="56654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516A5-6BFD-4FF5-908F-74864EA9734C}">
  <dimension ref="A1:M43"/>
  <sheetViews>
    <sheetView showGridLines="0" zoomScale="70" zoomScaleNormal="70" workbookViewId="0">
      <selection activeCell="B7" sqref="B7:G7"/>
    </sheetView>
  </sheetViews>
  <sheetFormatPr defaultColWidth="10.85546875" defaultRowHeight="14.25"/>
  <cols>
    <col min="1" max="1" width="2.7109375" style="3" customWidth="1"/>
    <col min="2" max="2" width="15.140625" style="3" customWidth="1"/>
    <col min="3" max="3" width="82.7109375" style="9" customWidth="1"/>
    <col min="4" max="4" width="12.5703125" style="3" customWidth="1"/>
    <col min="5" max="5" width="17.5703125" style="3" customWidth="1"/>
    <col min="6" max="6" width="40.5703125" style="3" customWidth="1"/>
    <col min="7" max="7" width="35.7109375" style="3" bestFit="1" customWidth="1"/>
    <col min="8" max="8" width="2.7109375" style="3" customWidth="1"/>
    <col min="9" max="9" width="13.7109375" style="3" bestFit="1" customWidth="1"/>
    <col min="10" max="10" width="26.85546875" style="21" customWidth="1"/>
    <col min="11" max="11" width="25.28515625" style="3" customWidth="1"/>
    <col min="12" max="12" width="17.85546875" style="3" bestFit="1" customWidth="1"/>
    <col min="13" max="13" width="19.140625" style="3" bestFit="1" customWidth="1"/>
    <col min="14" max="16" width="13.7109375" style="3" bestFit="1" customWidth="1"/>
    <col min="17" max="16384" width="10.85546875" style="3"/>
  </cols>
  <sheetData>
    <row r="1" spans="1:13">
      <c r="A1" s="1"/>
      <c r="B1" s="56"/>
      <c r="C1" s="56"/>
      <c r="D1" s="56"/>
      <c r="E1" s="56"/>
      <c r="F1" s="56"/>
      <c r="G1" s="56"/>
      <c r="H1" s="2"/>
    </row>
    <row r="2" spans="1:13">
      <c r="A2" s="4"/>
      <c r="B2" s="57"/>
      <c r="C2" s="57"/>
      <c r="D2" s="57"/>
      <c r="E2" s="57"/>
      <c r="F2" s="57"/>
      <c r="G2" s="57"/>
      <c r="H2" s="5"/>
    </row>
    <row r="3" spans="1:13">
      <c r="A3" s="4"/>
      <c r="B3" s="57"/>
      <c r="C3" s="57"/>
      <c r="D3" s="57"/>
      <c r="E3" s="57"/>
      <c r="F3" s="57"/>
      <c r="G3" s="57"/>
      <c r="H3" s="5"/>
    </row>
    <row r="4" spans="1:13" ht="18" customHeight="1">
      <c r="A4" s="4"/>
      <c r="B4" s="57"/>
      <c r="C4" s="57"/>
      <c r="D4" s="57"/>
      <c r="E4" s="57"/>
      <c r="F4" s="57"/>
      <c r="G4" s="57"/>
      <c r="H4" s="5"/>
    </row>
    <row r="5" spans="1:13" s="8" customFormat="1" ht="16.5">
      <c r="A5" s="6"/>
      <c r="B5" s="58" t="s">
        <v>0</v>
      </c>
      <c r="C5" s="58"/>
      <c r="D5" s="58"/>
      <c r="E5" s="58"/>
      <c r="F5" s="58"/>
      <c r="G5" s="58"/>
      <c r="H5" s="7"/>
      <c r="J5" s="22"/>
    </row>
    <row r="6" spans="1:13" s="8" customFormat="1" ht="16.5">
      <c r="A6" s="6"/>
      <c r="B6" s="58" t="s">
        <v>1</v>
      </c>
      <c r="C6" s="58"/>
      <c r="D6" s="58"/>
      <c r="E6" s="58"/>
      <c r="F6" s="58"/>
      <c r="G6" s="58"/>
      <c r="H6" s="7"/>
      <c r="J6" s="22"/>
    </row>
    <row r="7" spans="1:13" s="8" customFormat="1" ht="16.5">
      <c r="A7" s="6"/>
      <c r="B7" s="58" t="s">
        <v>2</v>
      </c>
      <c r="C7" s="58"/>
      <c r="D7" s="58"/>
      <c r="E7" s="58"/>
      <c r="F7" s="58"/>
      <c r="G7" s="58"/>
      <c r="H7" s="7"/>
      <c r="J7" s="22"/>
    </row>
    <row r="8" spans="1:13" s="8" customFormat="1" ht="16.5">
      <c r="A8" s="6"/>
      <c r="C8" s="18"/>
      <c r="H8" s="7"/>
      <c r="J8" s="22"/>
    </row>
    <row r="9" spans="1:13" s="8" customFormat="1" ht="24.6" customHeight="1">
      <c r="A9" s="6"/>
      <c r="B9" s="72" t="s">
        <v>3</v>
      </c>
      <c r="C9" s="72"/>
      <c r="D9" s="72"/>
      <c r="E9" s="72"/>
      <c r="F9" s="72"/>
      <c r="G9" s="72"/>
      <c r="H9" s="7"/>
      <c r="J9" s="22"/>
    </row>
    <row r="10" spans="1:13" s="8" customFormat="1" ht="24.6" customHeight="1">
      <c r="A10" s="6"/>
      <c r="B10" s="72"/>
      <c r="C10" s="72"/>
      <c r="D10" s="72"/>
      <c r="E10" s="72"/>
      <c r="F10" s="72"/>
      <c r="G10" s="72"/>
      <c r="H10" s="7"/>
      <c r="J10" s="22"/>
    </row>
    <row r="11" spans="1:13">
      <c r="A11" s="4"/>
      <c r="H11" s="5"/>
    </row>
    <row r="12" spans="1:13" ht="18">
      <c r="A12" s="4"/>
      <c r="B12" s="36" t="s">
        <v>4</v>
      </c>
      <c r="C12" s="35"/>
      <c r="D12" s="34"/>
      <c r="E12" s="34"/>
      <c r="F12" s="34"/>
      <c r="G12" s="34"/>
      <c r="H12" s="5"/>
    </row>
    <row r="13" spans="1:13">
      <c r="A13" s="4"/>
      <c r="H13" s="5"/>
    </row>
    <row r="14" spans="1:13" s="9" customFormat="1" ht="54" customHeight="1">
      <c r="A14" s="10"/>
      <c r="B14" s="26" t="s">
        <v>5</v>
      </c>
      <c r="C14" s="26" t="s">
        <v>6</v>
      </c>
      <c r="D14" s="26" t="s">
        <v>7</v>
      </c>
      <c r="E14" s="26" t="s">
        <v>8</v>
      </c>
      <c r="F14" s="26" t="s">
        <v>9</v>
      </c>
      <c r="G14" s="26" t="s">
        <v>10</v>
      </c>
      <c r="H14" s="11"/>
      <c r="J14" s="23"/>
    </row>
    <row r="15" spans="1:13" ht="85.5" customHeight="1">
      <c r="A15" s="4"/>
      <c r="B15" s="27">
        <v>1</v>
      </c>
      <c r="C15" s="28" t="s">
        <v>11</v>
      </c>
      <c r="D15" s="29" t="s">
        <v>12</v>
      </c>
      <c r="E15" s="30">
        <v>1</v>
      </c>
      <c r="F15" s="31">
        <v>348808167</v>
      </c>
      <c r="G15" s="32">
        <f>+E15*F15</f>
        <v>348808167</v>
      </c>
      <c r="H15" s="5"/>
      <c r="K15" s="24"/>
      <c r="L15" s="21"/>
      <c r="M15" s="21"/>
    </row>
    <row r="16" spans="1:13" ht="85.5" customHeight="1">
      <c r="A16" s="4"/>
      <c r="B16" s="27">
        <v>2</v>
      </c>
      <c r="C16" s="28" t="s">
        <v>13</v>
      </c>
      <c r="D16" s="29" t="s">
        <v>12</v>
      </c>
      <c r="E16" s="30">
        <v>1</v>
      </c>
      <c r="F16" s="33">
        <v>2448130857</v>
      </c>
      <c r="G16" s="33">
        <f>+ROUND(E16*F16,0)</f>
        <v>2448130857</v>
      </c>
      <c r="H16" s="5"/>
      <c r="K16" s="24"/>
      <c r="L16" s="21"/>
      <c r="M16" s="21"/>
    </row>
    <row r="17" spans="1:13" ht="98.45" customHeight="1">
      <c r="A17" s="4"/>
      <c r="B17" s="27">
        <v>3</v>
      </c>
      <c r="C17" s="28" t="s">
        <v>14</v>
      </c>
      <c r="D17" s="29" t="s">
        <v>12</v>
      </c>
      <c r="E17" s="30">
        <v>1</v>
      </c>
      <c r="F17" s="31">
        <v>33275256</v>
      </c>
      <c r="G17" s="33">
        <f t="shared" ref="G17:G20" si="0">+E17*F17</f>
        <v>33275256</v>
      </c>
      <c r="H17" s="5"/>
      <c r="K17" s="24"/>
    </row>
    <row r="18" spans="1:13" ht="163.15" customHeight="1">
      <c r="A18" s="4"/>
      <c r="B18" s="27">
        <v>4</v>
      </c>
      <c r="C18" s="28" t="s">
        <v>15</v>
      </c>
      <c r="D18" s="29" t="s">
        <v>12</v>
      </c>
      <c r="E18" s="30">
        <v>1</v>
      </c>
      <c r="F18" s="31">
        <v>50369236</v>
      </c>
      <c r="G18" s="33">
        <f t="shared" si="0"/>
        <v>50369236</v>
      </c>
      <c r="H18" s="5"/>
      <c r="K18" s="24"/>
    </row>
    <row r="19" spans="1:13" ht="132" customHeight="1">
      <c r="A19" s="4"/>
      <c r="B19" s="27">
        <v>5</v>
      </c>
      <c r="C19" s="28" t="s">
        <v>16</v>
      </c>
      <c r="D19" s="29" t="s">
        <v>12</v>
      </c>
      <c r="E19" s="30">
        <v>1</v>
      </c>
      <c r="F19" s="31">
        <v>33043254</v>
      </c>
      <c r="G19" s="33">
        <f t="shared" si="0"/>
        <v>33043254</v>
      </c>
      <c r="H19" s="5"/>
      <c r="K19" s="24"/>
    </row>
    <row r="20" spans="1:13" ht="132" customHeight="1">
      <c r="A20" s="4"/>
      <c r="B20" s="27">
        <v>6</v>
      </c>
      <c r="C20" s="28" t="s">
        <v>17</v>
      </c>
      <c r="D20" s="29" t="s">
        <v>12</v>
      </c>
      <c r="E20" s="30">
        <v>1</v>
      </c>
      <c r="F20" s="31">
        <v>11501610</v>
      </c>
      <c r="G20" s="33">
        <f t="shared" si="0"/>
        <v>11501610</v>
      </c>
      <c r="H20" s="5"/>
      <c r="K20" s="24"/>
    </row>
    <row r="21" spans="1:13" ht="32.25" customHeight="1">
      <c r="A21" s="4"/>
      <c r="B21" s="46"/>
      <c r="C21" s="47"/>
      <c r="D21" s="47"/>
      <c r="E21" s="47"/>
      <c r="F21" s="44" t="s">
        <v>18</v>
      </c>
      <c r="G21" s="45">
        <f>SUM(G15:G20)</f>
        <v>2925128380</v>
      </c>
      <c r="H21" s="5"/>
      <c r="K21" s="21"/>
    </row>
    <row r="22" spans="1:13" ht="18">
      <c r="A22" s="4"/>
      <c r="B22" s="34"/>
      <c r="C22" s="35"/>
      <c r="D22" s="34"/>
      <c r="E22" s="34"/>
      <c r="F22" s="34"/>
      <c r="G22" s="34"/>
      <c r="H22" s="5"/>
    </row>
    <row r="23" spans="1:13" ht="18">
      <c r="A23" s="4"/>
      <c r="B23" s="34"/>
      <c r="C23" s="35"/>
      <c r="D23" s="34"/>
      <c r="E23" s="34"/>
      <c r="F23" s="34"/>
      <c r="G23" s="34"/>
      <c r="H23" s="5"/>
    </row>
    <row r="24" spans="1:13" ht="18">
      <c r="A24" s="4"/>
      <c r="B24" s="36" t="s">
        <v>19</v>
      </c>
      <c r="C24" s="35"/>
      <c r="D24" s="34"/>
      <c r="E24" s="34"/>
      <c r="F24" s="34"/>
      <c r="G24" s="34"/>
      <c r="H24" s="5"/>
    </row>
    <row r="25" spans="1:13" ht="18">
      <c r="A25" s="4"/>
      <c r="B25" s="36"/>
      <c r="C25" s="35"/>
      <c r="D25" s="34"/>
      <c r="E25" s="34"/>
      <c r="F25" s="34"/>
      <c r="G25" s="34"/>
      <c r="H25" s="5"/>
    </row>
    <row r="26" spans="1:13" ht="22.5" customHeight="1">
      <c r="A26" s="4"/>
      <c r="B26" s="37"/>
      <c r="C26" s="38"/>
      <c r="D26" s="38"/>
      <c r="E26" s="38"/>
      <c r="F26" s="39" t="s">
        <v>20</v>
      </c>
      <c r="G26" s="40">
        <v>43110057</v>
      </c>
      <c r="H26" s="5"/>
    </row>
    <row r="27" spans="1:13" ht="22.5" customHeight="1">
      <c r="A27" s="4"/>
      <c r="B27" s="37"/>
      <c r="C27" s="38"/>
      <c r="D27" s="38"/>
      <c r="E27" s="38"/>
      <c r="F27" s="39" t="s">
        <v>21</v>
      </c>
      <c r="G27" s="40">
        <v>25459608</v>
      </c>
      <c r="H27" s="5"/>
    </row>
    <row r="28" spans="1:13" ht="22.5" customHeight="1">
      <c r="A28" s="4"/>
      <c r="B28" s="37"/>
      <c r="C28" s="38"/>
      <c r="D28" s="38"/>
      <c r="E28" s="38"/>
      <c r="F28" s="39" t="s">
        <v>22</v>
      </c>
      <c r="G28" s="40">
        <v>3781955</v>
      </c>
      <c r="H28" s="5"/>
    </row>
    <row r="29" spans="1:13" ht="22.5" customHeight="1">
      <c r="A29" s="4"/>
      <c r="B29" s="37"/>
      <c r="C29" s="38"/>
      <c r="D29" s="38"/>
      <c r="E29" s="38"/>
      <c r="F29" s="39" t="s">
        <v>23</v>
      </c>
      <c r="G29" s="40">
        <v>2520000</v>
      </c>
      <c r="H29" s="5"/>
    </row>
    <row r="30" spans="1:13" ht="32.25" customHeight="1">
      <c r="A30" s="4"/>
      <c r="B30" s="42"/>
      <c r="C30" s="43"/>
      <c r="D30" s="43"/>
      <c r="E30" s="43"/>
      <c r="F30" s="44" t="s">
        <v>24</v>
      </c>
      <c r="G30" s="45">
        <f>+G26+G27+G28+G29</f>
        <v>74871620</v>
      </c>
      <c r="H30" s="5"/>
      <c r="K30" s="21"/>
    </row>
    <row r="31" spans="1:13" ht="18">
      <c r="A31" s="4"/>
      <c r="B31" s="41"/>
      <c r="C31" s="41"/>
      <c r="D31" s="41"/>
      <c r="E31" s="41"/>
      <c r="F31" s="41"/>
      <c r="G31" s="41"/>
      <c r="H31" s="5"/>
    </row>
    <row r="32" spans="1:13" ht="36" customHeight="1">
      <c r="A32" s="4"/>
      <c r="B32" s="59" t="s">
        <v>25</v>
      </c>
      <c r="C32" s="60"/>
      <c r="D32" s="60"/>
      <c r="E32" s="60"/>
      <c r="F32" s="60"/>
      <c r="G32" s="48">
        <f>+G21+G30</f>
        <v>3000000000</v>
      </c>
      <c r="H32" s="5"/>
      <c r="K32" s="13"/>
      <c r="M32" s="13"/>
    </row>
    <row r="33" spans="1:8">
      <c r="A33" s="4"/>
      <c r="B33" s="19"/>
      <c r="C33" s="19"/>
      <c r="D33" s="20"/>
      <c r="E33" s="19"/>
      <c r="F33" s="12"/>
      <c r="G33" s="19"/>
      <c r="H33" s="5"/>
    </row>
    <row r="34" spans="1:8">
      <c r="A34" s="4"/>
      <c r="C34" s="3"/>
      <c r="H34" s="5"/>
    </row>
    <row r="35" spans="1:8" ht="210" customHeight="1">
      <c r="A35" s="4"/>
      <c r="B35" s="53" t="s">
        <v>26</v>
      </c>
      <c r="C35" s="53"/>
      <c r="D35" s="53"/>
      <c r="E35" s="53"/>
      <c r="F35" s="53"/>
      <c r="G35" s="53"/>
      <c r="H35" s="5"/>
    </row>
    <row r="36" spans="1:8" ht="34.9" customHeight="1">
      <c r="A36" s="4"/>
      <c r="B36" s="54" t="s">
        <v>27</v>
      </c>
      <c r="C36" s="54"/>
      <c r="D36" s="54"/>
      <c r="E36" s="54"/>
      <c r="F36" s="54"/>
      <c r="G36" s="54"/>
      <c r="H36" s="5"/>
    </row>
    <row r="37" spans="1:8" ht="34.9" customHeight="1">
      <c r="A37" s="4"/>
      <c r="B37" s="54" t="s">
        <v>28</v>
      </c>
      <c r="C37" s="54"/>
      <c r="D37" s="54"/>
      <c r="E37" s="54"/>
      <c r="F37" s="54"/>
      <c r="G37" s="54"/>
      <c r="H37" s="5"/>
    </row>
    <row r="38" spans="1:8" ht="34.9" customHeight="1">
      <c r="A38" s="4"/>
      <c r="B38" s="54" t="s">
        <v>29</v>
      </c>
      <c r="C38" s="54"/>
      <c r="D38" s="54"/>
      <c r="E38" s="54"/>
      <c r="F38" s="54"/>
      <c r="G38" s="54"/>
      <c r="H38" s="5"/>
    </row>
    <row r="39" spans="1:8" ht="34.9" customHeight="1">
      <c r="A39" s="4"/>
      <c r="B39" s="54" t="s">
        <v>30</v>
      </c>
      <c r="C39" s="54"/>
      <c r="D39" s="54"/>
      <c r="E39" s="54"/>
      <c r="F39" s="54"/>
      <c r="G39" s="54"/>
      <c r="H39" s="5"/>
    </row>
    <row r="40" spans="1:8" ht="34.9" customHeight="1">
      <c r="A40" s="4"/>
      <c r="B40" s="54" t="s">
        <v>31</v>
      </c>
      <c r="C40" s="54"/>
      <c r="D40" s="54"/>
      <c r="E40" s="54"/>
      <c r="F40" s="54"/>
      <c r="G40" s="54"/>
      <c r="H40" s="5"/>
    </row>
    <row r="41" spans="1:8" ht="70.150000000000006" customHeight="1">
      <c r="A41" s="4"/>
      <c r="B41" s="54" t="s">
        <v>32</v>
      </c>
      <c r="C41" s="54"/>
      <c r="D41" s="54"/>
      <c r="E41" s="54"/>
      <c r="F41" s="54"/>
      <c r="G41" s="54"/>
      <c r="H41" s="5"/>
    </row>
    <row r="42" spans="1:8" ht="34.9" customHeight="1">
      <c r="A42" s="4"/>
      <c r="B42" s="54" t="s">
        <v>33</v>
      </c>
      <c r="C42" s="54"/>
      <c r="D42" s="54"/>
      <c r="E42" s="54"/>
      <c r="F42" s="54"/>
      <c r="G42" s="54"/>
      <c r="H42" s="5"/>
    </row>
    <row r="43" spans="1:8" ht="36.75" customHeight="1">
      <c r="A43" s="14"/>
      <c r="B43" s="15" t="s">
        <v>34</v>
      </c>
      <c r="C43" s="16"/>
      <c r="D43" s="15"/>
      <c r="E43" s="15"/>
      <c r="F43" s="15"/>
      <c r="G43" s="15"/>
      <c r="H43" s="17"/>
    </row>
  </sheetData>
  <mergeCells count="14">
    <mergeCell ref="B1:G4"/>
    <mergeCell ref="B5:G5"/>
    <mergeCell ref="B6:G6"/>
    <mergeCell ref="B7:G7"/>
    <mergeCell ref="B9:G10"/>
    <mergeCell ref="B32:F32"/>
    <mergeCell ref="B39:G39"/>
    <mergeCell ref="B40:G40"/>
    <mergeCell ref="B41:G41"/>
    <mergeCell ref="B42:G42"/>
    <mergeCell ref="B35:G35"/>
    <mergeCell ref="B36:G36"/>
    <mergeCell ref="B37:G37"/>
    <mergeCell ref="B38:G3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6A1B7-96AA-4411-9E66-495DF0D50F66}">
  <dimension ref="A1:M48"/>
  <sheetViews>
    <sheetView showGridLines="0" tabSelected="1" zoomScale="80" zoomScaleNormal="80" workbookViewId="0">
      <selection activeCell="J12" sqref="J12"/>
    </sheetView>
  </sheetViews>
  <sheetFormatPr defaultColWidth="10.85546875" defaultRowHeight="14.25"/>
  <cols>
    <col min="1" max="1" width="2.7109375" style="3" customWidth="1"/>
    <col min="2" max="2" width="15.140625" style="3" customWidth="1"/>
    <col min="3" max="3" width="82.7109375" style="9" customWidth="1"/>
    <col min="4" max="4" width="12.5703125" style="3" customWidth="1"/>
    <col min="5" max="5" width="17.5703125" style="3" customWidth="1"/>
    <col min="6" max="6" width="26.140625" style="3" customWidth="1"/>
    <col min="7" max="7" width="31.85546875" style="3" customWidth="1"/>
    <col min="8" max="8" width="2.7109375" style="3" customWidth="1"/>
    <col min="9" max="9" width="13.7109375" style="3" bestFit="1" customWidth="1"/>
    <col min="10" max="10" width="26.85546875" style="21" customWidth="1"/>
    <col min="11" max="11" width="25.28515625" style="3" customWidth="1"/>
    <col min="12" max="12" width="17.85546875" style="3" bestFit="1" customWidth="1"/>
    <col min="13" max="13" width="19.140625" style="3" bestFit="1" customWidth="1"/>
    <col min="14" max="16" width="13.7109375" style="3" bestFit="1" customWidth="1"/>
    <col min="17" max="16384" width="10.85546875" style="3"/>
  </cols>
  <sheetData>
    <row r="1" spans="1:10">
      <c r="A1" s="1"/>
      <c r="B1" s="56"/>
      <c r="C1" s="56"/>
      <c r="D1" s="56"/>
      <c r="E1" s="56"/>
      <c r="F1" s="56"/>
      <c r="G1" s="56"/>
      <c r="H1" s="2"/>
    </row>
    <row r="2" spans="1:10">
      <c r="A2" s="4"/>
      <c r="B2" s="57"/>
      <c r="C2" s="57"/>
      <c r="D2" s="57"/>
      <c r="E2" s="57"/>
      <c r="F2" s="57"/>
      <c r="G2" s="57"/>
      <c r="H2" s="5"/>
    </row>
    <row r="3" spans="1:10">
      <c r="A3" s="4"/>
      <c r="B3" s="57"/>
      <c r="C3" s="57"/>
      <c r="D3" s="57"/>
      <c r="E3" s="57"/>
      <c r="F3" s="57"/>
      <c r="G3" s="57"/>
      <c r="H3" s="5"/>
    </row>
    <row r="4" spans="1:10" ht="18" customHeight="1">
      <c r="A4" s="4"/>
      <c r="B4" s="57"/>
      <c r="C4" s="57"/>
      <c r="D4" s="57"/>
      <c r="E4" s="57"/>
      <c r="F4" s="57"/>
      <c r="G4" s="57"/>
      <c r="H4" s="5"/>
    </row>
    <row r="5" spans="1:10" s="8" customFormat="1" ht="16.5">
      <c r="A5" s="6"/>
      <c r="B5" s="58" t="s">
        <v>0</v>
      </c>
      <c r="C5" s="58"/>
      <c r="D5" s="58"/>
      <c r="E5" s="58"/>
      <c r="F5" s="58"/>
      <c r="G5" s="58"/>
      <c r="H5" s="7"/>
      <c r="J5" s="22"/>
    </row>
    <row r="6" spans="1:10" s="8" customFormat="1" ht="16.5">
      <c r="A6" s="6"/>
      <c r="B6" s="58" t="s">
        <v>35</v>
      </c>
      <c r="C6" s="58"/>
      <c r="D6" s="58"/>
      <c r="E6" s="58"/>
      <c r="F6" s="58"/>
      <c r="G6" s="58"/>
      <c r="H6" s="7"/>
      <c r="J6" s="22"/>
    </row>
    <row r="7" spans="1:10" s="8" customFormat="1" ht="16.5">
      <c r="A7" s="6"/>
      <c r="B7" s="58" t="s">
        <v>2</v>
      </c>
      <c r="C7" s="58"/>
      <c r="D7" s="58"/>
      <c r="E7" s="58"/>
      <c r="F7" s="58"/>
      <c r="G7" s="58"/>
      <c r="H7" s="7"/>
      <c r="J7" s="22"/>
    </row>
    <row r="8" spans="1:10" s="8" customFormat="1" ht="16.5">
      <c r="A8" s="6"/>
      <c r="B8" s="25"/>
      <c r="C8" s="25"/>
      <c r="D8" s="25"/>
      <c r="E8" s="25"/>
      <c r="F8" s="25"/>
      <c r="G8" s="25"/>
      <c r="H8" s="7"/>
      <c r="J8" s="22"/>
    </row>
    <row r="9" spans="1:10" s="8" customFormat="1" ht="24.6" customHeight="1">
      <c r="A9" s="6"/>
      <c r="B9" s="49" t="s">
        <v>36</v>
      </c>
      <c r="C9" s="61"/>
      <c r="D9" s="62"/>
      <c r="E9" s="62"/>
      <c r="F9" s="62"/>
      <c r="G9" s="63"/>
      <c r="H9" s="7"/>
      <c r="J9" s="22"/>
    </row>
    <row r="10" spans="1:10" s="8" customFormat="1" ht="16.5">
      <c r="A10" s="6"/>
      <c r="C10" s="18"/>
      <c r="H10" s="7"/>
      <c r="J10" s="22"/>
    </row>
    <row r="11" spans="1:10" s="8" customFormat="1" ht="24.6" customHeight="1">
      <c r="A11" s="6"/>
      <c r="B11" s="70" t="s">
        <v>37</v>
      </c>
      <c r="C11" s="64" t="s">
        <v>38</v>
      </c>
      <c r="D11" s="65"/>
      <c r="E11" s="65"/>
      <c r="F11" s="65"/>
      <c r="G11" s="66"/>
      <c r="H11" s="7"/>
      <c r="J11" s="22"/>
    </row>
    <row r="12" spans="1:10" s="8" customFormat="1" ht="24.6" customHeight="1">
      <c r="A12" s="6"/>
      <c r="B12" s="71"/>
      <c r="C12" s="67"/>
      <c r="D12" s="68"/>
      <c r="E12" s="68"/>
      <c r="F12" s="68"/>
      <c r="G12" s="69"/>
      <c r="H12" s="7"/>
      <c r="J12" s="22"/>
    </row>
    <row r="13" spans="1:10">
      <c r="A13" s="4"/>
      <c r="H13" s="5"/>
    </row>
    <row r="14" spans="1:10" ht="18">
      <c r="A14" s="4"/>
      <c r="B14" s="36" t="s">
        <v>4</v>
      </c>
      <c r="C14" s="35"/>
      <c r="D14" s="34"/>
      <c r="E14" s="34"/>
      <c r="F14" s="34"/>
      <c r="G14" s="34"/>
      <c r="H14" s="5"/>
    </row>
    <row r="15" spans="1:10" ht="27" customHeight="1">
      <c r="A15" s="4"/>
      <c r="F15" s="51" t="s">
        <v>39</v>
      </c>
      <c r="H15" s="5"/>
    </row>
    <row r="16" spans="1:10" s="9" customFormat="1" ht="69" customHeight="1">
      <c r="A16" s="10"/>
      <c r="B16" s="26" t="s">
        <v>5</v>
      </c>
      <c r="C16" s="26" t="s">
        <v>6</v>
      </c>
      <c r="D16" s="26" t="s">
        <v>7</v>
      </c>
      <c r="E16" s="26" t="s">
        <v>8</v>
      </c>
      <c r="F16" s="26" t="s">
        <v>40</v>
      </c>
      <c r="G16" s="26" t="s">
        <v>10</v>
      </c>
      <c r="H16" s="11"/>
      <c r="J16" s="23"/>
    </row>
    <row r="17" spans="1:13" ht="85.5" customHeight="1">
      <c r="A17" s="4"/>
      <c r="B17" s="27">
        <v>1</v>
      </c>
      <c r="C17" s="28" t="s">
        <v>41</v>
      </c>
      <c r="D17" s="29" t="s">
        <v>12</v>
      </c>
      <c r="E17" s="30">
        <v>1</v>
      </c>
      <c r="F17" s="31"/>
      <c r="G17" s="32">
        <f>+E17*F17</f>
        <v>0</v>
      </c>
      <c r="H17" s="5"/>
      <c r="K17" s="24"/>
      <c r="L17" s="21"/>
      <c r="M17" s="21"/>
    </row>
    <row r="18" spans="1:13" ht="85.5" customHeight="1">
      <c r="A18" s="4"/>
      <c r="B18" s="27">
        <v>2</v>
      </c>
      <c r="C18" s="28" t="s">
        <v>42</v>
      </c>
      <c r="D18" s="29" t="s">
        <v>12</v>
      </c>
      <c r="E18" s="30">
        <v>1</v>
      </c>
      <c r="F18" s="33"/>
      <c r="G18" s="33">
        <f>+ROUND(E18*F18,0)</f>
        <v>0</v>
      </c>
      <c r="H18" s="5"/>
      <c r="K18" s="24"/>
      <c r="L18" s="21"/>
      <c r="M18" s="21"/>
    </row>
    <row r="19" spans="1:13" ht="98.45" customHeight="1">
      <c r="A19" s="4"/>
      <c r="B19" s="27">
        <v>3</v>
      </c>
      <c r="C19" s="28" t="s">
        <v>14</v>
      </c>
      <c r="D19" s="29" t="s">
        <v>12</v>
      </c>
      <c r="E19" s="30">
        <v>1</v>
      </c>
      <c r="F19" s="31"/>
      <c r="G19" s="33">
        <f t="shared" ref="G19:G22" si="0">+E19*F19</f>
        <v>0</v>
      </c>
      <c r="H19" s="5"/>
      <c r="K19" s="24"/>
    </row>
    <row r="20" spans="1:13" ht="163.15" customHeight="1">
      <c r="A20" s="4"/>
      <c r="B20" s="27">
        <v>4</v>
      </c>
      <c r="C20" s="28" t="s">
        <v>15</v>
      </c>
      <c r="D20" s="29" t="s">
        <v>12</v>
      </c>
      <c r="E20" s="30">
        <v>1</v>
      </c>
      <c r="F20" s="31"/>
      <c r="G20" s="33">
        <f t="shared" si="0"/>
        <v>0</v>
      </c>
      <c r="H20" s="5"/>
      <c r="K20" s="24"/>
    </row>
    <row r="21" spans="1:13" ht="132" customHeight="1">
      <c r="A21" s="4"/>
      <c r="B21" s="27">
        <v>5</v>
      </c>
      <c r="C21" s="28" t="s">
        <v>16</v>
      </c>
      <c r="D21" s="29" t="s">
        <v>12</v>
      </c>
      <c r="E21" s="30">
        <v>1</v>
      </c>
      <c r="F21" s="31"/>
      <c r="G21" s="33">
        <f t="shared" si="0"/>
        <v>0</v>
      </c>
      <c r="H21" s="5"/>
      <c r="K21" s="24"/>
    </row>
    <row r="22" spans="1:13" ht="132" customHeight="1">
      <c r="A22" s="4"/>
      <c r="B22" s="27">
        <v>6</v>
      </c>
      <c r="C22" s="28" t="s">
        <v>17</v>
      </c>
      <c r="D22" s="29" t="s">
        <v>12</v>
      </c>
      <c r="E22" s="30">
        <v>1</v>
      </c>
      <c r="F22" s="31"/>
      <c r="G22" s="33">
        <f t="shared" si="0"/>
        <v>0</v>
      </c>
      <c r="H22" s="5"/>
      <c r="K22" s="24"/>
    </row>
    <row r="23" spans="1:13" ht="32.25" customHeight="1">
      <c r="A23" s="4"/>
      <c r="B23" s="46"/>
      <c r="C23" s="47"/>
      <c r="D23" s="47"/>
      <c r="E23" s="47"/>
      <c r="F23" s="44" t="s">
        <v>18</v>
      </c>
      <c r="G23" s="45">
        <f>SUM(G17:G22)</f>
        <v>0</v>
      </c>
      <c r="H23" s="5"/>
      <c r="K23" s="21"/>
    </row>
    <row r="24" spans="1:13" ht="18">
      <c r="A24" s="4"/>
      <c r="B24" s="34"/>
      <c r="C24" s="35"/>
      <c r="D24" s="34"/>
      <c r="E24" s="34"/>
      <c r="F24" s="34"/>
      <c r="G24" s="34"/>
      <c r="H24" s="5"/>
    </row>
    <row r="25" spans="1:13" ht="18">
      <c r="A25" s="4"/>
      <c r="B25" s="34"/>
      <c r="C25" s="35"/>
      <c r="D25" s="34"/>
      <c r="E25" s="34"/>
      <c r="F25" s="34"/>
      <c r="G25" s="34"/>
      <c r="H25" s="5"/>
    </row>
    <row r="26" spans="1:13" ht="18">
      <c r="A26" s="4"/>
      <c r="B26" s="36" t="s">
        <v>19</v>
      </c>
      <c r="C26" s="35"/>
      <c r="D26" s="34"/>
      <c r="E26" s="34"/>
      <c r="F26" s="34"/>
      <c r="G26" s="34"/>
      <c r="H26" s="5"/>
    </row>
    <row r="27" spans="1:13" ht="18">
      <c r="A27" s="4"/>
      <c r="B27" s="36"/>
      <c r="C27" s="35"/>
      <c r="D27" s="34"/>
      <c r="E27" s="34"/>
      <c r="F27" s="34"/>
      <c r="G27" s="51" t="s">
        <v>39</v>
      </c>
      <c r="H27" s="5"/>
    </row>
    <row r="28" spans="1:13" ht="22.5" customHeight="1">
      <c r="A28" s="4"/>
      <c r="B28" s="37"/>
      <c r="C28" s="38"/>
      <c r="D28" s="38"/>
      <c r="E28" s="38"/>
      <c r="F28" s="39" t="s">
        <v>20</v>
      </c>
      <c r="G28" s="50">
        <f>+'Presupuesto Oficial (Entidad)'!G26</f>
        <v>43110057</v>
      </c>
      <c r="H28" s="5"/>
    </row>
    <row r="29" spans="1:13" ht="22.5" customHeight="1">
      <c r="A29" s="4"/>
      <c r="B29" s="37"/>
      <c r="C29" s="38"/>
      <c r="D29" s="38"/>
      <c r="E29" s="38"/>
      <c r="F29" s="39" t="s">
        <v>21</v>
      </c>
      <c r="G29" s="50">
        <f>+'Presupuesto Oficial (Entidad)'!G27</f>
        <v>25459608</v>
      </c>
      <c r="H29" s="5"/>
    </row>
    <row r="30" spans="1:13" ht="22.5" customHeight="1">
      <c r="A30" s="4"/>
      <c r="B30" s="37"/>
      <c r="C30" s="38"/>
      <c r="D30" s="38"/>
      <c r="E30" s="38"/>
      <c r="F30" s="39" t="s">
        <v>22</v>
      </c>
      <c r="G30" s="50">
        <f>+'Presupuesto Oficial (Entidad)'!G28</f>
        <v>3781955</v>
      </c>
      <c r="H30" s="5"/>
    </row>
    <row r="31" spans="1:13" ht="22.5" customHeight="1">
      <c r="A31" s="4"/>
      <c r="B31" s="37"/>
      <c r="C31" s="38"/>
      <c r="D31" s="38"/>
      <c r="E31" s="38"/>
      <c r="F31" s="39" t="s">
        <v>23</v>
      </c>
      <c r="G31" s="50">
        <f>+'Presupuesto Oficial (Entidad)'!G29</f>
        <v>2520000</v>
      </c>
      <c r="H31" s="5"/>
    </row>
    <row r="32" spans="1:13" ht="32.25" customHeight="1">
      <c r="A32" s="4"/>
      <c r="B32" s="42"/>
      <c r="C32" s="43"/>
      <c r="D32" s="43"/>
      <c r="E32" s="43"/>
      <c r="F32" s="44" t="s">
        <v>24</v>
      </c>
      <c r="G32" s="45">
        <f>+G28+G29+G30+G31</f>
        <v>74871620</v>
      </c>
      <c r="H32" s="5"/>
      <c r="K32" s="21"/>
    </row>
    <row r="33" spans="1:13" ht="18">
      <c r="A33" s="4"/>
      <c r="B33" s="41"/>
      <c r="C33" s="41"/>
      <c r="D33" s="41"/>
      <c r="E33" s="41"/>
      <c r="F33" s="41"/>
      <c r="G33" s="41"/>
      <c r="H33" s="5"/>
    </row>
    <row r="34" spans="1:13" ht="36" customHeight="1">
      <c r="A34" s="4"/>
      <c r="B34" s="59" t="s">
        <v>25</v>
      </c>
      <c r="C34" s="60"/>
      <c r="D34" s="60"/>
      <c r="E34" s="60"/>
      <c r="F34" s="60"/>
      <c r="G34" s="48">
        <f>+G23+G32</f>
        <v>74871620</v>
      </c>
      <c r="H34" s="5"/>
      <c r="K34" s="13"/>
      <c r="M34" s="13"/>
    </row>
    <row r="35" spans="1:13">
      <c r="A35" s="4"/>
      <c r="B35" s="19"/>
      <c r="C35" s="19"/>
      <c r="D35" s="20"/>
      <c r="E35" s="19"/>
      <c r="F35" s="12"/>
      <c r="G35" s="19"/>
      <c r="H35" s="5"/>
    </row>
    <row r="36" spans="1:13" ht="210" customHeight="1">
      <c r="A36" s="4"/>
      <c r="B36" s="53" t="s">
        <v>26</v>
      </c>
      <c r="C36" s="53"/>
      <c r="D36" s="53"/>
      <c r="E36" s="53"/>
      <c r="F36" s="53"/>
      <c r="G36" s="53"/>
      <c r="H36" s="5"/>
    </row>
    <row r="37" spans="1:13" ht="34.9" customHeight="1">
      <c r="A37" s="4"/>
      <c r="B37" s="54" t="s">
        <v>27</v>
      </c>
      <c r="C37" s="54"/>
      <c r="D37" s="54"/>
      <c r="E37" s="54"/>
      <c r="F37" s="54"/>
      <c r="G37" s="54"/>
      <c r="H37" s="5"/>
    </row>
    <row r="38" spans="1:13" ht="34.9" customHeight="1">
      <c r="A38" s="4"/>
      <c r="B38" s="54" t="s">
        <v>28</v>
      </c>
      <c r="C38" s="54"/>
      <c r="D38" s="54"/>
      <c r="E38" s="54"/>
      <c r="F38" s="54"/>
      <c r="G38" s="54"/>
      <c r="H38" s="5"/>
    </row>
    <row r="39" spans="1:13" ht="34.9" customHeight="1">
      <c r="A39" s="4"/>
      <c r="B39" s="54" t="s">
        <v>29</v>
      </c>
      <c r="C39" s="54"/>
      <c r="D39" s="54"/>
      <c r="E39" s="54"/>
      <c r="F39" s="54"/>
      <c r="G39" s="54"/>
      <c r="H39" s="5"/>
    </row>
    <row r="40" spans="1:13" ht="34.9" customHeight="1">
      <c r="A40" s="4"/>
      <c r="B40" s="54" t="s">
        <v>30</v>
      </c>
      <c r="C40" s="54"/>
      <c r="D40" s="54"/>
      <c r="E40" s="54"/>
      <c r="F40" s="54"/>
      <c r="G40" s="54"/>
      <c r="H40" s="5"/>
    </row>
    <row r="41" spans="1:13" ht="34.9" customHeight="1">
      <c r="A41" s="4"/>
      <c r="B41" s="54" t="s">
        <v>31</v>
      </c>
      <c r="C41" s="54"/>
      <c r="D41" s="54"/>
      <c r="E41" s="54"/>
      <c r="F41" s="54"/>
      <c r="G41" s="54"/>
      <c r="H41" s="5"/>
    </row>
    <row r="42" spans="1:13" ht="67.900000000000006" customHeight="1">
      <c r="A42" s="4"/>
      <c r="B42" s="54" t="s">
        <v>32</v>
      </c>
      <c r="C42" s="54"/>
      <c r="D42" s="54"/>
      <c r="E42" s="54"/>
      <c r="F42" s="54"/>
      <c r="G42" s="54"/>
      <c r="H42" s="5"/>
    </row>
    <row r="43" spans="1:13" ht="34.9" customHeight="1">
      <c r="A43" s="4"/>
      <c r="B43" s="54" t="s">
        <v>33</v>
      </c>
      <c r="C43" s="54"/>
      <c r="D43" s="54"/>
      <c r="E43" s="54"/>
      <c r="F43" s="54"/>
      <c r="G43" s="54"/>
      <c r="H43" s="5"/>
    </row>
    <row r="44" spans="1:13" ht="36.75" customHeight="1">
      <c r="A44" s="14"/>
      <c r="B44" s="52" t="str">
        <f>+'Presupuesto Oficial (Entidad)'!B43</f>
        <v>Nota 9: Los valores de Gastos Reembolsables no serán ofertados por el proponente, corresponden a los cálculos establecidos por la entidad en la estructuración del Presupuesto Oficial</v>
      </c>
      <c r="C44" s="16"/>
      <c r="D44" s="15"/>
      <c r="E44" s="15"/>
      <c r="F44" s="15"/>
      <c r="G44" s="15"/>
      <c r="H44" s="17"/>
    </row>
    <row r="46" spans="1:13" ht="34.9" customHeight="1"/>
    <row r="47" spans="1:13">
      <c r="C47" s="16"/>
      <c r="D47" s="15"/>
      <c r="E47" s="15"/>
      <c r="F47" s="15"/>
    </row>
    <row r="48" spans="1:13" ht="15">
      <c r="C48" s="55" t="s">
        <v>43</v>
      </c>
      <c r="D48" s="55"/>
      <c r="E48" s="55"/>
      <c r="F48" s="55"/>
    </row>
  </sheetData>
  <mergeCells count="17">
    <mergeCell ref="B1:G4"/>
    <mergeCell ref="B5:G5"/>
    <mergeCell ref="B6:G6"/>
    <mergeCell ref="B7:G7"/>
    <mergeCell ref="B34:F34"/>
    <mergeCell ref="C9:G9"/>
    <mergeCell ref="C11:G12"/>
    <mergeCell ref="B11:B12"/>
    <mergeCell ref="B36:G36"/>
    <mergeCell ref="B37:G37"/>
    <mergeCell ref="B38:G38"/>
    <mergeCell ref="B39:G39"/>
    <mergeCell ref="C48:F48"/>
    <mergeCell ref="B42:G42"/>
    <mergeCell ref="B43:G43"/>
    <mergeCell ref="B40:G40"/>
    <mergeCell ref="B41:G4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Yraidis Sanchez Zurita</dc:creator>
  <cp:keywords/>
  <dc:description/>
  <cp:lastModifiedBy>Alberto Baron Sanchez</cp:lastModifiedBy>
  <cp:revision/>
  <dcterms:created xsi:type="dcterms:W3CDTF">2025-04-11T16:07:44Z</dcterms:created>
  <dcterms:modified xsi:type="dcterms:W3CDTF">2026-07-30T21:24:04Z</dcterms:modified>
  <cp:category/>
  <cp:contentStatus/>
</cp:coreProperties>
</file>