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8162dd6955b652d/2026/1. SABANAGRANDE/2. CONTRATOS/PAPELERIA/"/>
    </mc:Choice>
  </mc:AlternateContent>
  <xr:revisionPtr revIDLastSave="71" documentId="8_{57624A48-530C-42AD-86B7-9A0C394C11C7}" xr6:coauthVersionLast="47" xr6:coauthVersionMax="47" xr10:uidLastSave="{4F04EAEF-96D7-4CB9-B971-4F78F2E4B4BA}"/>
  <bookViews>
    <workbookView xWindow="-120" yWindow="-120" windowWidth="29040" windowHeight="15720" xr2:uid="{C89E9A99-77DA-4D5D-B020-A850544DFC58}"/>
  </bookViews>
  <sheets>
    <sheet name="PRESUPUESTO OFICIA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2" l="1"/>
  <c r="H15" i="2"/>
  <c r="H14" i="2"/>
  <c r="H13" i="2"/>
  <c r="H12" i="2"/>
  <c r="H11" i="2"/>
  <c r="H10" i="2"/>
  <c r="H9" i="2"/>
  <c r="H8" i="2"/>
  <c r="H7" i="2"/>
  <c r="H6" i="2"/>
  <c r="H5" i="2"/>
  <c r="H88" i="2" l="1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24" i="2"/>
  <c r="H23" i="2"/>
  <c r="H22" i="2"/>
  <c r="H21" i="2"/>
  <c r="H20" i="2"/>
  <c r="H19" i="2"/>
  <c r="H18" i="2"/>
  <c r="H17" i="2"/>
  <c r="H4" i="2"/>
  <c r="H29" i="2"/>
  <c r="H28" i="2"/>
  <c r="H27" i="2"/>
  <c r="H26" i="2"/>
  <c r="H25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89" i="2" l="1"/>
  <c r="H90" i="2" s="1"/>
  <c r="H91" i="2" s="1"/>
  <c r="H92" i="2" s="1"/>
</calcChain>
</file>

<file path=xl/sharedStrings.xml><?xml version="1.0" encoding="utf-8"?>
<sst xmlns="http://schemas.openxmlformats.org/spreadsheetml/2006/main" count="244" uniqueCount="129">
  <si>
    <t>Ítem</t>
  </si>
  <si>
    <t>Descripción del bien o insumo</t>
  </si>
  <si>
    <t>Especificaciones técnicas</t>
  </si>
  <si>
    <t>Unidad de medida</t>
  </si>
  <si>
    <t>Cantidad</t>
  </si>
  <si>
    <t>Observaciones</t>
  </si>
  <si>
    <t>Almohadilla dactilar redonda</t>
  </si>
  <si>
    <t>Uso para huella dactilar</t>
  </si>
  <si>
    <t>Unidad</t>
  </si>
  <si>
    <t>Bolígrafos negros caja x 12</t>
  </si>
  <si>
    <t>Tinta negra</t>
  </si>
  <si>
    <t>Caja</t>
  </si>
  <si>
    <t>Caja archivo inactivo Ref. 495756-1-1</t>
  </si>
  <si>
    <t>Cartón corrugado</t>
  </si>
  <si>
    <t>Cinta de enmascarar 24 mm x 40 m</t>
  </si>
  <si>
    <t>½"</t>
  </si>
  <si>
    <t>Cinta de empaque transparente 24 mm x 40 m</t>
  </si>
  <si>
    <t>Cinta de empaque transparente 48 mm x 40 m</t>
  </si>
  <si>
    <t>¾"</t>
  </si>
  <si>
    <t>Clips mariposa grandes</t>
  </si>
  <si>
    <t>Corrector líquido tipo lápiz</t>
  </si>
  <si>
    <t>Corrector líquido</t>
  </si>
  <si>
    <t>Cuchilla tipo exacto mediana con bloqueo</t>
  </si>
  <si>
    <t>Metálica</t>
  </si>
  <si>
    <t>Folder blanco propalcote tamaño oficio con logo</t>
  </si>
  <si>
    <t>Impreso con logo institucional</t>
  </si>
  <si>
    <t>Gancho legajador plástico paquete x 20</t>
  </si>
  <si>
    <t>Plástico</t>
  </si>
  <si>
    <t>Paquete</t>
  </si>
  <si>
    <t>Grapas estándar</t>
  </si>
  <si>
    <t>Grapadora metálica capacidad 25 hojas</t>
  </si>
  <si>
    <t>Lápices caja x 12</t>
  </si>
  <si>
    <t>Grafito HB</t>
  </si>
  <si>
    <t>Marcador borrable negro punta gruesa</t>
  </si>
  <si>
    <t>Recargable</t>
  </si>
  <si>
    <t>Marcador permanente negro punta gruesa</t>
  </si>
  <si>
    <t>Permanente</t>
  </si>
  <si>
    <t>Notas adhesivas color neón</t>
  </si>
  <si>
    <t>Medianas</t>
  </si>
  <si>
    <t>Mouse óptico alámbrico negro</t>
  </si>
  <si>
    <t>USB</t>
  </si>
  <si>
    <t>Pegante en barra 40 g</t>
  </si>
  <si>
    <t>Adhesivo sólido</t>
  </si>
  <si>
    <t>Perforadora metálica capacidad 25 hojas</t>
  </si>
  <si>
    <t>Resaltador amarillo fluorescente</t>
  </si>
  <si>
    <t>Punta biselada</t>
  </si>
  <si>
    <t>Papel bond carta 75 g, caja x 10 resmas</t>
  </si>
  <si>
    <t>Resma de 500 hojas</t>
  </si>
  <si>
    <t>Papel bond oficio 75 g, caja x 10 resmas</t>
  </si>
  <si>
    <t>Teclado para computador</t>
  </si>
  <si>
    <t>Tijeras de oficina</t>
  </si>
  <si>
    <t>Acero inoxidable</t>
  </si>
  <si>
    <t>Tinta negra para sellos Ónix</t>
  </si>
  <si>
    <t>Frasco</t>
  </si>
  <si>
    <t>Tinta Brother DCP-T500W negra</t>
  </si>
  <si>
    <t>Original o compatible de calidad equivalente</t>
  </si>
  <si>
    <t>Tinta Brother DCP-T500W amarilla</t>
  </si>
  <si>
    <t>Original o compatible</t>
  </si>
  <si>
    <t>Tinta Brother DCP-T500W cian</t>
  </si>
  <si>
    <t>Tinta Brother DCP-T500W magenta</t>
  </si>
  <si>
    <t>Tinta Brother BT5001Y amarilla</t>
  </si>
  <si>
    <t>Original</t>
  </si>
  <si>
    <t>Tinta Brother BT5001C cian</t>
  </si>
  <si>
    <t>Tinta Brother BT5001M magenta</t>
  </si>
  <si>
    <t>Tinta Brother BT6001BK negra</t>
  </si>
  <si>
    <t>Tinta Brother BTD60BK negra</t>
  </si>
  <si>
    <t>Tinta Epson 664 amarilla</t>
  </si>
  <si>
    <t>Tinta Epson 664 cian</t>
  </si>
  <si>
    <t>Tinta Epson 664 magenta</t>
  </si>
  <si>
    <t>Tinta Epson 664 negra</t>
  </si>
  <si>
    <t>Tinta Epson 544 amarilla</t>
  </si>
  <si>
    <t>Tinta Epson 544 cian</t>
  </si>
  <si>
    <t>Tinta Epson 544 magenta</t>
  </si>
  <si>
    <t>Tinta Epson 544 negra</t>
  </si>
  <si>
    <t>Tinta Epson T11A negra</t>
  </si>
  <si>
    <t>Tinta Epson T11A cian</t>
  </si>
  <si>
    <t>Tinta Epson T11A magenta</t>
  </si>
  <si>
    <t>Tinta Epson T11A amarilla</t>
  </si>
  <si>
    <t>Tóner HP 79A</t>
  </si>
  <si>
    <t>Tóner 279A</t>
  </si>
  <si>
    <t>Tóner 285A</t>
  </si>
  <si>
    <t>Tóner CE285278 UnivComp IA</t>
  </si>
  <si>
    <t>Compatible</t>
  </si>
  <si>
    <t>Tóner HP C7230</t>
  </si>
  <si>
    <t>Tóner HP 85A</t>
  </si>
  <si>
    <t>Tóner LaserJet 278A</t>
  </si>
  <si>
    <t>Tóner LaserJet Pro MFP M227fdw</t>
  </si>
  <si>
    <t>Tóner línea ECO sin chip 217A</t>
  </si>
  <si>
    <t>Tóner HP 30A</t>
  </si>
  <si>
    <t>Solapas internas portafolios</t>
  </si>
  <si>
    <t>Cartulina</t>
  </si>
  <si>
    <t>Carpeta AGN para Archivo de Gestión y Central</t>
  </si>
  <si>
    <t>Valor unitario</t>
  </si>
  <si>
    <t>Valor total</t>
  </si>
  <si>
    <t>Caja para archivo X300</t>
  </si>
  <si>
    <t>Mide aproximadamente 40 cm × 30 cm × 27 cm, es fabricada en cartón corrugado kraft, y soporta hasta 15 kg de peso</t>
  </si>
  <si>
    <t>Capacidad 200–250 folios, impresión una cara, Carpeta rígida para archivo, Propalcote blanco 240 g, lomo 5 cm</t>
  </si>
  <si>
    <t xml:space="preserve">AMBIENTADOR SPRAY X 400 MLS                                                                                                          </t>
  </si>
  <si>
    <t xml:space="preserve">AZÚCAR X PAQUETE X 200 UNDS. X 5 GMS C/U .                                                                                </t>
  </si>
  <si>
    <t xml:space="preserve">BOLSAS TRANSPARENTES PARA EMPACAR X 250 GMS. CON CIERRE                                            </t>
  </si>
  <si>
    <t xml:space="preserve">BOLSAS JUMBO PARA BASURA 65 X 100 PAQUETE X 50 UNDS.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</si>
  <si>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CREMA LAVALOZA X 450 GRMS                                                                                                              </t>
  </si>
  <si>
    <t xml:space="preserve">CLORO 5.25%  X 1  LT.                                                                                                                            </t>
  </si>
  <si>
    <t xml:space="preserve">CAFÉ INSTANTÁNEO (COL CAFÉ) EXCELSO, BOLSA POR UNA LIBRA                                                                                           </t>
  </si>
  <si>
    <t xml:space="preserve">CERA EMULSIFICADA X 250 MLS.                                                                                                             </t>
  </si>
  <si>
    <t xml:space="preserve">CEPILLOS PARA BARRER PAVIMENTO                                                                                                      </t>
  </si>
  <si>
    <t xml:space="preserve">DESINFECTANTE  X 1 LT.                                                                                                                           </t>
  </si>
  <si>
    <t xml:space="preserve">ESCOBAS PARA BARRER MAXI FIBRA DURA MANGO METÁLICO                                                         </t>
  </si>
  <si>
    <t xml:space="preserve">ESPONJAS LAVAPLATOS DOBLE USO                                                                                                         </t>
  </si>
  <si>
    <t xml:space="preserve">GUANTES DOMÉSTICOS ANTIDESLIZANTES MÁXIMO AGARRE TALLA M                                           </t>
  </si>
  <si>
    <t xml:space="preserve">JABÓN LIQUIDO BOTELLAS X 250 GMS                                                                                                     </t>
  </si>
  <si>
    <t xml:space="preserve">LIMPIA VIDRIOS CON PISTOLA X 500 MLS.                                                                                               </t>
  </si>
  <si>
    <t xml:space="preserve">PAPELERAS DE PEDAL PLÁSTICAS BLANCAS                                                                                                </t>
  </si>
  <si>
    <t xml:space="preserve">RECOLECTOR PLÁSTICO (PALITAS) CON MANGOS                                                                                   </t>
  </si>
  <si>
    <t xml:space="preserve">RASTRILLOS PLÁSTICOS AGRÍCOLA CON MANGO                                                                                    </t>
  </si>
  <si>
    <t xml:space="preserve">RASTRILLO METÁLICO X 18 PULGADAS X 20 DIENTES MANGO LARGO                                                </t>
  </si>
  <si>
    <t xml:space="preserve">TOALLAS LIMPIÓN 40 X 40                                                                                                                            </t>
  </si>
  <si>
    <t xml:space="preserve">TRAPEROS ALGODÓN DE 400 GMS CON MANGO MADERA                                                                   </t>
  </si>
  <si>
    <t xml:space="preserve">VARSOL X 1 LTS                                                                                                                                                </t>
  </si>
  <si>
    <t xml:space="preserve">VINAGRE BLANCO X 1 LT.                                                                                                                               </t>
  </si>
  <si>
    <t xml:space="preserve">PAPEL HIGIÉNICO   X 24 ROLLOS                               </t>
  </si>
  <si>
    <t>Caja para archivo X200</t>
  </si>
  <si>
    <t xml:space="preserve">Medidas externas: 40cm largo x 21cm ancho x25cm de alto. Capacidad de 6 carpetas x 200 folios. Apertura: tapa frontal abatible (tipo nevera) para facil acceso en estantes. </t>
  </si>
  <si>
    <t xml:space="preserve">Unidad </t>
  </si>
  <si>
    <t>TOTAL BRUTO</t>
  </si>
  <si>
    <t>SUBTOTAL</t>
  </si>
  <si>
    <t>IVA 19%</t>
  </si>
  <si>
    <t>TOTAL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</si>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</sst>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1" applyNumberFormat="1" applyFont="1" applyBorder="1"/>
    <xf numFmtId="164" fontId="0" fillId="0" borderId="0" xfId="0" applyNumberFormat="1"/>
    <xf numFmtId="9" fontId="0" fillId="0" borderId="0" xfId="2" applyFont="1"/>
    <xf numFmtId="164" fontId="0" fillId="0" borderId="1" xfId="0" applyNumberFormat="1" applyBorder="1"/>
    <xf numFmtId="164" fontId="1" fillId="0" borderId="1" xfId="0" applyNumberFormat="1" applyFont="1" applyBorder="1"/>
    <xf numFmtId="0" fontId="0" fillId="0" borderId="1" xfId="0" applyBorder="1" applyAlignment="1">
      <alignment horizontal="left" vertical="center"/>
    </xf>
    <xf numFmtId="164" fontId="0" fillId="0" borderId="1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44A5-27CE-2343-AB59-410DD669A67E}">
  <dimension ref="B2:M93"/>
  <sheetViews>
    <sheetView tabSelected="1" topLeftCell="B69" workbookViewId="0">
      <selection activeCell="M91" sqref="M91"/>
    </sheetView>
  </sheetViews>
  <sheetFormatPr baseColWidth="10" defaultRowHeight="15" x14ac:dyDescent="0.25"/>
  <cols>
    <col min="2" max="2" width="7.7109375" style="5" customWidth="1"/>
    <col min="3" max="3" width="77.7109375" customWidth="1"/>
    <col min="4" max="4" width="35.5703125" bestFit="1" customWidth="1"/>
    <col min="5" max="5" width="15.140625" bestFit="1" customWidth="1"/>
    <col min="6" max="6" width="12.42578125" style="11" bestFit="1" customWidth="1"/>
    <col min="7" max="7" width="16.42578125" bestFit="1" customWidth="1"/>
    <col min="8" max="8" width="15" customWidth="1"/>
    <col min="9" max="9" width="14.7109375" customWidth="1"/>
  </cols>
  <sheetData>
    <row r="2" spans="2:13" ht="27" customHeight="1" x14ac:dyDescent="0.25">
      <c r="B2" s="19" t="s">
        <v>128</v>
      </c>
      <c r="C2" s="20"/>
      <c r="D2" s="20"/>
      <c r="E2" s="20"/>
      <c r="F2" s="20"/>
      <c r="G2" s="20"/>
      <c r="H2" s="20"/>
      <c r="I2" s="20"/>
    </row>
    <row r="3" spans="2:13" x14ac:dyDescent="0.25">
      <c r="B3" s="3" t="s">
        <v>0</v>
      </c>
      <c r="C3" s="2" t="s">
        <v>1</v>
      </c>
      <c r="D3" s="2" t="s">
        <v>2</v>
      </c>
      <c r="E3" s="2" t="s">
        <v>3</v>
      </c>
      <c r="F3" s="8" t="s">
        <v>4</v>
      </c>
      <c r="G3" s="2" t="s">
        <v>92</v>
      </c>
      <c r="H3" s="2" t="s">
        <v>93</v>
      </c>
      <c r="I3" s="2" t="s">
        <v>5</v>
      </c>
    </row>
    <row r="4" spans="2:13" x14ac:dyDescent="0.25">
      <c r="B4" s="4">
        <v>1</v>
      </c>
      <c r="C4" s="1" t="s">
        <v>6</v>
      </c>
      <c r="D4" s="1" t="s">
        <v>7</v>
      </c>
      <c r="E4" s="1" t="s">
        <v>8</v>
      </c>
      <c r="F4" s="9">
        <v>10</v>
      </c>
      <c r="G4" s="12">
        <v>2721.4879999999998</v>
      </c>
      <c r="H4" s="12">
        <f>F4*G4</f>
        <v>27214.879999999997</v>
      </c>
      <c r="I4" s="1"/>
      <c r="K4" s="13"/>
      <c r="M4" s="13"/>
    </row>
    <row r="5" spans="2:13" x14ac:dyDescent="0.25">
      <c r="B5" s="4">
        <v>2</v>
      </c>
      <c r="C5" s="1" t="s">
        <v>9</v>
      </c>
      <c r="D5" s="1" t="s">
        <v>10</v>
      </c>
      <c r="E5" s="1" t="s">
        <v>11</v>
      </c>
      <c r="F5" s="9">
        <v>32</v>
      </c>
      <c r="G5" s="12">
        <v>5732.496000000001</v>
      </c>
      <c r="H5" s="12">
        <f t="shared" ref="H5:H68" si="0">F5*G5</f>
        <v>183439.87200000003</v>
      </c>
      <c r="I5" s="1"/>
      <c r="K5" s="13"/>
      <c r="M5" s="13"/>
    </row>
    <row r="6" spans="2:13" ht="75" x14ac:dyDescent="0.25">
      <c r="B6" s="4">
        <v>3</v>
      </c>
      <c r="C6" s="17" t="s">
        <v>121</v>
      </c>
      <c r="D6" s="6" t="s">
        <v>122</v>
      </c>
      <c r="E6" s="4" t="s">
        <v>123</v>
      </c>
      <c r="F6" s="4">
        <v>300</v>
      </c>
      <c r="G6" s="18">
        <v>6369.4399999999987</v>
      </c>
      <c r="H6" s="18">
        <f t="shared" si="0"/>
        <v>1910831.9999999995</v>
      </c>
      <c r="I6" s="1"/>
      <c r="K6" s="13"/>
      <c r="M6" s="13"/>
    </row>
    <row r="7" spans="2:13" ht="60" x14ac:dyDescent="0.25">
      <c r="B7" s="4">
        <v>4</v>
      </c>
      <c r="C7" s="17" t="s">
        <v>94</v>
      </c>
      <c r="D7" s="6" t="s">
        <v>95</v>
      </c>
      <c r="E7" s="4" t="s">
        <v>8</v>
      </c>
      <c r="F7" s="4">
        <v>500</v>
      </c>
      <c r="G7" s="18">
        <v>9808.9376000000011</v>
      </c>
      <c r="H7" s="18">
        <f t="shared" si="0"/>
        <v>4904468.8000000007</v>
      </c>
      <c r="I7" s="1"/>
      <c r="K7" s="13"/>
      <c r="M7" s="13"/>
    </row>
    <row r="8" spans="2:13" x14ac:dyDescent="0.25">
      <c r="B8" s="4">
        <v>5</v>
      </c>
      <c r="C8" s="1" t="s">
        <v>12</v>
      </c>
      <c r="D8" s="1" t="s">
        <v>13</v>
      </c>
      <c r="E8" s="1" t="s">
        <v>8</v>
      </c>
      <c r="F8" s="9">
        <v>200</v>
      </c>
      <c r="G8" s="12">
        <v>6624.217599999999</v>
      </c>
      <c r="H8" s="12">
        <f t="shared" si="0"/>
        <v>1324843.5199999998</v>
      </c>
      <c r="I8" s="1"/>
      <c r="K8" s="13"/>
      <c r="M8" s="13"/>
    </row>
    <row r="9" spans="2:13" x14ac:dyDescent="0.25">
      <c r="B9" s="4">
        <v>6</v>
      </c>
      <c r="C9" s="1" t="s">
        <v>14</v>
      </c>
      <c r="D9" s="1" t="s">
        <v>15</v>
      </c>
      <c r="E9" s="1" t="s">
        <v>8</v>
      </c>
      <c r="F9" s="9">
        <v>18</v>
      </c>
      <c r="G9" s="12">
        <v>4281.2769999999991</v>
      </c>
      <c r="H9" s="12">
        <f t="shared" si="0"/>
        <v>77062.98599999999</v>
      </c>
      <c r="I9" s="1"/>
      <c r="K9" s="13"/>
      <c r="M9" s="13"/>
    </row>
    <row r="10" spans="2:13" x14ac:dyDescent="0.25">
      <c r="B10" s="4">
        <v>7</v>
      </c>
      <c r="C10" s="1" t="s">
        <v>16</v>
      </c>
      <c r="D10" s="1" t="s">
        <v>15</v>
      </c>
      <c r="E10" s="1" t="s">
        <v>8</v>
      </c>
      <c r="F10" s="9">
        <v>24</v>
      </c>
      <c r="G10" s="12">
        <v>2627.3939999999998</v>
      </c>
      <c r="H10" s="12">
        <f t="shared" si="0"/>
        <v>63057.455999999991</v>
      </c>
      <c r="I10" s="1"/>
      <c r="K10" s="13"/>
      <c r="M10" s="13"/>
    </row>
    <row r="11" spans="2:13" x14ac:dyDescent="0.25">
      <c r="B11" s="4">
        <v>8</v>
      </c>
      <c r="C11" s="1" t="s">
        <v>17</v>
      </c>
      <c r="D11" s="1" t="s">
        <v>18</v>
      </c>
      <c r="E11" s="1" t="s">
        <v>8</v>
      </c>
      <c r="F11" s="9">
        <v>36</v>
      </c>
      <c r="G11" s="12">
        <v>5327.1680000000006</v>
      </c>
      <c r="H11" s="12">
        <f t="shared" si="0"/>
        <v>191778.04800000001</v>
      </c>
      <c r="I11" s="1"/>
      <c r="K11" s="13"/>
      <c r="M11" s="13"/>
    </row>
    <row r="12" spans="2:13" x14ac:dyDescent="0.25">
      <c r="B12" s="4">
        <v>9</v>
      </c>
      <c r="C12" s="1" t="s">
        <v>19</v>
      </c>
      <c r="D12" s="1" t="s">
        <v>11</v>
      </c>
      <c r="E12" s="1" t="s">
        <v>11</v>
      </c>
      <c r="F12" s="9">
        <v>32</v>
      </c>
      <c r="G12" s="12">
        <v>3011.0079999999994</v>
      </c>
      <c r="H12" s="12">
        <f t="shared" si="0"/>
        <v>96352.255999999979</v>
      </c>
      <c r="I12" s="1"/>
      <c r="K12" s="13"/>
      <c r="M12" s="13"/>
    </row>
    <row r="13" spans="2:13" x14ac:dyDescent="0.25">
      <c r="B13" s="4">
        <v>10</v>
      </c>
      <c r="C13" s="1" t="s">
        <v>20</v>
      </c>
      <c r="D13" s="1" t="s">
        <v>21</v>
      </c>
      <c r="E13" s="1" t="s">
        <v>8</v>
      </c>
      <c r="F13" s="9">
        <v>32</v>
      </c>
      <c r="G13" s="12">
        <v>11117.567999999999</v>
      </c>
      <c r="H13" s="12">
        <f t="shared" si="0"/>
        <v>355762.17599999998</v>
      </c>
      <c r="I13" s="1"/>
      <c r="K13" s="13"/>
      <c r="M13" s="13"/>
    </row>
    <row r="14" spans="2:13" x14ac:dyDescent="0.25">
      <c r="B14" s="4">
        <v>11</v>
      </c>
      <c r="C14" s="1" t="s">
        <v>22</v>
      </c>
      <c r="D14" s="1" t="s">
        <v>23</v>
      </c>
      <c r="E14" s="1" t="s">
        <v>8</v>
      </c>
      <c r="F14" s="9">
        <v>32</v>
      </c>
      <c r="G14" s="12">
        <v>4632.32</v>
      </c>
      <c r="H14" s="12">
        <f t="shared" si="0"/>
        <v>148234.23999999999</v>
      </c>
      <c r="I14" s="1"/>
      <c r="K14" s="13"/>
      <c r="M14" s="13"/>
    </row>
    <row r="15" spans="2:13" x14ac:dyDescent="0.25">
      <c r="B15" s="4">
        <v>12</v>
      </c>
      <c r="C15" s="1" t="s">
        <v>24</v>
      </c>
      <c r="D15" s="1" t="s">
        <v>25</v>
      </c>
      <c r="E15" s="1" t="s">
        <v>8</v>
      </c>
      <c r="F15" s="10">
        <v>2000</v>
      </c>
      <c r="G15" s="12">
        <v>5211.3599999999997</v>
      </c>
      <c r="H15" s="12">
        <f t="shared" si="0"/>
        <v>10422720</v>
      </c>
      <c r="I15" s="1"/>
      <c r="K15" s="13"/>
      <c r="M15" s="13"/>
    </row>
    <row r="16" spans="2:13" x14ac:dyDescent="0.25">
      <c r="B16" s="4">
        <v>13</v>
      </c>
      <c r="C16" s="1" t="s">
        <v>26</v>
      </c>
      <c r="D16" s="1" t="s">
        <v>27</v>
      </c>
      <c r="E16" s="1" t="s">
        <v>28</v>
      </c>
      <c r="F16" s="9">
        <v>60</v>
      </c>
      <c r="G16" s="12">
        <v>2675.1648</v>
      </c>
      <c r="H16" s="12">
        <f t="shared" si="0"/>
        <v>160509.88800000001</v>
      </c>
      <c r="I16" s="1"/>
      <c r="K16" s="13"/>
      <c r="M16" s="13"/>
    </row>
    <row r="17" spans="2:13" x14ac:dyDescent="0.25">
      <c r="B17" s="4">
        <v>14</v>
      </c>
      <c r="C17" s="1" t="s">
        <v>29</v>
      </c>
      <c r="D17" s="1" t="s">
        <v>11</v>
      </c>
      <c r="E17" s="1" t="s">
        <v>11</v>
      </c>
      <c r="F17" s="9">
        <v>64</v>
      </c>
      <c r="G17" s="12">
        <v>3300.5279999999998</v>
      </c>
      <c r="H17" s="12">
        <f t="shared" si="0"/>
        <v>211233.79199999999</v>
      </c>
      <c r="I17" s="1"/>
      <c r="K17" s="13"/>
      <c r="M17" s="13"/>
    </row>
    <row r="18" spans="2:13" x14ac:dyDescent="0.25">
      <c r="B18" s="4">
        <v>15</v>
      </c>
      <c r="C18" s="1" t="s">
        <v>30</v>
      </c>
      <c r="D18" s="1" t="s">
        <v>23</v>
      </c>
      <c r="E18" s="1" t="s">
        <v>8</v>
      </c>
      <c r="F18" s="9">
        <v>32</v>
      </c>
      <c r="G18" s="12">
        <v>14255.9648</v>
      </c>
      <c r="H18" s="12">
        <f t="shared" si="0"/>
        <v>456190.87359999999</v>
      </c>
      <c r="I18" s="1"/>
      <c r="K18" s="13"/>
      <c r="M18" s="13"/>
    </row>
    <row r="19" spans="2:13" x14ac:dyDescent="0.25">
      <c r="B19" s="4">
        <v>16</v>
      </c>
      <c r="C19" s="1" t="s">
        <v>31</v>
      </c>
      <c r="D19" s="1" t="s">
        <v>32</v>
      </c>
      <c r="E19" s="1" t="s">
        <v>11</v>
      </c>
      <c r="F19" s="9">
        <v>20</v>
      </c>
      <c r="G19" s="12">
        <v>5558.7839999999997</v>
      </c>
      <c r="H19" s="12">
        <f t="shared" si="0"/>
        <v>111175.67999999999</v>
      </c>
      <c r="I19" s="1"/>
      <c r="K19" s="13"/>
      <c r="M19" s="13"/>
    </row>
    <row r="20" spans="2:13" x14ac:dyDescent="0.25">
      <c r="B20" s="4">
        <v>17</v>
      </c>
      <c r="C20" s="1" t="s">
        <v>33</v>
      </c>
      <c r="D20" s="1" t="s">
        <v>34</v>
      </c>
      <c r="E20" s="1" t="s">
        <v>8</v>
      </c>
      <c r="F20" s="9">
        <v>36</v>
      </c>
      <c r="G20" s="12">
        <v>5616.6880000000001</v>
      </c>
      <c r="H20" s="12">
        <f t="shared" si="0"/>
        <v>202200.76800000001</v>
      </c>
      <c r="I20" s="1"/>
      <c r="K20" s="13"/>
      <c r="M20" s="13"/>
    </row>
    <row r="21" spans="2:13" x14ac:dyDescent="0.25">
      <c r="B21" s="4">
        <v>18</v>
      </c>
      <c r="C21" s="1" t="s">
        <v>35</v>
      </c>
      <c r="D21" s="1" t="s">
        <v>36</v>
      </c>
      <c r="E21" s="1" t="s">
        <v>8</v>
      </c>
      <c r="F21" s="9">
        <v>36</v>
      </c>
      <c r="G21" s="12">
        <v>15645.660800000001</v>
      </c>
      <c r="H21" s="12">
        <f t="shared" si="0"/>
        <v>563243.7888000001</v>
      </c>
      <c r="I21" s="1"/>
      <c r="K21" s="13"/>
      <c r="M21" s="13"/>
    </row>
    <row r="22" spans="2:13" x14ac:dyDescent="0.25">
      <c r="B22" s="4">
        <v>19</v>
      </c>
      <c r="C22" s="1" t="s">
        <v>37</v>
      </c>
      <c r="D22" s="1" t="s">
        <v>38</v>
      </c>
      <c r="E22" s="1" t="s">
        <v>28</v>
      </c>
      <c r="F22" s="9">
        <v>36</v>
      </c>
      <c r="G22" s="12">
        <v>2316.16</v>
      </c>
      <c r="H22" s="12">
        <f t="shared" si="0"/>
        <v>83381.759999999995</v>
      </c>
      <c r="I22" s="1"/>
      <c r="K22" s="13"/>
      <c r="M22" s="13"/>
    </row>
    <row r="23" spans="2:13" x14ac:dyDescent="0.25">
      <c r="B23" s="4">
        <v>20</v>
      </c>
      <c r="C23" s="1" t="s">
        <v>39</v>
      </c>
      <c r="D23" s="1" t="s">
        <v>40</v>
      </c>
      <c r="E23" s="1" t="s">
        <v>8</v>
      </c>
      <c r="F23" s="9">
        <v>36</v>
      </c>
      <c r="G23" s="12">
        <v>51071.327999999994</v>
      </c>
      <c r="H23" s="12">
        <f t="shared" si="0"/>
        <v>1838567.8079999997</v>
      </c>
      <c r="I23" s="1"/>
      <c r="K23" s="13"/>
      <c r="M23" s="13"/>
    </row>
    <row r="24" spans="2:13" x14ac:dyDescent="0.25">
      <c r="B24" s="4">
        <v>21</v>
      </c>
      <c r="C24" s="1" t="s">
        <v>41</v>
      </c>
      <c r="D24" s="1" t="s">
        <v>42</v>
      </c>
      <c r="E24" s="1" t="s">
        <v>8</v>
      </c>
      <c r="F24" s="9">
        <v>80</v>
      </c>
      <c r="G24" s="12">
        <v>6230.4704000000002</v>
      </c>
      <c r="H24" s="12">
        <f t="shared" si="0"/>
        <v>498437.63199999998</v>
      </c>
      <c r="I24" s="1"/>
      <c r="K24" s="13"/>
      <c r="M24" s="13"/>
    </row>
    <row r="25" spans="2:13" x14ac:dyDescent="0.25">
      <c r="B25" s="4">
        <v>22</v>
      </c>
      <c r="C25" s="1" t="s">
        <v>43</v>
      </c>
      <c r="D25" s="1" t="s">
        <v>23</v>
      </c>
      <c r="E25" s="1" t="s">
        <v>8</v>
      </c>
      <c r="F25" s="9">
        <v>32</v>
      </c>
      <c r="G25" s="12">
        <v>15993.084799999999</v>
      </c>
      <c r="H25" s="12">
        <f t="shared" si="0"/>
        <v>511778.71359999996</v>
      </c>
      <c r="I25" s="1"/>
      <c r="K25" s="13"/>
      <c r="M25" s="13"/>
    </row>
    <row r="26" spans="2:13" x14ac:dyDescent="0.25">
      <c r="B26" s="4">
        <v>23</v>
      </c>
      <c r="C26" s="1" t="s">
        <v>44</v>
      </c>
      <c r="D26" s="1" t="s">
        <v>45</v>
      </c>
      <c r="E26" s="1" t="s">
        <v>8</v>
      </c>
      <c r="F26" s="9">
        <v>32</v>
      </c>
      <c r="G26" s="12">
        <v>12924.172800000002</v>
      </c>
      <c r="H26" s="12">
        <f t="shared" si="0"/>
        <v>413573.52960000007</v>
      </c>
      <c r="I26" s="1"/>
      <c r="K26" s="13"/>
      <c r="M26" s="13"/>
    </row>
    <row r="27" spans="2:13" x14ac:dyDescent="0.25">
      <c r="B27" s="4">
        <v>24</v>
      </c>
      <c r="C27" s="1" t="s">
        <v>46</v>
      </c>
      <c r="D27" s="1" t="s">
        <v>47</v>
      </c>
      <c r="E27" s="1" t="s">
        <v>11</v>
      </c>
      <c r="F27" s="9">
        <v>60</v>
      </c>
      <c r="G27" s="12">
        <v>144760</v>
      </c>
      <c r="H27" s="12">
        <f t="shared" si="0"/>
        <v>8685600</v>
      </c>
      <c r="I27" s="1"/>
      <c r="K27" s="13"/>
      <c r="M27" s="13"/>
    </row>
    <row r="28" spans="2:13" x14ac:dyDescent="0.25">
      <c r="B28" s="4">
        <v>25</v>
      </c>
      <c r="C28" s="1" t="s">
        <v>48</v>
      </c>
      <c r="D28" s="1" t="s">
        <v>47</v>
      </c>
      <c r="E28" s="1" t="s">
        <v>11</v>
      </c>
      <c r="F28" s="9">
        <v>40</v>
      </c>
      <c r="G28" s="12">
        <v>182976.63999999998</v>
      </c>
      <c r="H28" s="12">
        <f t="shared" si="0"/>
        <v>7319065.5999999996</v>
      </c>
      <c r="I28" s="1"/>
      <c r="K28" s="13"/>
      <c r="M28" s="13"/>
    </row>
    <row r="29" spans="2:13" x14ac:dyDescent="0.25">
      <c r="B29" s="4">
        <v>26</v>
      </c>
      <c r="C29" s="1" t="s">
        <v>49</v>
      </c>
      <c r="D29" s="1" t="s">
        <v>40</v>
      </c>
      <c r="E29" s="1" t="s">
        <v>8</v>
      </c>
      <c r="F29" s="9">
        <v>32</v>
      </c>
      <c r="G29" s="12">
        <v>36609.080200000004</v>
      </c>
      <c r="H29" s="12">
        <f t="shared" si="0"/>
        <v>1171490.5664000001</v>
      </c>
      <c r="I29" s="1"/>
      <c r="K29" s="13"/>
      <c r="M29" s="13"/>
    </row>
    <row r="30" spans="2:13" x14ac:dyDescent="0.25">
      <c r="B30" s="4">
        <v>27</v>
      </c>
      <c r="C30" s="1" t="s">
        <v>50</v>
      </c>
      <c r="D30" s="1" t="s">
        <v>51</v>
      </c>
      <c r="E30" s="1" t="s">
        <v>8</v>
      </c>
      <c r="F30" s="9">
        <v>32</v>
      </c>
      <c r="G30" s="12">
        <v>5095.5519999999997</v>
      </c>
      <c r="H30" s="12">
        <f t="shared" si="0"/>
        <v>163057.66399999999</v>
      </c>
      <c r="I30" s="1"/>
      <c r="K30" s="13"/>
      <c r="M30" s="13"/>
    </row>
    <row r="31" spans="2:13" x14ac:dyDescent="0.25">
      <c r="B31" s="4">
        <v>28</v>
      </c>
      <c r="C31" s="1" t="s">
        <v>52</v>
      </c>
      <c r="D31" s="1" t="s">
        <v>53</v>
      </c>
      <c r="E31" s="1" t="s">
        <v>8</v>
      </c>
      <c r="F31" s="9">
        <v>5</v>
      </c>
      <c r="G31" s="12">
        <v>4806.0319999999992</v>
      </c>
      <c r="H31" s="12">
        <f t="shared" si="0"/>
        <v>24030.159999999996</v>
      </c>
      <c r="I31" s="1"/>
      <c r="K31" s="13"/>
      <c r="M31" s="13"/>
    </row>
    <row r="32" spans="2:13" x14ac:dyDescent="0.25">
      <c r="B32" s="4">
        <v>29</v>
      </c>
      <c r="C32" s="1" t="s">
        <v>54</v>
      </c>
      <c r="D32" s="1" t="s">
        <v>55</v>
      </c>
      <c r="E32" s="1" t="s">
        <v>8</v>
      </c>
      <c r="F32" s="9">
        <v>4</v>
      </c>
      <c r="G32" s="12">
        <v>16537.382399999999</v>
      </c>
      <c r="H32" s="12">
        <f t="shared" si="0"/>
        <v>66149.529599999994</v>
      </c>
      <c r="I32" s="1"/>
      <c r="K32" s="13"/>
      <c r="M32" s="13"/>
    </row>
    <row r="33" spans="2:13" x14ac:dyDescent="0.25">
      <c r="B33" s="4">
        <v>30</v>
      </c>
      <c r="C33" s="1" t="s">
        <v>56</v>
      </c>
      <c r="D33" s="1" t="s">
        <v>57</v>
      </c>
      <c r="E33" s="1" t="s">
        <v>8</v>
      </c>
      <c r="F33" s="9">
        <v>4</v>
      </c>
      <c r="G33" s="12">
        <v>16537.382399999999</v>
      </c>
      <c r="H33" s="12">
        <f t="shared" si="0"/>
        <v>66149.529599999994</v>
      </c>
      <c r="I33" s="1"/>
      <c r="K33" s="13"/>
      <c r="M33" s="13"/>
    </row>
    <row r="34" spans="2:13" x14ac:dyDescent="0.25">
      <c r="B34" s="4">
        <v>31</v>
      </c>
      <c r="C34" s="1" t="s">
        <v>58</v>
      </c>
      <c r="D34" s="1" t="s">
        <v>57</v>
      </c>
      <c r="E34" s="1" t="s">
        <v>8</v>
      </c>
      <c r="F34" s="9">
        <v>4</v>
      </c>
      <c r="G34" s="12">
        <v>16537.382399999999</v>
      </c>
      <c r="H34" s="12">
        <f t="shared" si="0"/>
        <v>66149.529599999994</v>
      </c>
      <c r="I34" s="1"/>
      <c r="K34" s="13"/>
      <c r="M34" s="13"/>
    </row>
    <row r="35" spans="2:13" x14ac:dyDescent="0.25">
      <c r="B35" s="4">
        <v>32</v>
      </c>
      <c r="C35" s="1" t="s">
        <v>59</v>
      </c>
      <c r="D35" s="1" t="s">
        <v>57</v>
      </c>
      <c r="E35" s="1" t="s">
        <v>8</v>
      </c>
      <c r="F35" s="9">
        <v>4</v>
      </c>
      <c r="G35" s="12">
        <v>16537.382399999999</v>
      </c>
      <c r="H35" s="12">
        <f t="shared" si="0"/>
        <v>66149.529599999994</v>
      </c>
      <c r="I35" s="1"/>
      <c r="K35" s="13"/>
      <c r="M35" s="13"/>
    </row>
    <row r="36" spans="2:13" x14ac:dyDescent="0.25">
      <c r="B36" s="4">
        <v>33</v>
      </c>
      <c r="C36" s="1" t="s">
        <v>60</v>
      </c>
      <c r="D36" s="1" t="s">
        <v>61</v>
      </c>
      <c r="E36" s="1" t="s">
        <v>8</v>
      </c>
      <c r="F36" s="9">
        <v>4</v>
      </c>
      <c r="G36" s="12">
        <v>36022.802200000006</v>
      </c>
      <c r="H36" s="12">
        <f t="shared" si="0"/>
        <v>144091.20880000002</v>
      </c>
      <c r="I36" s="1"/>
      <c r="K36" s="13"/>
      <c r="M36" s="13"/>
    </row>
    <row r="37" spans="2:13" x14ac:dyDescent="0.25">
      <c r="B37" s="4">
        <v>34</v>
      </c>
      <c r="C37" s="1" t="s">
        <v>62</v>
      </c>
      <c r="D37" s="1" t="s">
        <v>61</v>
      </c>
      <c r="E37" s="1" t="s">
        <v>8</v>
      </c>
      <c r="F37" s="9">
        <v>4</v>
      </c>
      <c r="G37" s="12">
        <v>36022.802200000006</v>
      </c>
      <c r="H37" s="12">
        <f t="shared" si="0"/>
        <v>144091.20880000002</v>
      </c>
      <c r="I37" s="1"/>
      <c r="K37" s="13"/>
      <c r="M37" s="13"/>
    </row>
    <row r="38" spans="2:13" x14ac:dyDescent="0.25">
      <c r="B38" s="4">
        <v>35</v>
      </c>
      <c r="C38" s="1" t="s">
        <v>63</v>
      </c>
      <c r="D38" s="1" t="s">
        <v>61</v>
      </c>
      <c r="E38" s="1" t="s">
        <v>8</v>
      </c>
      <c r="F38" s="9">
        <v>4</v>
      </c>
      <c r="G38" s="12">
        <v>36022.802200000006</v>
      </c>
      <c r="H38" s="12">
        <f t="shared" si="0"/>
        <v>144091.20880000002</v>
      </c>
      <c r="I38" s="1"/>
      <c r="K38" s="13"/>
      <c r="M38" s="13"/>
    </row>
    <row r="39" spans="2:13" x14ac:dyDescent="0.25">
      <c r="B39" s="4">
        <v>36</v>
      </c>
      <c r="C39" s="1" t="s">
        <v>64</v>
      </c>
      <c r="D39" s="1" t="s">
        <v>61</v>
      </c>
      <c r="E39" s="1" t="s">
        <v>8</v>
      </c>
      <c r="F39" s="9">
        <v>4</v>
      </c>
      <c r="G39" s="12">
        <v>16537.382399999999</v>
      </c>
      <c r="H39" s="12">
        <f t="shared" si="0"/>
        <v>66149.529599999994</v>
      </c>
      <c r="I39" s="1"/>
      <c r="K39" s="13"/>
      <c r="M39" s="13"/>
    </row>
    <row r="40" spans="2:13" x14ac:dyDescent="0.25">
      <c r="B40" s="4">
        <v>37</v>
      </c>
      <c r="C40" s="1" t="s">
        <v>65</v>
      </c>
      <c r="D40" s="1" t="s">
        <v>61</v>
      </c>
      <c r="E40" s="1" t="s">
        <v>8</v>
      </c>
      <c r="F40" s="9">
        <v>8</v>
      </c>
      <c r="G40" s="12">
        <v>16537.382399999999</v>
      </c>
      <c r="H40" s="12">
        <f t="shared" si="0"/>
        <v>132299.05919999999</v>
      </c>
      <c r="I40" s="1"/>
      <c r="K40" s="13"/>
      <c r="M40" s="13"/>
    </row>
    <row r="41" spans="2:13" x14ac:dyDescent="0.25">
      <c r="B41" s="4">
        <v>38</v>
      </c>
      <c r="C41" s="1" t="s">
        <v>66</v>
      </c>
      <c r="D41" s="1" t="s">
        <v>61</v>
      </c>
      <c r="E41" s="1" t="s">
        <v>8</v>
      </c>
      <c r="F41" s="9">
        <v>8</v>
      </c>
      <c r="G41" s="12">
        <v>44817.695999999996</v>
      </c>
      <c r="H41" s="12">
        <f t="shared" si="0"/>
        <v>358541.56799999997</v>
      </c>
      <c r="I41" s="1"/>
      <c r="K41" s="13"/>
      <c r="M41" s="13"/>
    </row>
    <row r="42" spans="2:13" x14ac:dyDescent="0.25">
      <c r="B42" s="4">
        <v>39</v>
      </c>
      <c r="C42" s="1" t="s">
        <v>67</v>
      </c>
      <c r="D42" s="1" t="s">
        <v>61</v>
      </c>
      <c r="E42" s="1" t="s">
        <v>8</v>
      </c>
      <c r="F42" s="9">
        <v>8</v>
      </c>
      <c r="G42" s="12">
        <v>44817.695999999996</v>
      </c>
      <c r="H42" s="12">
        <f t="shared" si="0"/>
        <v>358541.56799999997</v>
      </c>
      <c r="I42" s="1"/>
      <c r="K42" s="13"/>
      <c r="M42" s="13"/>
    </row>
    <row r="43" spans="2:13" x14ac:dyDescent="0.25">
      <c r="B43" s="4">
        <v>40</v>
      </c>
      <c r="C43" s="1" t="s">
        <v>68</v>
      </c>
      <c r="D43" s="1" t="s">
        <v>61</v>
      </c>
      <c r="E43" s="1" t="s">
        <v>8</v>
      </c>
      <c r="F43" s="9">
        <v>8</v>
      </c>
      <c r="G43" s="12">
        <v>44817.695999999996</v>
      </c>
      <c r="H43" s="12">
        <f t="shared" si="0"/>
        <v>358541.56799999997</v>
      </c>
      <c r="I43" s="1"/>
      <c r="K43" s="13"/>
      <c r="M43" s="13"/>
    </row>
    <row r="44" spans="2:13" x14ac:dyDescent="0.25">
      <c r="B44" s="4">
        <v>41</v>
      </c>
      <c r="C44" s="1" t="s">
        <v>69</v>
      </c>
      <c r="D44" s="1" t="s">
        <v>61</v>
      </c>
      <c r="E44" s="1" t="s">
        <v>8</v>
      </c>
      <c r="F44" s="9">
        <v>8</v>
      </c>
      <c r="G44" s="12">
        <v>44817.695999999996</v>
      </c>
      <c r="H44" s="12">
        <f t="shared" si="0"/>
        <v>358541.56799999997</v>
      </c>
      <c r="I44" s="1"/>
      <c r="K44" s="13"/>
      <c r="M44" s="13"/>
    </row>
    <row r="45" spans="2:13" x14ac:dyDescent="0.25">
      <c r="B45" s="4">
        <v>42</v>
      </c>
      <c r="C45" s="1" t="s">
        <v>70</v>
      </c>
      <c r="D45" s="1" t="s">
        <v>61</v>
      </c>
      <c r="E45" s="1" t="s">
        <v>8</v>
      </c>
      <c r="F45" s="9">
        <v>24</v>
      </c>
      <c r="G45" s="12">
        <v>44817.695999999996</v>
      </c>
      <c r="H45" s="12">
        <f t="shared" si="0"/>
        <v>1075624.7039999999</v>
      </c>
      <c r="I45" s="1"/>
      <c r="K45" s="13"/>
      <c r="M45" s="13"/>
    </row>
    <row r="46" spans="2:13" x14ac:dyDescent="0.25">
      <c r="B46" s="4">
        <v>43</v>
      </c>
      <c r="C46" s="1" t="s">
        <v>71</v>
      </c>
      <c r="D46" s="1" t="s">
        <v>61</v>
      </c>
      <c r="E46" s="1" t="s">
        <v>8</v>
      </c>
      <c r="F46" s="9">
        <v>24</v>
      </c>
      <c r="G46" s="12">
        <v>44817.695999999996</v>
      </c>
      <c r="H46" s="12">
        <f t="shared" si="0"/>
        <v>1075624.7039999999</v>
      </c>
      <c r="I46" s="1"/>
      <c r="K46" s="13"/>
      <c r="M46" s="13"/>
    </row>
    <row r="47" spans="2:13" x14ac:dyDescent="0.25">
      <c r="B47" s="4">
        <v>44</v>
      </c>
      <c r="C47" s="1" t="s">
        <v>72</v>
      </c>
      <c r="D47" s="1" t="s">
        <v>61</v>
      </c>
      <c r="E47" s="1" t="s">
        <v>8</v>
      </c>
      <c r="F47" s="9">
        <v>24</v>
      </c>
      <c r="G47" s="12">
        <v>44817.695999999996</v>
      </c>
      <c r="H47" s="12">
        <f t="shared" si="0"/>
        <v>1075624.7039999999</v>
      </c>
      <c r="I47" s="1"/>
      <c r="K47" s="13"/>
      <c r="M47" s="13"/>
    </row>
    <row r="48" spans="2:13" x14ac:dyDescent="0.25">
      <c r="B48" s="4">
        <v>45</v>
      </c>
      <c r="C48" s="1" t="s">
        <v>73</v>
      </c>
      <c r="D48" s="1" t="s">
        <v>61</v>
      </c>
      <c r="E48" s="1" t="s">
        <v>8</v>
      </c>
      <c r="F48" s="9">
        <v>24</v>
      </c>
      <c r="G48" s="12">
        <v>44817.695999999996</v>
      </c>
      <c r="H48" s="12">
        <f t="shared" si="0"/>
        <v>1075624.7039999999</v>
      </c>
      <c r="I48" s="1"/>
      <c r="K48" s="13"/>
      <c r="M48" s="13"/>
    </row>
    <row r="49" spans="2:13" x14ac:dyDescent="0.25">
      <c r="B49" s="4">
        <v>46</v>
      </c>
      <c r="C49" s="1" t="s">
        <v>74</v>
      </c>
      <c r="D49" s="1" t="s">
        <v>61</v>
      </c>
      <c r="E49" s="1" t="s">
        <v>8</v>
      </c>
      <c r="F49" s="9">
        <v>4</v>
      </c>
      <c r="G49" s="12">
        <v>277939.19999999995</v>
      </c>
      <c r="H49" s="12">
        <f t="shared" si="0"/>
        <v>1111756.7999999998</v>
      </c>
      <c r="I49" s="1"/>
      <c r="K49" s="13"/>
      <c r="M49" s="13"/>
    </row>
    <row r="50" spans="2:13" x14ac:dyDescent="0.25">
      <c r="B50" s="4">
        <v>47</v>
      </c>
      <c r="C50" s="1" t="s">
        <v>75</v>
      </c>
      <c r="D50" s="1" t="s">
        <v>61</v>
      </c>
      <c r="E50" s="1" t="s">
        <v>8</v>
      </c>
      <c r="F50" s="9">
        <v>4</v>
      </c>
      <c r="G50" s="12">
        <v>277939.19999999995</v>
      </c>
      <c r="H50" s="12">
        <f t="shared" si="0"/>
        <v>1111756.7999999998</v>
      </c>
      <c r="I50" s="1"/>
      <c r="K50" s="13"/>
      <c r="M50" s="13"/>
    </row>
    <row r="51" spans="2:13" x14ac:dyDescent="0.25">
      <c r="B51" s="4">
        <v>48</v>
      </c>
      <c r="C51" s="1" t="s">
        <v>76</v>
      </c>
      <c r="D51" s="1" t="s">
        <v>61</v>
      </c>
      <c r="E51" s="1" t="s">
        <v>8</v>
      </c>
      <c r="F51" s="9">
        <v>4</v>
      </c>
      <c r="G51" s="12">
        <v>277939.19999999995</v>
      </c>
      <c r="H51" s="12">
        <f t="shared" si="0"/>
        <v>1111756.7999999998</v>
      </c>
      <c r="I51" s="1"/>
      <c r="K51" s="13"/>
      <c r="M51" s="13"/>
    </row>
    <row r="52" spans="2:13" x14ac:dyDescent="0.25">
      <c r="B52" s="4">
        <v>49</v>
      </c>
      <c r="C52" s="1" t="s">
        <v>77</v>
      </c>
      <c r="D52" s="1" t="s">
        <v>61</v>
      </c>
      <c r="E52" s="1" t="s">
        <v>8</v>
      </c>
      <c r="F52" s="9">
        <v>4</v>
      </c>
      <c r="G52" s="12">
        <v>277939.19999999995</v>
      </c>
      <c r="H52" s="12">
        <f t="shared" si="0"/>
        <v>1111756.7999999998</v>
      </c>
      <c r="I52" s="1"/>
      <c r="K52" s="13"/>
      <c r="M52" s="13"/>
    </row>
    <row r="53" spans="2:13" x14ac:dyDescent="0.25">
      <c r="B53" s="4">
        <v>50</v>
      </c>
      <c r="C53" s="1" t="s">
        <v>78</v>
      </c>
      <c r="D53" s="1" t="s">
        <v>57</v>
      </c>
      <c r="E53" s="1" t="s">
        <v>8</v>
      </c>
      <c r="F53" s="9">
        <v>4</v>
      </c>
      <c r="G53" s="12">
        <v>52113.599999999999</v>
      </c>
      <c r="H53" s="12">
        <f t="shared" si="0"/>
        <v>208454.39999999999</v>
      </c>
      <c r="I53" s="1"/>
      <c r="K53" s="13"/>
      <c r="M53" s="13"/>
    </row>
    <row r="54" spans="2:13" x14ac:dyDescent="0.25">
      <c r="B54" s="4">
        <v>51</v>
      </c>
      <c r="C54" s="1" t="s">
        <v>79</v>
      </c>
      <c r="D54" s="1" t="s">
        <v>57</v>
      </c>
      <c r="E54" s="1" t="s">
        <v>8</v>
      </c>
      <c r="F54" s="9">
        <v>12</v>
      </c>
      <c r="G54" s="12">
        <v>52113.599999999999</v>
      </c>
      <c r="H54" s="12">
        <f t="shared" si="0"/>
        <v>625363.19999999995</v>
      </c>
      <c r="I54" s="1"/>
      <c r="K54" s="13"/>
      <c r="M54" s="13"/>
    </row>
    <row r="55" spans="2:13" x14ac:dyDescent="0.25">
      <c r="B55" s="4">
        <v>52</v>
      </c>
      <c r="C55" s="1" t="s">
        <v>80</v>
      </c>
      <c r="D55" s="1" t="s">
        <v>57</v>
      </c>
      <c r="E55" s="1" t="s">
        <v>8</v>
      </c>
      <c r="F55" s="9">
        <v>12</v>
      </c>
      <c r="G55" s="12">
        <v>52113.599999999999</v>
      </c>
      <c r="H55" s="12">
        <f t="shared" si="0"/>
        <v>625363.19999999995</v>
      </c>
      <c r="I55" s="1"/>
      <c r="K55" s="13"/>
      <c r="M55" s="13"/>
    </row>
    <row r="56" spans="2:13" x14ac:dyDescent="0.25">
      <c r="B56" s="4">
        <v>53</v>
      </c>
      <c r="C56" s="1" t="s">
        <v>81</v>
      </c>
      <c r="D56" s="1" t="s">
        <v>82</v>
      </c>
      <c r="E56" s="1" t="s">
        <v>8</v>
      </c>
      <c r="F56" s="9">
        <v>4</v>
      </c>
      <c r="G56" s="12">
        <v>52113.599999999999</v>
      </c>
      <c r="H56" s="12">
        <f t="shared" si="0"/>
        <v>208454.39999999999</v>
      </c>
      <c r="I56" s="1"/>
      <c r="K56" s="13"/>
      <c r="M56" s="13"/>
    </row>
    <row r="57" spans="2:13" x14ac:dyDescent="0.25">
      <c r="B57" s="4">
        <v>54</v>
      </c>
      <c r="C57" s="1" t="s">
        <v>83</v>
      </c>
      <c r="D57" s="1" t="s">
        <v>57</v>
      </c>
      <c r="E57" s="1" t="s">
        <v>8</v>
      </c>
      <c r="F57" s="9">
        <v>4</v>
      </c>
      <c r="G57" s="12">
        <v>52113.599999999999</v>
      </c>
      <c r="H57" s="12">
        <f t="shared" si="0"/>
        <v>208454.39999999999</v>
      </c>
      <c r="I57" s="1"/>
      <c r="K57" s="13"/>
      <c r="M57" s="13"/>
    </row>
    <row r="58" spans="2:13" x14ac:dyDescent="0.25">
      <c r="B58" s="4">
        <v>55</v>
      </c>
      <c r="C58" s="1" t="s">
        <v>84</v>
      </c>
      <c r="D58" s="1" t="s">
        <v>57</v>
      </c>
      <c r="E58" s="1" t="s">
        <v>8</v>
      </c>
      <c r="F58" s="9">
        <v>4</v>
      </c>
      <c r="G58" s="12">
        <v>52113.599999999999</v>
      </c>
      <c r="H58" s="12">
        <f t="shared" si="0"/>
        <v>208454.39999999999</v>
      </c>
      <c r="I58" s="1"/>
      <c r="K58" s="13"/>
      <c r="M58" s="13"/>
    </row>
    <row r="59" spans="2:13" x14ac:dyDescent="0.25">
      <c r="B59" s="4">
        <v>56</v>
      </c>
      <c r="C59" s="1" t="s">
        <v>85</v>
      </c>
      <c r="D59" s="1" t="s">
        <v>57</v>
      </c>
      <c r="E59" s="1" t="s">
        <v>8</v>
      </c>
      <c r="F59" s="9">
        <v>12</v>
      </c>
      <c r="G59" s="12">
        <v>52113.599999999999</v>
      </c>
      <c r="H59" s="12">
        <f t="shared" si="0"/>
        <v>625363.19999999995</v>
      </c>
      <c r="I59" s="1"/>
      <c r="K59" s="13"/>
      <c r="M59" s="13"/>
    </row>
    <row r="60" spans="2:13" x14ac:dyDescent="0.25">
      <c r="B60" s="4">
        <v>57</v>
      </c>
      <c r="C60" s="1" t="s">
        <v>86</v>
      </c>
      <c r="D60" s="1" t="s">
        <v>57</v>
      </c>
      <c r="E60" s="1" t="s">
        <v>8</v>
      </c>
      <c r="F60" s="9">
        <v>4</v>
      </c>
      <c r="G60" s="12">
        <v>52113.599999999999</v>
      </c>
      <c r="H60" s="12">
        <f t="shared" si="0"/>
        <v>208454.39999999999</v>
      </c>
      <c r="I60" s="1"/>
      <c r="K60" s="13"/>
      <c r="M60" s="13"/>
    </row>
    <row r="61" spans="2:13" x14ac:dyDescent="0.25">
      <c r="B61" s="4">
        <v>58</v>
      </c>
      <c r="C61" s="1" t="s">
        <v>87</v>
      </c>
      <c r="D61" s="1" t="s">
        <v>82</v>
      </c>
      <c r="E61" s="1" t="s">
        <v>8</v>
      </c>
      <c r="F61" s="9">
        <v>4</v>
      </c>
      <c r="G61" s="12">
        <v>52113.599999999999</v>
      </c>
      <c r="H61" s="12">
        <f t="shared" si="0"/>
        <v>208454.39999999999</v>
      </c>
      <c r="I61" s="1"/>
      <c r="K61" s="13"/>
      <c r="M61" s="13"/>
    </row>
    <row r="62" spans="2:13" x14ac:dyDescent="0.25">
      <c r="B62" s="4">
        <v>59</v>
      </c>
      <c r="C62" s="1" t="s">
        <v>88</v>
      </c>
      <c r="D62" s="1" t="s">
        <v>57</v>
      </c>
      <c r="E62" s="1" t="s">
        <v>8</v>
      </c>
      <c r="F62" s="9">
        <v>8</v>
      </c>
      <c r="G62" s="12">
        <v>52113.599999999999</v>
      </c>
      <c r="H62" s="12">
        <f t="shared" si="0"/>
        <v>416908.79999999999</v>
      </c>
      <c r="I62" s="1"/>
      <c r="K62" s="13"/>
      <c r="M62" s="13"/>
    </row>
    <row r="63" spans="2:13" x14ac:dyDescent="0.25">
      <c r="B63" s="4">
        <v>60</v>
      </c>
      <c r="C63" s="1" t="s">
        <v>89</v>
      </c>
      <c r="D63" s="1" t="s">
        <v>90</v>
      </c>
      <c r="E63" s="1" t="s">
        <v>28</v>
      </c>
      <c r="F63" s="9">
        <v>2</v>
      </c>
      <c r="G63" s="12">
        <v>2316.16</v>
      </c>
      <c r="H63" s="12">
        <f t="shared" si="0"/>
        <v>4632.32</v>
      </c>
      <c r="I63" s="1"/>
      <c r="K63" s="13"/>
      <c r="M63" s="13"/>
    </row>
    <row r="64" spans="2:13" ht="45" x14ac:dyDescent="0.25">
      <c r="B64" s="4">
        <v>61</v>
      </c>
      <c r="C64" s="17" t="s">
        <v>91</v>
      </c>
      <c r="D64" s="6" t="s">
        <v>96</v>
      </c>
      <c r="E64" s="17" t="s">
        <v>8</v>
      </c>
      <c r="F64" s="4">
        <v>2000</v>
      </c>
      <c r="G64" s="18">
        <v>5211.3599999999997</v>
      </c>
      <c r="H64" s="18">
        <f t="shared" si="0"/>
        <v>10422720</v>
      </c>
      <c r="I64" s="1"/>
      <c r="K64" s="13"/>
      <c r="M64" s="13"/>
    </row>
    <row r="65" spans="2:13" x14ac:dyDescent="0.25">
      <c r="B65" s="4">
        <v>62</v>
      </c>
      <c r="C65" s="7" t="s">
        <v>97</v>
      </c>
      <c r="D65" s="1"/>
      <c r="E65" s="1" t="s">
        <v>8</v>
      </c>
      <c r="F65" s="9">
        <v>30</v>
      </c>
      <c r="G65" s="12">
        <v>11430.249599999999</v>
      </c>
      <c r="H65" s="12">
        <f t="shared" si="0"/>
        <v>342907.48799999995</v>
      </c>
      <c r="I65" s="1"/>
      <c r="K65" s="13"/>
      <c r="M65" s="13"/>
    </row>
    <row r="66" spans="2:13" x14ac:dyDescent="0.25">
      <c r="B66" s="4">
        <v>63</v>
      </c>
      <c r="C66" s="7" t="s">
        <v>98</v>
      </c>
      <c r="D66" s="1"/>
      <c r="E66" s="1" t="s">
        <v>28</v>
      </c>
      <c r="F66" s="9">
        <v>36</v>
      </c>
      <c r="G66" s="12">
        <v>8619.7342000000008</v>
      </c>
      <c r="H66" s="12">
        <f t="shared" si="0"/>
        <v>310310.43120000005</v>
      </c>
      <c r="I66" s="1"/>
      <c r="K66" s="13"/>
      <c r="M66" s="13"/>
    </row>
    <row r="67" spans="2:13" x14ac:dyDescent="0.25">
      <c r="B67" s="4">
        <v>64</v>
      </c>
      <c r="C67" s="7" t="s">
        <v>99</v>
      </c>
      <c r="D67" s="1"/>
      <c r="E67" s="1" t="s">
        <v>8</v>
      </c>
      <c r="F67" s="9">
        <v>30</v>
      </c>
      <c r="G67" s="12">
        <v>19571.552</v>
      </c>
      <c r="H67" s="12">
        <f t="shared" si="0"/>
        <v>587146.55999999994</v>
      </c>
      <c r="I67" s="1"/>
      <c r="K67" s="13"/>
      <c r="M67" s="13"/>
    </row>
    <row r="68" spans="2:13" x14ac:dyDescent="0.25">
      <c r="B68" s="4">
        <v>65</v>
      </c>
      <c r="C68" s="7" t="s">
        <v>100</v>
      </c>
      <c r="D68" s="1"/>
      <c r="E68" s="1" t="s">
        <v>28</v>
      </c>
      <c r="F68" s="9">
        <v>20</v>
      </c>
      <c r="G68" s="12">
        <v>19571.552</v>
      </c>
      <c r="H68" s="12">
        <f t="shared" si="0"/>
        <v>391431.04</v>
      </c>
      <c r="I68" s="1"/>
      <c r="K68" s="13"/>
      <c r="M68" s="13"/>
    </row>
    <row r="69" spans="2:13" x14ac:dyDescent="0.25">
      <c r="B69" s="4">
        <v>66</v>
      </c>
      <c r="C69" s="7" t="s">
        <v>101</v>
      </c>
      <c r="D69" s="1"/>
      <c r="E69" s="1" t="s">
        <v>8</v>
      </c>
      <c r="F69" s="9">
        <v>12</v>
      </c>
      <c r="G69" s="12">
        <v>6570.6563999999998</v>
      </c>
      <c r="H69" s="12">
        <f t="shared" ref="H69:H88" si="1">F69*G69</f>
        <v>78847.876799999998</v>
      </c>
      <c r="I69" s="1"/>
      <c r="K69" s="13"/>
      <c r="M69" s="13"/>
    </row>
    <row r="70" spans="2:13" x14ac:dyDescent="0.25">
      <c r="B70" s="4">
        <v>67</v>
      </c>
      <c r="C70" s="7" t="s">
        <v>102</v>
      </c>
      <c r="D70" s="1"/>
      <c r="E70" s="1" t="s">
        <v>8</v>
      </c>
      <c r="F70" s="9">
        <v>50</v>
      </c>
      <c r="G70" s="12">
        <v>17255.392</v>
      </c>
      <c r="H70" s="12">
        <f t="shared" si="1"/>
        <v>862769.6</v>
      </c>
      <c r="I70" s="1"/>
      <c r="K70" s="13"/>
      <c r="M70" s="13"/>
    </row>
    <row r="71" spans="2:13" x14ac:dyDescent="0.25">
      <c r="B71" s="4">
        <v>68</v>
      </c>
      <c r="C71" s="7" t="s">
        <v>103</v>
      </c>
      <c r="D71" s="1"/>
      <c r="E71" s="1" t="s">
        <v>8</v>
      </c>
      <c r="F71" s="9">
        <v>30</v>
      </c>
      <c r="G71" s="12">
        <v>32846.044000000002</v>
      </c>
      <c r="H71" s="12">
        <f t="shared" si="1"/>
        <v>985381.32000000007</v>
      </c>
      <c r="I71" s="1"/>
      <c r="K71" s="13"/>
      <c r="M71" s="13"/>
    </row>
    <row r="72" spans="2:13" x14ac:dyDescent="0.25">
      <c r="B72" s="4">
        <v>69</v>
      </c>
      <c r="C72" s="7" t="s">
        <v>104</v>
      </c>
      <c r="D72" s="1"/>
      <c r="E72" s="1" t="s">
        <v>8</v>
      </c>
      <c r="F72" s="9">
        <v>30</v>
      </c>
      <c r="G72" s="12">
        <v>7874.9439999999995</v>
      </c>
      <c r="H72" s="12">
        <f t="shared" si="1"/>
        <v>236248.31999999998</v>
      </c>
      <c r="I72" s="1"/>
      <c r="K72" s="13"/>
      <c r="M72" s="13"/>
    </row>
    <row r="73" spans="2:13" x14ac:dyDescent="0.25">
      <c r="B73" s="4">
        <v>70</v>
      </c>
      <c r="C73" s="7" t="s">
        <v>105</v>
      </c>
      <c r="D73" s="1"/>
      <c r="E73" s="1" t="s">
        <v>8</v>
      </c>
      <c r="F73" s="9">
        <v>12</v>
      </c>
      <c r="G73" s="12">
        <v>31434.591999999997</v>
      </c>
      <c r="H73" s="12">
        <f t="shared" si="1"/>
        <v>377215.10399999993</v>
      </c>
      <c r="I73" s="1"/>
      <c r="K73" s="13"/>
      <c r="M73" s="13"/>
    </row>
    <row r="74" spans="2:13" x14ac:dyDescent="0.25">
      <c r="B74" s="4">
        <v>71</v>
      </c>
      <c r="C74" s="7" t="s">
        <v>106</v>
      </c>
      <c r="D74" s="1"/>
      <c r="E74" s="1" t="s">
        <v>8</v>
      </c>
      <c r="F74" s="9">
        <v>50</v>
      </c>
      <c r="G74" s="12">
        <v>19571.552</v>
      </c>
      <c r="H74" s="12">
        <f t="shared" si="1"/>
        <v>978577.6</v>
      </c>
      <c r="I74" s="1"/>
      <c r="K74" s="13"/>
      <c r="M74" s="13"/>
    </row>
    <row r="75" spans="2:13" x14ac:dyDescent="0.25">
      <c r="B75" s="4">
        <v>72</v>
      </c>
      <c r="C75" s="7" t="s">
        <v>107</v>
      </c>
      <c r="D75" s="1"/>
      <c r="E75" s="1" t="s">
        <v>8</v>
      </c>
      <c r="F75" s="9">
        <v>30</v>
      </c>
      <c r="G75" s="12">
        <v>15903.999999999998</v>
      </c>
      <c r="H75" s="12">
        <f t="shared" si="1"/>
        <v>477119.99999999994</v>
      </c>
      <c r="I75" s="1"/>
      <c r="K75" s="13"/>
      <c r="M75" s="13"/>
    </row>
    <row r="76" spans="2:13" x14ac:dyDescent="0.25">
      <c r="B76" s="4">
        <v>73</v>
      </c>
      <c r="C76" s="7" t="s">
        <v>108</v>
      </c>
      <c r="D76" s="1"/>
      <c r="E76" s="1" t="s">
        <v>8</v>
      </c>
      <c r="F76" s="9">
        <v>36</v>
      </c>
      <c r="G76" s="12">
        <v>2741.0305999999996</v>
      </c>
      <c r="H76" s="12">
        <f t="shared" si="1"/>
        <v>98677.10159999998</v>
      </c>
      <c r="I76" s="1"/>
      <c r="K76" s="13"/>
      <c r="M76" s="13"/>
    </row>
    <row r="77" spans="2:13" x14ac:dyDescent="0.25">
      <c r="B77" s="4">
        <v>74</v>
      </c>
      <c r="C77" s="7" t="s">
        <v>109</v>
      </c>
      <c r="D77" s="1"/>
      <c r="E77" s="1" t="s">
        <v>8</v>
      </c>
      <c r="F77" s="9">
        <v>36</v>
      </c>
      <c r="G77" s="12">
        <v>6716.8639999999987</v>
      </c>
      <c r="H77" s="12">
        <f t="shared" si="1"/>
        <v>241807.10399999996</v>
      </c>
      <c r="I77" s="1"/>
      <c r="K77" s="13"/>
      <c r="M77" s="13"/>
    </row>
    <row r="78" spans="2:13" x14ac:dyDescent="0.25">
      <c r="B78" s="4">
        <v>75</v>
      </c>
      <c r="C78" s="7" t="s">
        <v>110</v>
      </c>
      <c r="D78" s="1"/>
      <c r="E78" s="1" t="s">
        <v>8</v>
      </c>
      <c r="F78" s="9">
        <v>30</v>
      </c>
      <c r="G78" s="12">
        <v>5674.5919999999996</v>
      </c>
      <c r="H78" s="12">
        <f t="shared" si="1"/>
        <v>170237.75999999998</v>
      </c>
      <c r="I78" s="1"/>
      <c r="K78" s="13"/>
      <c r="M78" s="13"/>
    </row>
    <row r="79" spans="2:13" x14ac:dyDescent="0.25">
      <c r="B79" s="4">
        <v>76</v>
      </c>
      <c r="C79" s="7" t="s">
        <v>111</v>
      </c>
      <c r="D79" s="1"/>
      <c r="E79" s="1" t="s">
        <v>8</v>
      </c>
      <c r="F79" s="9">
        <v>20</v>
      </c>
      <c r="G79" s="12">
        <v>4852.3552</v>
      </c>
      <c r="H79" s="12">
        <f t="shared" si="1"/>
        <v>97047.103999999992</v>
      </c>
      <c r="I79" s="1"/>
      <c r="K79" s="13"/>
      <c r="M79" s="13"/>
    </row>
    <row r="80" spans="2:13" x14ac:dyDescent="0.25">
      <c r="B80" s="4">
        <v>77</v>
      </c>
      <c r="C80" s="7" t="s">
        <v>120</v>
      </c>
      <c r="D80" s="1"/>
      <c r="E80" s="1" t="s">
        <v>28</v>
      </c>
      <c r="F80" s="9">
        <v>40</v>
      </c>
      <c r="G80" s="12">
        <v>112954.57900176666</v>
      </c>
      <c r="H80" s="12">
        <f t="shared" si="1"/>
        <v>4518183.1600706661</v>
      </c>
      <c r="I80" s="1"/>
      <c r="K80" s="13"/>
      <c r="M80" s="13"/>
    </row>
    <row r="81" spans="2:13" x14ac:dyDescent="0.25">
      <c r="B81" s="4">
        <v>78</v>
      </c>
      <c r="C81" s="7" t="s">
        <v>112</v>
      </c>
      <c r="D81" s="1"/>
      <c r="E81" s="1" t="s">
        <v>8</v>
      </c>
      <c r="F81" s="9">
        <v>12</v>
      </c>
      <c r="G81" s="12">
        <v>45049.311999999998</v>
      </c>
      <c r="H81" s="12">
        <f t="shared" si="1"/>
        <v>540591.74399999995</v>
      </c>
      <c r="I81" s="1"/>
      <c r="K81" s="13"/>
      <c r="M81" s="13"/>
    </row>
    <row r="82" spans="2:13" x14ac:dyDescent="0.25">
      <c r="B82" s="4">
        <v>79</v>
      </c>
      <c r="C82" s="7" t="s">
        <v>113</v>
      </c>
      <c r="D82" s="1"/>
      <c r="E82" s="1" t="s">
        <v>8</v>
      </c>
      <c r="F82" s="9">
        <v>15</v>
      </c>
      <c r="G82" s="12">
        <v>16537.382399999999</v>
      </c>
      <c r="H82" s="12">
        <f t="shared" si="1"/>
        <v>248060.73599999998</v>
      </c>
      <c r="I82" s="1"/>
      <c r="K82" s="13"/>
      <c r="M82" s="13"/>
    </row>
    <row r="83" spans="2:13" x14ac:dyDescent="0.25">
      <c r="B83" s="4">
        <v>80</v>
      </c>
      <c r="C83" s="7" t="s">
        <v>114</v>
      </c>
      <c r="D83" s="1"/>
      <c r="E83" s="1" t="s">
        <v>8</v>
      </c>
      <c r="F83" s="9">
        <v>5</v>
      </c>
      <c r="G83" s="12">
        <v>16537.382399999999</v>
      </c>
      <c r="H83" s="12">
        <f t="shared" si="1"/>
        <v>82686.911999999997</v>
      </c>
      <c r="I83" s="1"/>
      <c r="K83" s="13"/>
      <c r="M83" s="13"/>
    </row>
    <row r="84" spans="2:13" x14ac:dyDescent="0.25">
      <c r="B84" s="4">
        <v>81</v>
      </c>
      <c r="C84" s="7" t="s">
        <v>115</v>
      </c>
      <c r="D84" s="1"/>
      <c r="E84" s="1" t="s">
        <v>8</v>
      </c>
      <c r="F84" s="9">
        <v>5</v>
      </c>
      <c r="G84" s="12">
        <v>30318.5344</v>
      </c>
      <c r="H84" s="12">
        <f t="shared" si="1"/>
        <v>151592.67199999999</v>
      </c>
      <c r="I84" s="1"/>
      <c r="K84" s="13"/>
      <c r="M84" s="13"/>
    </row>
    <row r="85" spans="2:13" x14ac:dyDescent="0.25">
      <c r="B85" s="4">
        <v>82</v>
      </c>
      <c r="C85" s="7" t="s">
        <v>116</v>
      </c>
      <c r="D85" s="1"/>
      <c r="E85" s="1" t="s">
        <v>8</v>
      </c>
      <c r="F85" s="9">
        <v>30</v>
      </c>
      <c r="G85" s="12">
        <v>2316.16</v>
      </c>
      <c r="H85" s="12">
        <f t="shared" si="1"/>
        <v>69484.799999999988</v>
      </c>
      <c r="I85" s="1"/>
      <c r="K85" s="13"/>
      <c r="M85" s="13"/>
    </row>
    <row r="86" spans="2:13" x14ac:dyDescent="0.25">
      <c r="B86" s="4">
        <v>83</v>
      </c>
      <c r="C86" s="7" t="s">
        <v>117</v>
      </c>
      <c r="D86" s="1"/>
      <c r="E86" s="1" t="s">
        <v>8</v>
      </c>
      <c r="F86" s="9">
        <v>20</v>
      </c>
      <c r="G86" s="12">
        <v>20739.041399999998</v>
      </c>
      <c r="H86" s="12">
        <f t="shared" si="1"/>
        <v>414780.82799999998</v>
      </c>
      <c r="I86" s="1"/>
      <c r="K86" s="13"/>
      <c r="M86" s="13"/>
    </row>
    <row r="87" spans="2:13" x14ac:dyDescent="0.25">
      <c r="B87" s="4">
        <v>84</v>
      </c>
      <c r="C87" s="7" t="s">
        <v>118</v>
      </c>
      <c r="D87" s="1"/>
      <c r="E87" s="1" t="s">
        <v>8</v>
      </c>
      <c r="F87" s="9">
        <v>24</v>
      </c>
      <c r="G87" s="12">
        <v>2533.2999999999997</v>
      </c>
      <c r="H87" s="12">
        <f t="shared" si="1"/>
        <v>60799.199999999997</v>
      </c>
      <c r="I87" s="1"/>
      <c r="K87" s="13"/>
      <c r="M87" s="13"/>
    </row>
    <row r="88" spans="2:13" x14ac:dyDescent="0.25">
      <c r="B88" s="4">
        <v>85</v>
      </c>
      <c r="C88" s="7" t="s">
        <v>119</v>
      </c>
      <c r="D88" s="1"/>
      <c r="E88" s="1" t="s">
        <v>8</v>
      </c>
      <c r="F88" s="9">
        <v>36</v>
      </c>
      <c r="G88" s="12">
        <v>4823.4032000000007</v>
      </c>
      <c r="H88" s="12">
        <f t="shared" si="1"/>
        <v>173642.51520000002</v>
      </c>
      <c r="I88" s="1"/>
      <c r="K88" s="13"/>
      <c r="M88" s="13"/>
    </row>
    <row r="89" spans="2:13" x14ac:dyDescent="0.25">
      <c r="G89" s="8" t="s">
        <v>124</v>
      </c>
      <c r="H89" s="15">
        <f>SUM(H4:H88)</f>
        <v>79664941.176470667</v>
      </c>
    </row>
    <row r="90" spans="2:13" x14ac:dyDescent="0.25">
      <c r="G90" s="8" t="s">
        <v>125</v>
      </c>
      <c r="H90" s="15">
        <f>H89</f>
        <v>79664941.176470667</v>
      </c>
    </row>
    <row r="91" spans="2:13" x14ac:dyDescent="0.25">
      <c r="G91" s="8" t="s">
        <v>126</v>
      </c>
      <c r="H91" s="15">
        <f>H90*0.19</f>
        <v>15136338.823529426</v>
      </c>
    </row>
    <row r="92" spans="2:13" x14ac:dyDescent="0.25">
      <c r="G92" s="8" t="s">
        <v>127</v>
      </c>
      <c r="H92" s="16">
        <f>H90+H91</f>
        <v>94801280.000000089</v>
      </c>
    </row>
    <row r="93" spans="2:13" x14ac:dyDescent="0.25">
      <c r="H93" s="14"/>
    </row>
  </sheetData>
  <mergeCells count="1"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Perez</dc:creator>
  <cp:lastModifiedBy>Eduardo Córdoba Romero</cp:lastModifiedBy>
  <dcterms:created xsi:type="dcterms:W3CDTF">2025-03-08T14:20:53Z</dcterms:created>
  <dcterms:modified xsi:type="dcterms:W3CDTF">2026-08-21T21:30:05Z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2026-07-09T16:12:00Z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e073e102-22ef-46d6-ab6d-23194e41653e</vt:lpwstr>
  </property>
  <property fmtid="{D5CDD505-2E9C-101B-9397-08002B2CF9AE}" pid="7" name="MSIP_Label_defa4170-0d19-0005-0004-bc88714345d2_ActionId">
    <vt:lpwstr>b2ef913c-f439-4d55-93ee-f7a28cb7eabb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