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william_portela_fac_mil_co/Documents/CONTRATOS 2026/UNIDAD 2026/071-00-G-CACOM4-GRUAL-2026 INSUMOS DE PISCINAS/ANEXO/"/>
    </mc:Choice>
  </mc:AlternateContent>
  <xr:revisionPtr revIDLastSave="0" documentId="11_9B988EEDE5C5343697569E9DA7ECE48378D2138B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HA" sheetId="1" r:id="rId1"/>
    <sheet name="Hoja1" sheetId="3" r:id="rId2"/>
    <sheet name="BORRADOR PARA CPA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2" i="3"/>
  <c r="F7" i="3" s="1"/>
  <c r="F18" i="2" l="1"/>
  <c r="F19" i="2" s="1"/>
  <c r="F15" i="2"/>
  <c r="F16" i="2" s="1"/>
  <c r="F12" i="2"/>
  <c r="F13" i="2" s="1"/>
  <c r="F4" i="2"/>
  <c r="F5" i="2"/>
  <c r="F6" i="2"/>
  <c r="F3" i="2"/>
  <c r="F9" i="2"/>
  <c r="F10" i="2" s="1"/>
  <c r="F7" i="2" l="1"/>
  <c r="F20" i="2"/>
</calcChain>
</file>

<file path=xl/sharedStrings.xml><?xml version="1.0" encoding="utf-8"?>
<sst xmlns="http://schemas.openxmlformats.org/spreadsheetml/2006/main" count="98" uniqueCount="46">
  <si>
    <t>No.</t>
  </si>
  <si>
    <t>Descripción</t>
  </si>
  <si>
    <t>Elemento</t>
  </si>
  <si>
    <t>Cepillo limpieza piscina</t>
  </si>
  <si>
    <t xml:space="preserve">Cepillo de 18 pulgadas con cerdas de nylon reforzado y mango plástico </t>
  </si>
  <si>
    <t>Mango para aspiradora de piscina</t>
  </si>
  <si>
    <t>Mango Repuesto para Aspiradora Piscina</t>
  </si>
  <si>
    <t>Kit comparador parámetros de piscina</t>
  </si>
  <si>
    <t>Kit Comparador Para Prueba De Ph Y Cloro - Agua De Piscina</t>
  </si>
  <si>
    <t>Tubo telescópico</t>
  </si>
  <si>
    <t>Tubo telescópico de aluminio o acero inoxidable para piscina, extensible de 3 a 6 metros o de 2 a 5 metros</t>
  </si>
  <si>
    <t>Sulfato de cobre</t>
  </si>
  <si>
    <t>Alguicida en kilogramos</t>
  </si>
  <si>
    <t>Nasas para piscinas</t>
  </si>
  <si>
    <t>Manguera para piscinas</t>
  </si>
  <si>
    <t>Carro aspirador para piscinas</t>
  </si>
  <si>
    <t>Nasa malla plana para limpieza de piscinas</t>
  </si>
  <si>
    <t>Manguera Limpia Fondo Piscina entre 14 a 16 metros</t>
  </si>
  <si>
    <t>Carro Aspirador - Limpia Fondos De Piscina 8 Ruedas</t>
  </si>
  <si>
    <t>Cantidad</t>
  </si>
  <si>
    <t>02-02-01-003-008-09</t>
  </si>
  <si>
    <t>OTROS ARTÍCULOS MANUFACTURADOS N.C.P</t>
  </si>
  <si>
    <t>EQUIPO Y SUMINISTROS DE PISCINA Y SPA</t>
  </si>
  <si>
    <t>RUBRO PRESUPUESTAL</t>
  </si>
  <si>
    <t>NOMBRE RUBRO</t>
  </si>
  <si>
    <t>CODIGO UNSPSC</t>
  </si>
  <si>
    <t>NOMBRE UNSPSC</t>
  </si>
  <si>
    <t>02-02-01-003-006-03</t>
  </si>
  <si>
    <t>SEMIMANUFACTURAS DE PLÁSTICO</t>
  </si>
  <si>
    <t>Mangueras</t>
  </si>
  <si>
    <t>02-02-01-004-004-09</t>
  </si>
  <si>
    <t>OTRA MAQUINARIA PARA USOS ESPECIALES Y SUS PARTES Y PIEZAS</t>
  </si>
  <si>
    <t>02-02-01-003-004-02</t>
  </si>
  <si>
    <t>PRODUCTOS QUÍMICOS INORGÁNICOS BÁSICOS N.C.P.</t>
  </si>
  <si>
    <t>Consumibles para el tratamiento de agua</t>
  </si>
  <si>
    <t>02-02-01-003-005-04</t>
  </si>
  <si>
    <t>PRODUCTOS QUÍMICOS N.C.P.</t>
  </si>
  <si>
    <t>ITEM</t>
  </si>
  <si>
    <t>DESCRIPCIÓN</t>
  </si>
  <si>
    <t>CANTIDAD</t>
  </si>
  <si>
    <t>ELEMENTO</t>
  </si>
  <si>
    <t>TOTAL</t>
  </si>
  <si>
    <t>VALOR UNITARIO</t>
  </si>
  <si>
    <t>VALOR TOTAL</t>
  </si>
  <si>
    <t>SUBTOTAL</t>
  </si>
  <si>
    <t>VALOR UNITARIO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</si>
</sst>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44" fontId="2" fillId="0" borderId="1" xfId="1" applyFont="1" applyBorder="1" applyAlignment="1">
      <alignment horizont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1" applyFont="1" applyBorder="1"/>
    <xf numFmtId="44" fontId="2" fillId="0" borderId="1" xfId="0" applyNumberFormat="1" applyFont="1" applyBorder="1"/>
    <xf numFmtId="44" fontId="1" fillId="0" borderId="1" xfId="1" applyFont="1" applyBorder="1" applyAlignment="1">
      <alignment horizontal="center"/>
    </xf>
    <xf numFmtId="44" fontId="2" fillId="4" borderId="1" xfId="1" applyFont="1" applyFill="1" applyBorder="1"/>
    <xf numFmtId="44" fontId="2" fillId="4" borderId="1" xfId="0" applyNumberFormat="1" applyFont="1" applyFill="1" applyBorder="1"/>
    <xf numFmtId="0" fontId="1" fillId="0" borderId="5" xfId="0" applyFont="1" applyFill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4" fontId="1" fillId="3" borderId="1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B11" sqref="B11"/>
    </sheetView>
  </sheetViews>
  <sheetFormatPr baseColWidth="10" defaultRowHeight="15" x14ac:dyDescent="0.25"/>
  <cols>
    <col min="1" max="1" width="4.140625" bestFit="1" customWidth="1"/>
    <col min="2" max="2" width="36.140625" customWidth="1"/>
    <col min="3" max="3" width="25.85546875" customWidth="1"/>
    <col min="5" max="5" width="20.140625" customWidth="1"/>
    <col min="6" max="6" width="21.7109375" customWidth="1"/>
    <col min="8" max="8" width="16.42578125" customWidth="1"/>
  </cols>
  <sheetData>
    <row r="1" spans="1:8" ht="22.5" x14ac:dyDescent="0.25">
      <c r="A1" s="1" t="s">
        <v>0</v>
      </c>
      <c r="B1" s="1" t="s">
        <v>2</v>
      </c>
      <c r="C1" s="1" t="s">
        <v>1</v>
      </c>
      <c r="D1" s="1" t="s">
        <v>19</v>
      </c>
      <c r="E1" s="8" t="s">
        <v>23</v>
      </c>
      <c r="F1" s="8" t="s">
        <v>24</v>
      </c>
      <c r="G1" s="8" t="s">
        <v>25</v>
      </c>
      <c r="H1" s="8" t="s">
        <v>26</v>
      </c>
    </row>
    <row r="2" spans="1:8" ht="57.75" x14ac:dyDescent="0.25">
      <c r="A2" s="1">
        <v>1</v>
      </c>
      <c r="B2" s="2" t="s">
        <v>3</v>
      </c>
      <c r="C2" s="3" t="s">
        <v>4</v>
      </c>
      <c r="D2" s="2">
        <v>10</v>
      </c>
      <c r="E2" s="5" t="s">
        <v>20</v>
      </c>
      <c r="F2" s="6" t="s">
        <v>21</v>
      </c>
      <c r="G2" s="5">
        <v>4924170</v>
      </c>
      <c r="H2" s="7" t="s">
        <v>22</v>
      </c>
    </row>
    <row r="3" spans="1:8" ht="51" x14ac:dyDescent="0.25">
      <c r="A3" s="1">
        <v>2</v>
      </c>
      <c r="B3" s="2" t="s">
        <v>5</v>
      </c>
      <c r="C3" s="4" t="s">
        <v>6</v>
      </c>
      <c r="D3" s="2">
        <v>15</v>
      </c>
      <c r="E3" s="5" t="s">
        <v>20</v>
      </c>
      <c r="F3" s="6" t="s">
        <v>21</v>
      </c>
      <c r="G3" s="5">
        <v>4924170</v>
      </c>
      <c r="H3" s="7" t="s">
        <v>22</v>
      </c>
    </row>
    <row r="4" spans="1:8" ht="51.75" x14ac:dyDescent="0.25">
      <c r="A4" s="1">
        <v>3</v>
      </c>
      <c r="B4" s="2" t="s">
        <v>11</v>
      </c>
      <c r="C4" s="4" t="s">
        <v>12</v>
      </c>
      <c r="D4" s="2">
        <v>300</v>
      </c>
      <c r="E4" s="5" t="s">
        <v>32</v>
      </c>
      <c r="F4" s="6" t="s">
        <v>33</v>
      </c>
      <c r="G4" s="5">
        <v>47101600</v>
      </c>
      <c r="H4" s="7" t="s">
        <v>34</v>
      </c>
    </row>
    <row r="5" spans="1:8" ht="42.75" x14ac:dyDescent="0.25">
      <c r="A5" s="1">
        <v>4</v>
      </c>
      <c r="B5" s="4" t="s">
        <v>7</v>
      </c>
      <c r="C5" s="4" t="s">
        <v>8</v>
      </c>
      <c r="D5" s="2">
        <v>6</v>
      </c>
      <c r="E5" s="5" t="s">
        <v>35</v>
      </c>
      <c r="F5" s="6" t="s">
        <v>36</v>
      </c>
      <c r="G5" s="5">
        <v>47101600</v>
      </c>
      <c r="H5" s="7" t="s">
        <v>34</v>
      </c>
    </row>
    <row r="6" spans="1:8" ht="71.25" x14ac:dyDescent="0.25">
      <c r="A6" s="1">
        <v>5</v>
      </c>
      <c r="B6" s="2" t="s">
        <v>9</v>
      </c>
      <c r="C6" s="4" t="s">
        <v>10</v>
      </c>
      <c r="D6" s="2">
        <v>9</v>
      </c>
      <c r="E6" s="5" t="s">
        <v>20</v>
      </c>
      <c r="F6" s="6" t="s">
        <v>21</v>
      </c>
      <c r="G6" s="5">
        <v>4924170</v>
      </c>
      <c r="H6" s="7" t="s">
        <v>22</v>
      </c>
    </row>
    <row r="7" spans="1:8" ht="51" x14ac:dyDescent="0.25">
      <c r="A7" s="1">
        <v>6</v>
      </c>
      <c r="B7" s="2" t="s">
        <v>13</v>
      </c>
      <c r="C7" s="4" t="s">
        <v>16</v>
      </c>
      <c r="D7" s="2">
        <v>9</v>
      </c>
      <c r="E7" s="5" t="s">
        <v>20</v>
      </c>
      <c r="F7" s="6" t="s">
        <v>21</v>
      </c>
      <c r="G7" s="5">
        <v>4924170</v>
      </c>
      <c r="H7" s="7" t="s">
        <v>22</v>
      </c>
    </row>
    <row r="8" spans="1:8" ht="42.75" x14ac:dyDescent="0.25">
      <c r="A8" s="1">
        <v>7</v>
      </c>
      <c r="B8" s="2" t="s">
        <v>14</v>
      </c>
      <c r="C8" s="4" t="s">
        <v>17</v>
      </c>
      <c r="D8" s="2">
        <v>9</v>
      </c>
      <c r="E8" s="5" t="s">
        <v>27</v>
      </c>
      <c r="F8" s="6" t="s">
        <v>28</v>
      </c>
      <c r="G8" s="5">
        <v>40142000</v>
      </c>
      <c r="H8" s="7" t="s">
        <v>29</v>
      </c>
    </row>
    <row r="9" spans="1:8" ht="51.75" x14ac:dyDescent="0.25">
      <c r="A9" s="1">
        <v>8</v>
      </c>
      <c r="B9" s="2" t="s">
        <v>15</v>
      </c>
      <c r="C9" s="4" t="s">
        <v>18</v>
      </c>
      <c r="D9" s="2">
        <v>9</v>
      </c>
      <c r="E9" s="5" t="s">
        <v>30</v>
      </c>
      <c r="F9" s="6" t="s">
        <v>31</v>
      </c>
      <c r="G9" s="5">
        <v>4924170</v>
      </c>
      <c r="H9" s="7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workbookViewId="0">
      <selection activeCell="I4" sqref="I4"/>
    </sheetView>
  </sheetViews>
  <sheetFormatPr baseColWidth="10" defaultRowHeight="15" x14ac:dyDescent="0.25"/>
  <cols>
    <col min="1" max="1" width="4.42578125" bestFit="1" customWidth="1"/>
    <col min="2" max="2" width="38.140625" customWidth="1"/>
    <col min="3" max="3" width="18" customWidth="1"/>
    <col min="5" max="5" width="28.5703125" bestFit="1" customWidth="1"/>
    <col min="6" max="6" width="15.85546875" customWidth="1"/>
  </cols>
  <sheetData>
    <row r="1" spans="1:6" x14ac:dyDescent="0.25">
      <c r="A1" s="1" t="s">
        <v>0</v>
      </c>
      <c r="B1" s="1" t="s">
        <v>2</v>
      </c>
      <c r="C1" s="1" t="s">
        <v>1</v>
      </c>
      <c r="D1" s="1" t="s">
        <v>19</v>
      </c>
      <c r="E1" s="19" t="s">
        <v>45</v>
      </c>
      <c r="F1" s="19" t="s">
        <v>43</v>
      </c>
    </row>
    <row r="2" spans="1:6" ht="42.75" x14ac:dyDescent="0.25">
      <c r="A2" s="1">
        <v>1</v>
      </c>
      <c r="B2" s="2" t="s">
        <v>5</v>
      </c>
      <c r="C2" s="4" t="s">
        <v>6</v>
      </c>
      <c r="D2" s="2">
        <v>3</v>
      </c>
      <c r="E2" s="20">
        <v>12000</v>
      </c>
      <c r="F2" s="20">
        <f>E2*D2</f>
        <v>36000</v>
      </c>
    </row>
    <row r="3" spans="1:6" ht="99.75" x14ac:dyDescent="0.25">
      <c r="A3" s="1">
        <v>1</v>
      </c>
      <c r="B3" s="2" t="s">
        <v>9</v>
      </c>
      <c r="C3" s="4" t="s">
        <v>10</v>
      </c>
      <c r="D3" s="2">
        <v>3</v>
      </c>
      <c r="E3" s="20">
        <v>115000</v>
      </c>
      <c r="F3" s="20">
        <f t="shared" ref="F3:F6" si="0">E3*D3</f>
        <v>345000</v>
      </c>
    </row>
    <row r="4" spans="1:6" ht="42.75" x14ac:dyDescent="0.25">
      <c r="A4" s="1">
        <v>1</v>
      </c>
      <c r="B4" s="2" t="s">
        <v>13</v>
      </c>
      <c r="C4" s="4" t="s">
        <v>16</v>
      </c>
      <c r="D4" s="2">
        <v>3</v>
      </c>
      <c r="E4" s="20">
        <v>16000</v>
      </c>
      <c r="F4" s="20">
        <f t="shared" si="0"/>
        <v>48000</v>
      </c>
    </row>
    <row r="5" spans="1:6" ht="57" x14ac:dyDescent="0.25">
      <c r="A5" s="1">
        <v>1</v>
      </c>
      <c r="B5" s="2" t="s">
        <v>14</v>
      </c>
      <c r="C5" s="4" t="s">
        <v>17</v>
      </c>
      <c r="D5" s="2">
        <v>3</v>
      </c>
      <c r="E5" s="20">
        <v>230000</v>
      </c>
      <c r="F5" s="20">
        <f t="shared" si="0"/>
        <v>690000</v>
      </c>
    </row>
    <row r="6" spans="1:6" ht="57" x14ac:dyDescent="0.25">
      <c r="A6" s="1">
        <v>1</v>
      </c>
      <c r="B6" s="2" t="s">
        <v>15</v>
      </c>
      <c r="C6" s="4" t="s">
        <v>18</v>
      </c>
      <c r="D6" s="2">
        <v>3</v>
      </c>
      <c r="E6" s="20">
        <v>70000</v>
      </c>
      <c r="F6" s="20">
        <f t="shared" si="0"/>
        <v>210000</v>
      </c>
    </row>
    <row r="7" spans="1:6" x14ac:dyDescent="0.25">
      <c r="E7" s="21" t="s">
        <v>41</v>
      </c>
      <c r="F7" s="22">
        <f>F2+F3+F4+F5+F6</f>
        <v>1329000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C33" sqref="C33"/>
    </sheetView>
  </sheetViews>
  <sheetFormatPr baseColWidth="10" defaultRowHeight="15" x14ac:dyDescent="0.25"/>
  <cols>
    <col min="2" max="2" width="41" customWidth="1"/>
    <col min="3" max="4" width="22.85546875" customWidth="1"/>
    <col min="5" max="5" width="17.42578125" customWidth="1"/>
    <col min="6" max="6" width="20.140625" customWidth="1"/>
  </cols>
  <sheetData>
    <row r="1" spans="1:6" x14ac:dyDescent="0.25">
      <c r="A1" s="9" t="s">
        <v>37</v>
      </c>
      <c r="B1" s="9" t="s">
        <v>40</v>
      </c>
      <c r="C1" s="9" t="s">
        <v>38</v>
      </c>
      <c r="D1" s="9" t="s">
        <v>42</v>
      </c>
      <c r="E1" s="9" t="s">
        <v>39</v>
      </c>
      <c r="F1" s="11" t="s">
        <v>43</v>
      </c>
    </row>
    <row r="2" spans="1:6" ht="15" customHeight="1" x14ac:dyDescent="0.25">
      <c r="A2" s="23" t="s">
        <v>20</v>
      </c>
      <c r="B2" s="23"/>
      <c r="C2" s="23"/>
      <c r="D2" s="23"/>
      <c r="E2" s="23"/>
      <c r="F2" s="23"/>
    </row>
    <row r="3" spans="1:6" ht="57.75" x14ac:dyDescent="0.25">
      <c r="A3" s="1">
        <v>1</v>
      </c>
      <c r="B3" s="2" t="s">
        <v>3</v>
      </c>
      <c r="C3" s="3" t="s">
        <v>4</v>
      </c>
      <c r="D3" s="12">
        <v>24900</v>
      </c>
      <c r="E3" s="2">
        <v>10</v>
      </c>
      <c r="F3" s="14">
        <f>D3*E3</f>
        <v>249000</v>
      </c>
    </row>
    <row r="4" spans="1:6" ht="28.5" x14ac:dyDescent="0.25">
      <c r="A4" s="1">
        <v>2</v>
      </c>
      <c r="B4" s="2" t="s">
        <v>5</v>
      </c>
      <c r="C4" s="4" t="s">
        <v>6</v>
      </c>
      <c r="D4" s="13">
        <v>20000</v>
      </c>
      <c r="E4" s="2">
        <v>15</v>
      </c>
      <c r="F4" s="14">
        <f t="shared" ref="F4:F6" si="0">D4*E4</f>
        <v>300000</v>
      </c>
    </row>
    <row r="5" spans="1:6" ht="85.5" x14ac:dyDescent="0.25">
      <c r="A5" s="1">
        <v>3</v>
      </c>
      <c r="B5" s="2" t="s">
        <v>9</v>
      </c>
      <c r="C5" s="4" t="s">
        <v>10</v>
      </c>
      <c r="D5" s="13">
        <v>180000</v>
      </c>
      <c r="E5" s="2">
        <v>9</v>
      </c>
      <c r="F5" s="14">
        <f t="shared" si="0"/>
        <v>1620000</v>
      </c>
    </row>
    <row r="6" spans="1:6" ht="28.5" x14ac:dyDescent="0.25">
      <c r="A6" s="1">
        <v>4</v>
      </c>
      <c r="B6" s="2" t="s">
        <v>13</v>
      </c>
      <c r="C6" s="4" t="s">
        <v>16</v>
      </c>
      <c r="D6" s="13">
        <v>16000</v>
      </c>
      <c r="E6" s="2">
        <v>9</v>
      </c>
      <c r="F6" s="14">
        <f t="shared" si="0"/>
        <v>144000</v>
      </c>
    </row>
    <row r="7" spans="1:6" x14ac:dyDescent="0.25">
      <c r="A7" s="25" t="s">
        <v>44</v>
      </c>
      <c r="B7" s="26"/>
      <c r="C7" s="26"/>
      <c r="D7" s="26"/>
      <c r="E7" s="27"/>
      <c r="F7" s="18">
        <f>F3+F5+F4+F6</f>
        <v>2313000</v>
      </c>
    </row>
    <row r="8" spans="1:6" x14ac:dyDescent="0.25">
      <c r="A8" s="24" t="s">
        <v>32</v>
      </c>
      <c r="B8" s="24"/>
      <c r="C8" s="24"/>
      <c r="D8" s="24"/>
      <c r="E8" s="24"/>
      <c r="F8" s="24"/>
    </row>
    <row r="9" spans="1:6" ht="28.5" x14ac:dyDescent="0.25">
      <c r="A9" s="1">
        <v>5</v>
      </c>
      <c r="B9" s="2" t="s">
        <v>11</v>
      </c>
      <c r="C9" s="4" t="s">
        <v>12</v>
      </c>
      <c r="D9" s="13">
        <v>30000</v>
      </c>
      <c r="E9" s="2">
        <v>300</v>
      </c>
      <c r="F9" s="15">
        <f>D9*E9</f>
        <v>9000000</v>
      </c>
    </row>
    <row r="10" spans="1:6" x14ac:dyDescent="0.25">
      <c r="A10" s="25" t="s">
        <v>44</v>
      </c>
      <c r="B10" s="26"/>
      <c r="C10" s="26"/>
      <c r="D10" s="26"/>
      <c r="E10" s="27"/>
      <c r="F10" s="17">
        <f>F9</f>
        <v>9000000</v>
      </c>
    </row>
    <row r="11" spans="1:6" x14ac:dyDescent="0.25">
      <c r="A11" s="24" t="s">
        <v>35</v>
      </c>
      <c r="B11" s="24"/>
      <c r="C11" s="24"/>
      <c r="D11" s="24"/>
      <c r="E11" s="24"/>
      <c r="F11" s="24"/>
    </row>
    <row r="12" spans="1:6" ht="42.75" x14ac:dyDescent="0.25">
      <c r="A12" s="1">
        <v>6</v>
      </c>
      <c r="B12" s="4" t="s">
        <v>7</v>
      </c>
      <c r="C12" s="4" t="s">
        <v>8</v>
      </c>
      <c r="D12" s="13">
        <v>29500</v>
      </c>
      <c r="E12" s="2">
        <v>6</v>
      </c>
      <c r="F12" s="14">
        <f>D12*E12</f>
        <v>177000</v>
      </c>
    </row>
    <row r="13" spans="1:6" x14ac:dyDescent="0.25">
      <c r="A13" s="25" t="s">
        <v>44</v>
      </c>
      <c r="B13" s="26"/>
      <c r="C13" s="26"/>
      <c r="D13" s="26"/>
      <c r="E13" s="27"/>
      <c r="F13" s="17">
        <f>F12</f>
        <v>177000</v>
      </c>
    </row>
    <row r="14" spans="1:6" x14ac:dyDescent="0.25">
      <c r="A14" s="24" t="s">
        <v>27</v>
      </c>
      <c r="B14" s="24"/>
      <c r="C14" s="24"/>
      <c r="D14" s="24"/>
      <c r="E14" s="24"/>
      <c r="F14" s="24"/>
    </row>
    <row r="15" spans="1:6" ht="42.75" x14ac:dyDescent="0.25">
      <c r="A15" s="1">
        <v>7</v>
      </c>
      <c r="B15" s="2" t="s">
        <v>14</v>
      </c>
      <c r="C15" s="4" t="s">
        <v>17</v>
      </c>
      <c r="D15" s="13">
        <v>250000</v>
      </c>
      <c r="E15" s="2">
        <v>9</v>
      </c>
      <c r="F15" s="14">
        <f>D15*E15</f>
        <v>2250000</v>
      </c>
    </row>
    <row r="16" spans="1:6" x14ac:dyDescent="0.25">
      <c r="A16" s="25" t="s">
        <v>44</v>
      </c>
      <c r="B16" s="26"/>
      <c r="C16" s="26"/>
      <c r="D16" s="26"/>
      <c r="E16" s="27"/>
      <c r="F16" s="17">
        <f>F15</f>
        <v>2250000</v>
      </c>
    </row>
    <row r="17" spans="1:6" x14ac:dyDescent="0.25">
      <c r="A17" s="24" t="s">
        <v>30</v>
      </c>
      <c r="B17" s="24"/>
      <c r="C17" s="24"/>
      <c r="D17" s="24"/>
      <c r="E17" s="24"/>
      <c r="F17" s="24"/>
    </row>
    <row r="18" spans="1:6" ht="42.75" x14ac:dyDescent="0.25">
      <c r="A18" s="1">
        <v>8</v>
      </c>
      <c r="B18" s="2" t="s">
        <v>15</v>
      </c>
      <c r="C18" s="4" t="s">
        <v>18</v>
      </c>
      <c r="D18" s="13">
        <v>140000</v>
      </c>
      <c r="E18" s="2">
        <v>9</v>
      </c>
      <c r="F18" s="14">
        <f>D18*E18</f>
        <v>1260000</v>
      </c>
    </row>
    <row r="19" spans="1:6" x14ac:dyDescent="0.25">
      <c r="A19" s="25" t="s">
        <v>44</v>
      </c>
      <c r="B19" s="26"/>
      <c r="C19" s="26"/>
      <c r="D19" s="26"/>
      <c r="E19" s="27"/>
      <c r="F19" s="17">
        <f>F18</f>
        <v>1260000</v>
      </c>
    </row>
    <row r="20" spans="1:6" x14ac:dyDescent="0.25">
      <c r="E20" s="10" t="s">
        <v>41</v>
      </c>
      <c r="F20" s="16">
        <f>F7+F10+F13+F16+F19</f>
        <v>15000000</v>
      </c>
    </row>
  </sheetData>
  <mergeCells count="10">
    <mergeCell ref="A19:E19"/>
    <mergeCell ref="A7:E7"/>
    <mergeCell ref="A13:E13"/>
    <mergeCell ref="A2:F2"/>
    <mergeCell ref="A8:F8"/>
    <mergeCell ref="A11:F11"/>
    <mergeCell ref="A14:F14"/>
    <mergeCell ref="A17:F17"/>
    <mergeCell ref="A10:E10"/>
    <mergeCell ref="A16:E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</vt:lpstr>
      <vt:lpstr>Hoja1</vt:lpstr>
      <vt:lpstr>BORRADOR PARA CPA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JENNIFER ALADINO VALLEJO</dc:creator>
  <cp:lastModifiedBy>ASD2. WILLIAM PORTELA CUEVAS</cp:lastModifiedBy>
  <dcterms:created xsi:type="dcterms:W3CDTF">2026-06-04T14:40:43Z</dcterms:created>
  <dcterms:modified xsi:type="dcterms:W3CDTF">2026-09-03T13:58:08Z</dcterms:modified>
</cp:coreProperties>
</file>