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álisis de riesg contratración" sheetId="1" r:id="rId4"/>
    <sheet state="hidden" name="V1" sheetId="2" r:id="rId5"/>
  </sheets>
  <externalReferences>
    <externalReference r:id="rId6"/>
  </externalReferences>
  <definedNames>
    <definedName localSheetId="0" name="_Hlk40285583">'análisis de riesg contratración'!$A$8</definedName>
  </definedNames>
  <calcPr/>
  <extLst>
    <ext uri="GoogleSheetsCustomDataVersion2">
      <go:sheetsCustomData xmlns:go="http://customooxmlschemas.google.com/" r:id="rId7" roundtripDataChecksum="5l2Yvo1DEGm8O+ViUqr3opICOoU9X1JnVDPoYIFwwP8="/>
    </ext>
  </extLst>
</workbook>
</file>

<file path=xl/sharedStrings.xml><?xml version="1.0" encoding="utf-8"?>
<sst xmlns="http://schemas.openxmlformats.org/spreadsheetml/2006/main" count="171" uniqueCount="93">
  <si>
    <t>Clase</t>
  </si>
  <si>
    <t>Tipo</t>
  </si>
  <si>
    <t>Probabilidad</t>
  </si>
  <si>
    <t>Impacto</t>
  </si>
  <si>
    <t>Categoría</t>
  </si>
  <si>
    <t xml:space="preserve">General </t>
  </si>
  <si>
    <t>Riesgos Económicos</t>
  </si>
  <si>
    <t>Raro</t>
  </si>
  <si>
    <t>Insignificante</t>
  </si>
  <si>
    <t>Riesgo Extremo</t>
  </si>
  <si>
    <t>8_10</t>
  </si>
  <si>
    <t>Específico</t>
  </si>
  <si>
    <t>Riesgos Sociales o Políticos</t>
  </si>
  <si>
    <t>PROCEDIMIENTO DE GESTIÓN PRECONTRACTUAL</t>
  </si>
  <si>
    <t>Improbable</t>
  </si>
  <si>
    <t>Menor</t>
  </si>
  <si>
    <t>Riesgo alto</t>
  </si>
  <si>
    <t>6_7</t>
  </si>
  <si>
    <t>Riesgos Operacionales</t>
  </si>
  <si>
    <t>Posible</t>
  </si>
  <si>
    <t>Moderado</t>
  </si>
  <si>
    <t>Riesgo Medio</t>
  </si>
  <si>
    <t>Riesgos Financieros</t>
  </si>
  <si>
    <t>Probable</t>
  </si>
  <si>
    <t>Mayor</t>
  </si>
  <si>
    <t>Riesgo Bajo</t>
  </si>
  <si>
    <t>2_4</t>
  </si>
  <si>
    <t>Fuente</t>
  </si>
  <si>
    <t>Riesgos Regulatorios</t>
  </si>
  <si>
    <t>Casi cierto</t>
  </si>
  <si>
    <t>Catastrófico</t>
  </si>
  <si>
    <t xml:space="preserve">Interno </t>
  </si>
  <si>
    <t>CÓDIGO:</t>
  </si>
  <si>
    <t>Riesgos de la Naturaleza</t>
  </si>
  <si>
    <t>Externo</t>
  </si>
  <si>
    <t>Riesgos Ambientales</t>
  </si>
  <si>
    <t>Riesgos Tecnológicos</t>
  </si>
  <si>
    <t>GC-PR-05-FO-09</t>
  </si>
  <si>
    <t>Etapa</t>
  </si>
  <si>
    <t>Planeación</t>
  </si>
  <si>
    <t>Selección</t>
  </si>
  <si>
    <t>Contratación</t>
  </si>
  <si>
    <t>Ejecución</t>
  </si>
  <si>
    <t>ANÁLISIS DEL RIESGO Y MITIGACIÓN</t>
  </si>
  <si>
    <t>VERSIÓN:</t>
  </si>
  <si>
    <t>02</t>
  </si>
  <si>
    <t>FECHA:</t>
  </si>
  <si>
    <t>DESCRIPCIÓN</t>
  </si>
  <si>
    <r>
      <rPr>
        <rFont val="Arial"/>
        <color rgb="FF000000"/>
        <sz val="12.0"/>
      </rPr>
      <t xml:space="preserve">De acuerdo con el artículo 2.2.1.1.1.3.1 del Decreto 1082 de 2015, se entiende por riesgo el </t>
    </r>
    <r>
      <rPr>
        <rFont val="Arial"/>
        <i/>
        <color rgb="FF000000"/>
        <sz val="12.0"/>
      </rPr>
      <t xml:space="preserve">"Evento que puede generar efectos adversos y de distinta magnitud en el logro de los objetivos del proceso de contratación o en la ejecución de un contrato". </t>
    </r>
    <r>
      <rPr>
        <rFont val="Arial"/>
        <color rgb="FF000000"/>
        <sz val="12.0"/>
      </rPr>
      <t>El Instituto Colombiano de Antropología e Historia, identifica los siguientes riesgos asociados al proceso de contratación:
Para el análisis del riesgo, se recomienda hacer uso del Manual para la Identificación y Cobertura del Riesgo en los Procesos de Contratación de la Agencia Nacional de Contratación Pública, que podrá ser consultado en el siguiente enlace: https://www.colombiacompra.gov.co/sites/cce_public/files/cce_documents/cce_manual_cobertura_riesgo.pdf</t>
    </r>
  </si>
  <si>
    <t>OBJETO CONTRACTUAL</t>
  </si>
  <si>
    <t>Suministro a monto agotable de combustibles y aceites al Instituto Colombiano de Antropología e Historia, para los vehículos, máquinas y equipos del parque arqueológico de Tierradentro (Inzá- Cauca) a través del sistema de valeras.</t>
  </si>
  <si>
    <t>No.</t>
  </si>
  <si>
    <t>Descripción (Qué puede pasar y, cómo puede ocurrir)</t>
  </si>
  <si>
    <t>Consecuencia de la ocurrencia del evento</t>
  </si>
  <si>
    <t>Valoración</t>
  </si>
  <si>
    <t>Calificación total</t>
  </si>
  <si>
    <t>¿A quién se le asigna?</t>
  </si>
  <si>
    <t>Tratamiento/Controles a ser implementados</t>
  </si>
  <si>
    <t>Impacto después del tratamiento</t>
  </si>
  <si>
    <t>¿Afecta el equilibrio económico del contrato</t>
  </si>
  <si>
    <t>Persona responsable de atender por implementar el tratamiento</t>
  </si>
  <si>
    <t>Fecha estimada en que se inicia el tratamiento</t>
  </si>
  <si>
    <t>Fecha estimada en que se completa el tratamiento</t>
  </si>
  <si>
    <t>Monitoreo y revisión</t>
  </si>
  <si>
    <t xml:space="preserve">Calificación </t>
  </si>
  <si>
    <t xml:space="preserve">Calificación total </t>
  </si>
  <si>
    <t>¿Cómo se realiza  el monitoreo?</t>
  </si>
  <si>
    <t>Periodicidad  ¿Cuándo?</t>
  </si>
  <si>
    <t>El contratista no cuenta con los equipos, ni el personal especializado para el sumnistro de combustibles.</t>
  </si>
  <si>
    <t>suministro de combustible equivocado,medidad de combustibes erradas.</t>
  </si>
  <si>
    <t xml:space="preserve">Contratista </t>
  </si>
  <si>
    <t>Cumplir con los requisitos tecnicos señalados en los estudios previos e invitación publica</t>
  </si>
  <si>
    <t xml:space="preserve">Si </t>
  </si>
  <si>
    <t>ICANH - Contratista</t>
  </si>
  <si>
    <t>Inicio del contrato</t>
  </si>
  <si>
    <t xml:space="preserve">Terminación del Contrato </t>
  </si>
  <si>
    <t>Seguimiento por parte  del Supervisor designado</t>
  </si>
  <si>
    <t>Permanente</t>
  </si>
  <si>
    <t>Continua fluctuación  de los precios de los combustibles</t>
  </si>
  <si>
    <t>Incremento del precio del combustible</t>
  </si>
  <si>
    <t>Mantener informada a la entidad sobre la varación de los precios de manera oportuna, de tal manera que pueda beneficiarse de eventuales existencias.</t>
  </si>
  <si>
    <t>Desabastecimiento por falta de cupo del municipio</t>
  </si>
  <si>
    <t>Demora en el suministro de combestible, que impiden la movilización del parque automotor para atender las operaciones de control.</t>
  </si>
  <si>
    <t>El contratista debe garantizar a la entidad la existencia permanente de combustible, previendo posibles desabastecimientos.</t>
  </si>
  <si>
    <t>Mala calidad del combustible suministrado</t>
  </si>
  <si>
    <t>Daños en el parque automotor y/o retrasos en la ejecución de las actividades misionales de la entidad.</t>
  </si>
  <si>
    <t>El contratista debe tener a sus servicio el personal idoneo con el conocimiento necesario, que garantice el cumplimiento de los requerimientos tecnicos del contrato.</t>
  </si>
  <si>
    <t>Inadeacuado tratamiento de residuos generados.</t>
  </si>
  <si>
    <t>Daños en el ambiente e incumplimiento de las normas ambientales</t>
  </si>
  <si>
    <t>Contratista</t>
  </si>
  <si>
    <t>El contratista debe demostrar que realiza la disposición de residuos de manera correcta, aplicando la normatividad ambiental</t>
  </si>
  <si>
    <t>mensual</t>
  </si>
  <si>
    <t>Elaboró: Leidy Paola Jimenez Zabala - Profesional universitario de la Secretaría General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</si>
</sst>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0">
    <font>
      <sz val="11.0"/>
      <color rgb="FF000000"/>
      <name val="Calibri"/>
      <scheme val="minor"/>
    </font>
    <font>
      <b/>
      <sz val="11.0"/>
      <color theme="1"/>
      <name val="Calibri"/>
    </font>
    <font>
      <sz val="12.0"/>
      <color rgb="FF000000"/>
      <name val="Arial"/>
    </font>
    <font>
      <color theme="1"/>
      <name val="Calibri"/>
      <scheme val="minor"/>
    </font>
    <font/>
    <font>
      <sz val="11.0"/>
      <color theme="1"/>
      <name val="Calibri"/>
    </font>
    <font>
      <b/>
      <sz val="12.0"/>
      <color rgb="FF000000"/>
      <name val="Arial"/>
    </font>
    <font>
      <b/>
      <sz val="12.0"/>
      <color theme="1"/>
      <name val="Arial"/>
    </font>
    <font>
      <sz val="12.0"/>
      <color theme="1"/>
      <name val="Arial"/>
    </font>
    <font>
      <sz val="9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</fills>
  <borders count="43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/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Alignment="1" applyBorder="1" applyFont="1">
      <alignment horizontal="center" vertical="center"/>
    </xf>
    <xf borderId="0" fillId="0" fontId="3" numFmtId="0" xfId="0" applyFont="1"/>
    <xf borderId="2" fillId="0" fontId="4" numFmtId="0" xfId="0" applyBorder="1" applyFont="1"/>
    <xf borderId="3" fillId="0" fontId="4" numFmtId="0" xfId="0" applyBorder="1" applyFont="1"/>
    <xf borderId="0" fillId="0" fontId="5" numFmtId="16" xfId="0" applyAlignment="1" applyFont="1" applyNumberFormat="1">
      <alignment horizontal="center"/>
    </xf>
    <xf borderId="4" fillId="0" fontId="6" numFmtId="0" xfId="0" applyAlignment="1" applyBorder="1" applyFont="1">
      <alignment horizontal="center" vertical="center"/>
    </xf>
    <xf borderId="0" fillId="0" fontId="5" numFmtId="0" xfId="0" applyAlignment="1" applyFont="1">
      <alignment horizontal="center" vertical="center"/>
    </xf>
    <xf borderId="4" fillId="0" fontId="6" numFmtId="0" xfId="0" applyAlignment="1" applyBorder="1" applyFont="1">
      <alignment horizontal="center" shrinkToFit="0" vertical="center" wrapText="1"/>
    </xf>
    <xf borderId="5" fillId="0" fontId="6" numFmtId="0" xfId="0" applyAlignment="1" applyBorder="1" applyFont="1">
      <alignment horizontal="center" shrinkToFit="0" vertical="center" wrapText="1"/>
    </xf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0" fontId="4" numFmtId="0" xfId="0" applyBorder="1" applyFont="1"/>
    <xf borderId="12" fillId="0" fontId="6" numFmtId="0" xfId="0" applyAlignment="1" applyBorder="1" applyFont="1">
      <alignment horizontal="center" vertical="center"/>
    </xf>
    <xf borderId="13" fillId="0" fontId="6" numFmtId="0" xfId="0" applyAlignment="1" applyBorder="1" applyFont="1">
      <alignment horizontal="center" shrinkToFit="0" vertical="center" wrapText="1"/>
    </xf>
    <xf borderId="14" fillId="0" fontId="4" numFmtId="0" xfId="0" applyBorder="1" applyFont="1"/>
    <xf borderId="15" fillId="0" fontId="6" numFmtId="49" xfId="0" applyAlignment="1" applyBorder="1" applyFont="1" applyNumberFormat="1">
      <alignment horizontal="center" shrinkToFit="0" vertical="center" wrapText="1"/>
    </xf>
    <xf borderId="16" fillId="0" fontId="4" numFmtId="0" xfId="0" applyBorder="1" applyFont="1"/>
    <xf borderId="17" fillId="0" fontId="4" numFmtId="0" xfId="0" applyBorder="1" applyFont="1"/>
    <xf borderId="18" fillId="0" fontId="4" numFmtId="0" xfId="0" applyBorder="1" applyFont="1"/>
    <xf borderId="19" fillId="0" fontId="4" numFmtId="0" xfId="0" applyBorder="1" applyFont="1"/>
    <xf borderId="20" fillId="0" fontId="6" numFmtId="0" xfId="0" applyAlignment="1" applyBorder="1" applyFont="1">
      <alignment horizontal="center" shrinkToFit="0" vertical="center" wrapText="1"/>
    </xf>
    <xf borderId="21" fillId="0" fontId="4" numFmtId="0" xfId="0" applyBorder="1" applyFont="1"/>
    <xf borderId="22" fillId="0" fontId="6" numFmtId="164" xfId="0" applyAlignment="1" applyBorder="1" applyFont="1" applyNumberFormat="1">
      <alignment horizontal="center" shrinkToFit="0" vertical="center" wrapText="1"/>
    </xf>
    <xf borderId="23" fillId="0" fontId="5" numFmtId="0" xfId="0" applyBorder="1" applyFont="1"/>
    <xf borderId="24" fillId="0" fontId="5" numFmtId="0" xfId="0" applyBorder="1" applyFont="1"/>
    <xf borderId="25" fillId="0" fontId="5" numFmtId="0" xfId="0" applyBorder="1" applyFont="1"/>
    <xf borderId="23" fillId="0" fontId="6" numFmtId="0" xfId="0" applyAlignment="1" applyBorder="1" applyFont="1">
      <alignment horizontal="center" shrinkToFit="0" vertical="center" wrapText="1"/>
    </xf>
    <xf borderId="23" fillId="0" fontId="6" numFmtId="164" xfId="0" applyAlignment="1" applyBorder="1" applyFont="1" applyNumberFormat="1">
      <alignment horizontal="center" shrinkToFit="0" vertical="center" wrapText="1"/>
    </xf>
    <xf borderId="1" fillId="0" fontId="6" numFmtId="0" xfId="0" applyAlignment="1" applyBorder="1" applyFont="1">
      <alignment horizontal="center" vertical="center"/>
    </xf>
    <xf borderId="4" fillId="0" fontId="2" numFmtId="0" xfId="0" applyAlignment="1" applyBorder="1" applyFont="1">
      <alignment horizontal="left" shrinkToFit="0" vertical="center" wrapText="1"/>
    </xf>
    <xf borderId="26" fillId="0" fontId="4" numFmtId="0" xfId="0" applyBorder="1" applyFont="1"/>
    <xf borderId="27" fillId="0" fontId="6" numFmtId="0" xfId="0" applyAlignment="1" applyBorder="1" applyFont="1">
      <alignment horizontal="center" shrinkToFit="0" vertical="center" wrapText="1"/>
    </xf>
    <xf borderId="23" fillId="0" fontId="4" numFmtId="0" xfId="0" applyBorder="1" applyFont="1"/>
    <xf borderId="28" fillId="0" fontId="4" numFmtId="0" xfId="0" applyBorder="1" applyFont="1"/>
    <xf borderId="27" fillId="0" fontId="7" numFmtId="0" xfId="0" applyAlignment="1" applyBorder="1" applyFont="1">
      <alignment horizontal="center" readingOrder="0" shrinkToFit="0" vertical="center" wrapText="1"/>
    </xf>
    <xf borderId="29" fillId="2" fontId="7" numFmtId="0" xfId="0" applyAlignment="1" applyBorder="1" applyFill="1" applyFont="1">
      <alignment horizontal="center" shrinkToFit="0" textRotation="90" vertical="center" wrapText="1"/>
    </xf>
    <xf borderId="30" fillId="2" fontId="7" numFmtId="0" xfId="0" applyAlignment="1" applyBorder="1" applyFill="1" applyFont="1">
      <alignment horizontal="center" shrinkToFit="0" textRotation="90" vertical="center" wrapText="1"/>
    </xf>
    <xf borderId="30" fillId="2" fontId="7" numFmtId="0" xfId="0" applyAlignment="1" applyBorder="1" applyFill="1" applyFont="1">
      <alignment horizontal="center" shrinkToFit="0" vertical="center" wrapText="1"/>
    </xf>
    <xf borderId="31" fillId="2" fontId="7" numFmtId="0" xfId="0" applyAlignment="1" applyBorder="1" applyFill="1" applyFont="1">
      <alignment horizontal="center" shrinkToFit="0" vertical="center" wrapText="1"/>
    </xf>
    <xf borderId="32" fillId="0" fontId="4" numFmtId="0" xfId="0" applyBorder="1" applyFont="1"/>
    <xf borderId="33" fillId="0" fontId="4" numFmtId="0" xfId="0" applyBorder="1" applyFont="1"/>
    <xf borderId="34" fillId="0" fontId="4" numFmtId="0" xfId="0" applyBorder="1" applyFont="1"/>
    <xf borderId="35" fillId="0" fontId="4" numFmtId="0" xfId="0" applyBorder="1" applyFont="1"/>
    <xf borderId="36" fillId="0" fontId="4" numFmtId="0" xfId="0" applyBorder="1" applyFont="1"/>
    <xf borderId="37" fillId="2" fontId="8" numFmtId="0" xfId="0" applyAlignment="1" applyBorder="1" applyFill="1" applyFont="1">
      <alignment horizontal="center" shrinkToFit="0" vertical="center" wrapText="1"/>
    </xf>
    <xf borderId="22" fillId="2" fontId="8" numFmtId="0" xfId="0" applyAlignment="1" applyBorder="1" applyFill="1" applyFont="1">
      <alignment horizontal="center" shrinkToFit="0" vertical="center" wrapText="1"/>
    </xf>
    <xf borderId="38" fillId="0" fontId="8" numFmtId="0" xfId="0" applyAlignment="1" applyBorder="1" applyFont="1">
      <alignment horizontal="center" textRotation="90" vertical="center"/>
    </xf>
    <xf borderId="38" fillId="0" fontId="8" numFmtId="0" xfId="0" applyAlignment="1" applyBorder="1" applyFont="1">
      <alignment horizontal="center" shrinkToFit="0" vertical="center" wrapText="1"/>
    </xf>
    <xf borderId="38" fillId="0" fontId="8" numFmtId="0" xfId="0" applyAlignment="1" applyBorder="1" applyFont="1">
      <alignment horizontal="center" shrinkToFit="0" textRotation="90" vertical="center" wrapText="1"/>
    </xf>
    <xf borderId="39" fillId="0" fontId="8" numFmtId="0" xfId="0" applyAlignment="1" applyBorder="1" applyFont="1">
      <alignment horizontal="center" textRotation="90" vertical="center"/>
    </xf>
    <xf borderId="39" fillId="0" fontId="8" numFmtId="0" xfId="0" applyAlignment="1" applyBorder="1" applyFont="1">
      <alignment horizontal="center" vertical="center"/>
    </xf>
    <xf borderId="38" fillId="0" fontId="8" numFmtId="0" xfId="0" applyAlignment="1" applyBorder="1" applyFont="1">
      <alignment horizontal="center" vertical="center"/>
    </xf>
    <xf borderId="40" fillId="0" fontId="8" numFmtId="0" xfId="0" applyAlignment="1" applyBorder="1" applyFont="1">
      <alignment horizontal="center" textRotation="90" vertical="center"/>
    </xf>
    <xf borderId="41" fillId="0" fontId="8" numFmtId="0" xfId="0" applyAlignment="1" applyBorder="1" applyFont="1">
      <alignment horizontal="center" textRotation="90" vertical="center"/>
    </xf>
    <xf borderId="39" fillId="0" fontId="8" numFmtId="0" xfId="0" applyAlignment="1" applyBorder="1" applyFont="1">
      <alignment horizontal="center" shrinkToFit="0" textRotation="90" vertical="center" wrapText="1"/>
    </xf>
    <xf borderId="42" fillId="0" fontId="8" numFmtId="0" xfId="0" applyAlignment="1" applyBorder="1" applyFont="1">
      <alignment horizontal="center" textRotation="90" vertical="center"/>
    </xf>
    <xf borderId="0" fillId="0" fontId="8" numFmtId="0" xfId="0" applyFont="1"/>
    <xf borderId="0" fillId="0" fontId="9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295275</xdr:colOff>
      <xdr:row>0</xdr:row>
      <xdr:rowOff>180975</xdr:rowOff>
    </xdr:from>
    <xdr:ext cx="1200150" cy="13239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ljimenez\Downloads\05.%20Matriz%20de%20riesgo%20(5)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álisis de riesg contratración"/>
      <sheetName val="V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5.86"/>
    <col customWidth="1" min="6" max="6" width="27.86"/>
    <col customWidth="1" min="7" max="7" width="24.0"/>
    <col customWidth="1" min="8" max="11" width="5.86"/>
    <col customWidth="1" min="12" max="12" width="14.0"/>
    <col customWidth="1" min="13" max="13" width="5.86"/>
    <col customWidth="1" min="14" max="14" width="19.71"/>
    <col customWidth="1" min="15" max="15" width="19.86"/>
    <col customWidth="1" min="16" max="21" width="14.71"/>
    <col customWidth="1" min="22" max="22" width="17.57"/>
    <col customWidth="1" min="23" max="24" width="16.71"/>
    <col customWidth="1" min="25" max="25" width="15.86"/>
    <col customWidth="1" min="26" max="27" width="24.57"/>
  </cols>
  <sheetData>
    <row r="1" ht="36.75" customHeight="1">
      <c r="A1" s="2"/>
      <c r="B1" s="4"/>
      <c r="C1" s="4"/>
      <c r="D1" s="4"/>
      <c r="E1" s="5"/>
      <c r="F1" s="7" t="s">
        <v>13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  <c r="Y1" s="9" t="s">
        <v>32</v>
      </c>
      <c r="Z1" s="5"/>
      <c r="AA1" s="10" t="s">
        <v>37</v>
      </c>
    </row>
    <row r="2" ht="33.75" customHeight="1">
      <c r="A2" s="11"/>
      <c r="E2" s="12"/>
      <c r="F2" s="13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5"/>
      <c r="Y2" s="13"/>
      <c r="Z2" s="15"/>
      <c r="AA2" s="16"/>
    </row>
    <row r="3" ht="35.25" customHeight="1">
      <c r="A3" s="11"/>
      <c r="E3" s="12"/>
      <c r="F3" s="17" t="s">
        <v>43</v>
      </c>
      <c r="X3" s="12"/>
      <c r="Y3" s="18" t="s">
        <v>44</v>
      </c>
      <c r="Z3" s="19"/>
      <c r="AA3" s="20" t="s">
        <v>45</v>
      </c>
    </row>
    <row r="4" ht="35.25" customHeight="1">
      <c r="A4" s="21"/>
      <c r="B4" s="22"/>
      <c r="C4" s="22"/>
      <c r="D4" s="22"/>
      <c r="E4" s="23"/>
      <c r="F4" s="24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3"/>
      <c r="Y4" s="25" t="s">
        <v>46</v>
      </c>
      <c r="Z4" s="26"/>
      <c r="AA4" s="27">
        <v>45261.0</v>
      </c>
    </row>
    <row r="5" ht="10.5" customHeight="1">
      <c r="A5" s="28"/>
      <c r="B5" s="28"/>
      <c r="C5" s="28"/>
      <c r="D5" s="28"/>
      <c r="E5" s="29"/>
      <c r="F5" s="30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31"/>
      <c r="Z5" s="28"/>
      <c r="AA5" s="32"/>
    </row>
    <row r="6" ht="69.0" customHeight="1">
      <c r="A6" s="33" t="s">
        <v>47</v>
      </c>
      <c r="B6" s="4"/>
      <c r="C6" s="4"/>
      <c r="D6" s="4"/>
      <c r="E6" s="5"/>
      <c r="F6" s="34" t="s">
        <v>48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35"/>
    </row>
    <row r="7" ht="48.75" customHeight="1">
      <c r="A7" s="36" t="s">
        <v>49</v>
      </c>
      <c r="B7" s="37"/>
      <c r="C7" s="37"/>
      <c r="D7" s="37"/>
      <c r="E7" s="38"/>
      <c r="F7" s="39" t="s">
        <v>50</v>
      </c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8"/>
    </row>
    <row r="8" ht="63.0" customHeight="1">
      <c r="A8" s="40" t="s">
        <v>51</v>
      </c>
      <c r="B8" s="41" t="s">
        <v>0</v>
      </c>
      <c r="C8" s="41" t="s">
        <v>27</v>
      </c>
      <c r="D8" s="41" t="s">
        <v>38</v>
      </c>
      <c r="E8" s="41" t="s">
        <v>1</v>
      </c>
      <c r="F8" s="42" t="s">
        <v>52</v>
      </c>
      <c r="G8" s="42" t="s">
        <v>53</v>
      </c>
      <c r="H8" s="41" t="s">
        <v>2</v>
      </c>
      <c r="I8" s="41" t="s">
        <v>54</v>
      </c>
      <c r="J8" s="41" t="s">
        <v>3</v>
      </c>
      <c r="K8" s="41" t="s">
        <v>54</v>
      </c>
      <c r="L8" s="42" t="s">
        <v>55</v>
      </c>
      <c r="M8" s="41" t="s">
        <v>4</v>
      </c>
      <c r="N8" s="42" t="s">
        <v>56</v>
      </c>
      <c r="O8" s="42" t="s">
        <v>57</v>
      </c>
      <c r="P8" s="43" t="s">
        <v>58</v>
      </c>
      <c r="Q8" s="44"/>
      <c r="R8" s="44"/>
      <c r="S8" s="44"/>
      <c r="T8" s="44"/>
      <c r="U8" s="45"/>
      <c r="V8" s="42" t="s">
        <v>59</v>
      </c>
      <c r="W8" s="42" t="s">
        <v>60</v>
      </c>
      <c r="X8" s="42" t="s">
        <v>61</v>
      </c>
      <c r="Y8" s="42" t="s">
        <v>62</v>
      </c>
      <c r="Z8" s="43" t="s">
        <v>63</v>
      </c>
      <c r="AA8" s="46"/>
    </row>
    <row r="9" ht="48.75" customHeight="1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9" t="s">
        <v>2</v>
      </c>
      <c r="Q9" s="49" t="s">
        <v>54</v>
      </c>
      <c r="R9" s="49" t="s">
        <v>3</v>
      </c>
      <c r="S9" s="49" t="s">
        <v>54</v>
      </c>
      <c r="T9" s="49" t="s">
        <v>64</v>
      </c>
      <c r="U9" s="49" t="s">
        <v>65</v>
      </c>
      <c r="V9" s="48"/>
      <c r="W9" s="48"/>
      <c r="X9" s="48"/>
      <c r="Y9" s="48"/>
      <c r="Z9" s="49" t="s">
        <v>66</v>
      </c>
      <c r="AA9" s="50" t="s">
        <v>67</v>
      </c>
    </row>
    <row r="10" ht="135.75" customHeight="1">
      <c r="A10" s="51">
        <v>1.0</v>
      </c>
      <c r="B10" s="51" t="s">
        <v>11</v>
      </c>
      <c r="C10" s="51" t="s">
        <v>34</v>
      </c>
      <c r="D10" s="51" t="s">
        <v>42</v>
      </c>
      <c r="E10" s="51" t="s">
        <v>18</v>
      </c>
      <c r="F10" s="52" t="s">
        <v>68</v>
      </c>
      <c r="G10" s="53" t="s">
        <v>69</v>
      </c>
      <c r="H10" s="54" t="s">
        <v>19</v>
      </c>
      <c r="I10" s="55">
        <f>+IFERROR(VLOOKUP(H10,'V1'!$C$2:$D$7,2,FALSE),"")</f>
        <v>3</v>
      </c>
      <c r="J10" s="54" t="s">
        <v>20</v>
      </c>
      <c r="K10" s="55">
        <f>+IFERROR(VLOOKUP(J10,'V1'!$E$2:$F$7,2,FALSE),"")</f>
        <v>3</v>
      </c>
      <c r="L10" s="56">
        <f t="shared" ref="L10:L14" si="1">+IFERROR((I10+K10),"")</f>
        <v>6</v>
      </c>
      <c r="M10" s="54" t="str">
        <f>+IF(L10="","",IF(L10&gt;=8,'V1'!$G$3,IF(L10&gt;=6,'V1'!$G$4,IF(L10&gt;=5,'V1'!$G$5,IF(L10&gt;=2,'V1'!$G$6,"revisar")))))</f>
        <v>Riesgo alto</v>
      </c>
      <c r="N10" s="51" t="s">
        <v>70</v>
      </c>
      <c r="O10" s="53" t="s">
        <v>71</v>
      </c>
      <c r="P10" s="51" t="s">
        <v>14</v>
      </c>
      <c r="Q10" s="55">
        <f>+IFERROR(VLOOKUP(P10,'V1'!$C$2:$D$7,2,FALSE),"")</f>
        <v>2</v>
      </c>
      <c r="R10" s="51" t="s">
        <v>15</v>
      </c>
      <c r="S10" s="55">
        <f>+IFERROR(VLOOKUP(R10,'V1'!$E$2:$F$7,2,FALSE),"")</f>
        <v>2</v>
      </c>
      <c r="T10" s="56">
        <f t="shared" ref="T10:T14" si="2">+IFERROR((Q10+S10),"")</f>
        <v>4</v>
      </c>
      <c r="U10" s="54" t="str">
        <f>+IF(T10="","",IF(T10&gt;=8,'V1'!$G$3,IF(T10&gt;=6,'V1'!$G$4,IF(T10&gt;=5,'V1'!$G$5,IF(T10&gt;=2,'V1'!$G$6,"revisar")))))</f>
        <v>Riesgo Bajo</v>
      </c>
      <c r="V10" s="51" t="s">
        <v>72</v>
      </c>
      <c r="W10" s="53" t="s">
        <v>73</v>
      </c>
      <c r="X10" s="51" t="s">
        <v>74</v>
      </c>
      <c r="Y10" s="51" t="s">
        <v>75</v>
      </c>
      <c r="Z10" s="53" t="s">
        <v>76</v>
      </c>
      <c r="AA10" s="51" t="s">
        <v>77</v>
      </c>
    </row>
    <row r="11" ht="135.75" customHeight="1">
      <c r="A11" s="51">
        <v>2.0</v>
      </c>
      <c r="B11" s="51" t="s">
        <v>11</v>
      </c>
      <c r="C11" s="51" t="s">
        <v>34</v>
      </c>
      <c r="D11" s="51" t="s">
        <v>42</v>
      </c>
      <c r="E11" s="51" t="s">
        <v>6</v>
      </c>
      <c r="F11" s="52" t="s">
        <v>78</v>
      </c>
      <c r="G11" s="53" t="s">
        <v>79</v>
      </c>
      <c r="H11" s="51" t="s">
        <v>23</v>
      </c>
      <c r="I11" s="55">
        <f>+IFERROR(VLOOKUP(H11,'V1'!$C$2:$D$7,2,FALSE),"")</f>
        <v>4</v>
      </c>
      <c r="J11" s="51" t="s">
        <v>20</v>
      </c>
      <c r="K11" s="55">
        <f>+IFERROR(VLOOKUP(J11,'V1'!$E$2:$F$7,2,FALSE),"")</f>
        <v>3</v>
      </c>
      <c r="L11" s="56">
        <f t="shared" si="1"/>
        <v>7</v>
      </c>
      <c r="M11" s="54" t="str">
        <f>+IF(L11="","",IF(L11&gt;=8,'V1'!$G$3,IF(L11&gt;=6,'V1'!$G$4,IF(L11&gt;=5,'V1'!$G$5,IF(L11&gt;=2,'V1'!$G$6,"revisar")))))</f>
        <v>Riesgo alto</v>
      </c>
      <c r="N11" s="51" t="s">
        <v>70</v>
      </c>
      <c r="O11" s="53" t="s">
        <v>80</v>
      </c>
      <c r="P11" s="51" t="s">
        <v>19</v>
      </c>
      <c r="Q11" s="55">
        <f>+IFERROR(VLOOKUP(P11,'V1'!$C$2:$D$7,2,FALSE),"")</f>
        <v>3</v>
      </c>
      <c r="R11" s="51" t="s">
        <v>15</v>
      </c>
      <c r="S11" s="55">
        <f>+IFERROR(VLOOKUP(R11,'V1'!$E$2:$F$7,2,FALSE),"")</f>
        <v>2</v>
      </c>
      <c r="T11" s="56">
        <f t="shared" si="2"/>
        <v>5</v>
      </c>
      <c r="U11" s="54" t="str">
        <f>+IF(T11="","",IF(T11&gt;=8,'V1'!$G$3,IF(T11&gt;=6,'V1'!$G$4,IF(T11&gt;=5,'V1'!$G$5,IF(T11&gt;=2,'V1'!$G$6,"revisar")))))</f>
        <v>Riesgo Medio</v>
      </c>
      <c r="V11" s="51" t="s">
        <v>72</v>
      </c>
      <c r="W11" s="53" t="s">
        <v>73</v>
      </c>
      <c r="X11" s="51" t="s">
        <v>74</v>
      </c>
      <c r="Y11" s="51" t="s">
        <v>75</v>
      </c>
      <c r="Z11" s="53" t="s">
        <v>76</v>
      </c>
      <c r="AA11" s="51" t="s">
        <v>77</v>
      </c>
    </row>
    <row r="12" ht="135.75" customHeight="1">
      <c r="A12" s="51">
        <v>4.0</v>
      </c>
      <c r="B12" s="51" t="s">
        <v>5</v>
      </c>
      <c r="C12" s="51" t="s">
        <v>34</v>
      </c>
      <c r="D12" s="51" t="s">
        <v>42</v>
      </c>
      <c r="E12" s="51" t="s">
        <v>6</v>
      </c>
      <c r="F12" s="52" t="s">
        <v>81</v>
      </c>
      <c r="G12" s="53" t="s">
        <v>82</v>
      </c>
      <c r="H12" s="57" t="s">
        <v>19</v>
      </c>
      <c r="I12" s="55">
        <f>+IFERROR(VLOOKUP(H12,'V1'!$C$2:$D$7,2,FALSE),"")</f>
        <v>3</v>
      </c>
      <c r="J12" s="57" t="s">
        <v>20</v>
      </c>
      <c r="K12" s="55">
        <f>+IFERROR(VLOOKUP(J12,'V1'!$E$2:$F$7,2,FALSE),"")</f>
        <v>3</v>
      </c>
      <c r="L12" s="56">
        <f t="shared" si="1"/>
        <v>6</v>
      </c>
      <c r="M12" s="54" t="str">
        <f>+IF(L12="","",IF(L12&gt;=8,'V1'!$G$3,IF(L12&gt;=6,'V1'!$G$4,IF(L12&gt;=5,'V1'!$G$5,IF(L12&gt;=2,'V1'!$G$6,"revisar")))))</f>
        <v>Riesgo alto</v>
      </c>
      <c r="N12" s="51" t="s">
        <v>70</v>
      </c>
      <c r="O12" s="53" t="s">
        <v>83</v>
      </c>
      <c r="P12" s="51" t="s">
        <v>14</v>
      </c>
      <c r="Q12" s="55">
        <f>+IFERROR(VLOOKUP(P12,'V1'!$C$2:$D$7,2,FALSE),"")</f>
        <v>2</v>
      </c>
      <c r="R12" s="51" t="s">
        <v>15</v>
      </c>
      <c r="S12" s="55">
        <f>+IFERROR(VLOOKUP(R12,'V1'!$E$2:$F$7,2,FALSE),"")</f>
        <v>2</v>
      </c>
      <c r="T12" s="56">
        <f t="shared" si="2"/>
        <v>4</v>
      </c>
      <c r="U12" s="54" t="str">
        <f>+IF(T12="","",IF(T12&gt;=8,'V1'!$G$3,IF(T12&gt;=6,'V1'!$G$4,IF(T12&gt;=5,'V1'!$G$5,IF(T12&gt;=2,'V1'!$G$6,"revisar")))))</f>
        <v>Riesgo Bajo</v>
      </c>
      <c r="V12" s="51" t="s">
        <v>72</v>
      </c>
      <c r="W12" s="53" t="s">
        <v>73</v>
      </c>
      <c r="X12" s="51" t="s">
        <v>74</v>
      </c>
      <c r="Y12" s="51" t="s">
        <v>75</v>
      </c>
      <c r="Z12" s="53" t="s">
        <v>76</v>
      </c>
      <c r="AA12" s="51" t="s">
        <v>77</v>
      </c>
    </row>
    <row r="13" ht="135.75" customHeight="1">
      <c r="A13" s="58">
        <v>5.0</v>
      </c>
      <c r="B13" s="54" t="s">
        <v>11</v>
      </c>
      <c r="C13" s="54" t="s">
        <v>34</v>
      </c>
      <c r="D13" s="54" t="s">
        <v>42</v>
      </c>
      <c r="E13" s="54" t="s">
        <v>18</v>
      </c>
      <c r="F13" s="52" t="s">
        <v>84</v>
      </c>
      <c r="G13" s="53" t="s">
        <v>85</v>
      </c>
      <c r="H13" s="57" t="s">
        <v>14</v>
      </c>
      <c r="I13" s="55">
        <f>+IFERROR(VLOOKUP(H13,'V1'!$C$2:$D$7,2,FALSE),"")</f>
        <v>2</v>
      </c>
      <c r="J13" s="57" t="s">
        <v>20</v>
      </c>
      <c r="K13" s="55">
        <f>+IFERROR(VLOOKUP(J13,'V1'!$E$2:$F$7,2,FALSE),"")</f>
        <v>3</v>
      </c>
      <c r="L13" s="56">
        <f t="shared" si="1"/>
        <v>5</v>
      </c>
      <c r="M13" s="54" t="str">
        <f>+IF(L13="","",IF(L13&gt;=8,'V1'!$G$3,IF(L13&gt;=6,'V1'!$G$4,IF(L13&gt;=5,'V1'!$G$5,IF(L13&gt;=2,'V1'!$G$6,"revisar")))))</f>
        <v>Riesgo Medio</v>
      </c>
      <c r="N13" s="54" t="s">
        <v>70</v>
      </c>
      <c r="O13" s="59" t="s">
        <v>86</v>
      </c>
      <c r="P13" s="51" t="s">
        <v>19</v>
      </c>
      <c r="Q13" s="55">
        <f>+IFERROR(VLOOKUP(P13,'V1'!$C$2:$D$7,2,FALSE),"")</f>
        <v>3</v>
      </c>
      <c r="R13" s="51" t="s">
        <v>15</v>
      </c>
      <c r="S13" s="55">
        <f>+IFERROR(VLOOKUP(R13,'V1'!$E$2:$F$7,2,FALSE),"")</f>
        <v>2</v>
      </c>
      <c r="T13" s="56">
        <f t="shared" si="2"/>
        <v>5</v>
      </c>
      <c r="U13" s="54" t="str">
        <f>+IF(T13="","",IF(T13&gt;=8,'V1'!$G$3,IF(T13&gt;=6,'V1'!$G$4,IF(T13&gt;=5,'V1'!$G$5,IF(T13&gt;=2,'V1'!$G$6,"revisar")))))</f>
        <v>Riesgo Medio</v>
      </c>
      <c r="V13" s="54" t="s">
        <v>72</v>
      </c>
      <c r="W13" s="53" t="s">
        <v>73</v>
      </c>
      <c r="X13" s="51" t="s">
        <v>74</v>
      </c>
      <c r="Y13" s="51" t="s">
        <v>75</v>
      </c>
      <c r="Z13" s="53" t="s">
        <v>76</v>
      </c>
      <c r="AA13" s="51" t="s">
        <v>77</v>
      </c>
    </row>
    <row r="14" ht="135.75" customHeight="1">
      <c r="A14" s="60">
        <v>6.0</v>
      </c>
      <c r="B14" s="51" t="s">
        <v>5</v>
      </c>
      <c r="C14" s="51" t="s">
        <v>31</v>
      </c>
      <c r="D14" s="51" t="s">
        <v>42</v>
      </c>
      <c r="E14" s="51" t="s">
        <v>18</v>
      </c>
      <c r="F14" s="52" t="s">
        <v>87</v>
      </c>
      <c r="G14" s="53" t="s">
        <v>88</v>
      </c>
      <c r="H14" s="57" t="s">
        <v>14</v>
      </c>
      <c r="I14" s="55">
        <f>+IFERROR(VLOOKUP(H14,'V1'!$C$2:$D$7,2,FALSE),"")</f>
        <v>2</v>
      </c>
      <c r="J14" s="57" t="s">
        <v>15</v>
      </c>
      <c r="K14" s="55">
        <f>+IFERROR(VLOOKUP(J14,'V1'!$E$2:$F$7,2,FALSE),"")</f>
        <v>2</v>
      </c>
      <c r="L14" s="56">
        <f t="shared" si="1"/>
        <v>4</v>
      </c>
      <c r="M14" s="54" t="str">
        <f>+IF(L14="","",IF(L14&gt;=8,'V1'!$G$3,IF(L14&gt;=6,'V1'!$G$4,IF(L14&gt;=5,'V1'!$G$5,IF(L14&gt;=2,'V1'!$G$6,"revisar")))))</f>
        <v>Riesgo Bajo</v>
      </c>
      <c r="N14" s="51" t="s">
        <v>89</v>
      </c>
      <c r="O14" s="53" t="s">
        <v>90</v>
      </c>
      <c r="P14" s="51" t="s">
        <v>19</v>
      </c>
      <c r="Q14" s="55">
        <f>+IFERROR(VLOOKUP(P14,'V1'!$C$2:$D$7,2,FALSE),"")</f>
        <v>3</v>
      </c>
      <c r="R14" s="51" t="s">
        <v>8</v>
      </c>
      <c r="S14" s="55">
        <f>+IFERROR(VLOOKUP(R14,'V1'!$E$2:$F$7,2,FALSE),"")</f>
        <v>1</v>
      </c>
      <c r="T14" s="56">
        <f t="shared" si="2"/>
        <v>4</v>
      </c>
      <c r="U14" s="54" t="str">
        <f>+IF(T14="","",IF(T14&gt;=8,'V1'!$G$3,IF(T14&gt;=6,'V1'!$G$4,IF(T14&gt;=5,'V1'!$G$5,IF(T14&gt;=2,'V1'!$G$6,"revisar")))))</f>
        <v>Riesgo Bajo</v>
      </c>
      <c r="V14" s="51" t="s">
        <v>72</v>
      </c>
      <c r="W14" s="53" t="s">
        <v>73</v>
      </c>
      <c r="X14" s="51" t="s">
        <v>74</v>
      </c>
      <c r="Y14" s="51" t="s">
        <v>75</v>
      </c>
      <c r="Z14" s="53" t="s">
        <v>76</v>
      </c>
      <c r="AA14" s="51" t="s">
        <v>91</v>
      </c>
    </row>
    <row r="15" ht="15.0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</row>
    <row r="16" ht="15.0" customHeight="1">
      <c r="A16" s="62" t="s">
        <v>92</v>
      </c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</row>
    <row r="17" ht="15.0" customHeight="1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</row>
    <row r="18" ht="15.0" customHeight="1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</row>
    <row r="19" ht="15.0" customHeight="1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</row>
    <row r="20" ht="15.0" customHeight="1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</row>
    <row r="21" ht="15.0" customHeight="1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</row>
    <row r="22" ht="118.5" customHeight="1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</row>
    <row r="23" ht="15.0" customHeight="1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</row>
    <row r="24" ht="15.0" customHeight="1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</row>
    <row r="25" ht="15.0" customHeight="1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</row>
    <row r="26" ht="15.0" customHeight="1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</row>
    <row r="27" ht="26.25" customHeight="1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</row>
    <row r="28" ht="15.0" customHeight="1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</row>
    <row r="29" ht="15.0" customHeight="1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</row>
    <row r="30" ht="15.0" customHeight="1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</row>
    <row r="31" ht="15.0" customHeight="1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</row>
    <row r="32" ht="15.75" customHeight="1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</row>
    <row r="33" ht="15.75" customHeight="1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</row>
    <row r="34" ht="15.75" customHeight="1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</row>
    <row r="35" ht="15.75" customHeight="1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</row>
    <row r="36" ht="39.0" customHeight="1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</row>
    <row r="37" ht="15.75" customHeight="1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</row>
    <row r="38" ht="15.75" customHeight="1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</row>
    <row r="39" ht="15.75" customHeight="1">
      <c r="A39" s="61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</row>
    <row r="40" ht="15.75" customHeight="1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</row>
    <row r="41" ht="15.75" customHeight="1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</row>
    <row r="42" ht="15.75" customHeight="1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</row>
    <row r="43" ht="15.75" customHeight="1">
      <c r="A43" s="61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</row>
    <row r="44" ht="15.75" customHeight="1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</row>
    <row r="45" ht="15.0" customHeight="1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</row>
    <row r="46" ht="15.0" customHeight="1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</row>
    <row r="47" ht="15.75" customHeight="1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</row>
    <row r="48" ht="15.75" customHeight="1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</row>
    <row r="49" ht="15.75" customHeight="1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</row>
    <row r="50" ht="15.75" customHeight="1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</row>
    <row r="51" ht="15.75" customHeight="1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</row>
    <row r="52" ht="15.75" customHeight="1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</row>
    <row r="53" ht="52.5" customHeight="1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</row>
    <row r="54" ht="15.75" customHeight="1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</row>
    <row r="55" ht="15.0" customHeight="1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</row>
    <row r="56" ht="15.75" customHeight="1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</row>
    <row r="57" ht="15.75" customHeight="1">
      <c r="A57" s="61"/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</row>
    <row r="58" ht="15.75" customHeight="1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</row>
    <row r="59" ht="15.75" customHeight="1">
      <c r="A59" s="61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</row>
    <row r="60" ht="15.75" customHeight="1">
      <c r="A60" s="61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</row>
    <row r="61" ht="15.75" customHeight="1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</row>
    <row r="62" ht="15.75" customHeight="1">
      <c r="A62" s="61"/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</row>
    <row r="63" ht="15.75" customHeight="1">
      <c r="A63" s="61"/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</row>
    <row r="64" ht="15.75" customHeight="1">
      <c r="A64" s="61"/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</row>
    <row r="65" ht="15.75" customHeight="1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</row>
    <row r="66" ht="15.75" customHeight="1">
      <c r="A66" s="61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</row>
    <row r="67" ht="15.75" customHeight="1">
      <c r="A67" s="61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</row>
    <row r="68" ht="15.75" customHeight="1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</row>
    <row r="69" ht="15.75" customHeight="1">
      <c r="A69" s="61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</row>
    <row r="70" ht="15.75" customHeight="1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</row>
    <row r="71" ht="15.75" customHeight="1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</row>
    <row r="72" ht="15.75" customHeight="1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</row>
    <row r="73" ht="15.75" customHeight="1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</row>
    <row r="74" ht="15.75" customHeight="1">
      <c r="A74" s="61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</row>
    <row r="75" ht="15.75" customHeight="1">
      <c r="A75" s="61"/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</row>
    <row r="76" ht="15.75" customHeight="1">
      <c r="A76" s="61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</row>
    <row r="77" ht="15.75" customHeight="1">
      <c r="A77" s="61"/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</row>
    <row r="78" ht="15.75" customHeight="1">
      <c r="A78" s="61"/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</row>
    <row r="79" ht="15.75" customHeight="1">
      <c r="A79" s="61"/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</row>
    <row r="80" ht="15.75" customHeight="1">
      <c r="A80" s="61"/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</row>
    <row r="81" ht="15.75" customHeight="1">
      <c r="A81" s="61"/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</row>
    <row r="82" ht="15.75" customHeight="1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</row>
    <row r="83" ht="15.75" customHeight="1">
      <c r="A83" s="61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</row>
    <row r="84" ht="15.75" customHeight="1">
      <c r="A84" s="61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</row>
    <row r="85" ht="15.75" customHeight="1">
      <c r="A85" s="61"/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</row>
    <row r="86" ht="15.75" customHeight="1">
      <c r="A86" s="61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</row>
    <row r="87" ht="15.75" customHeight="1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</row>
    <row r="88" ht="15.75" customHeight="1">
      <c r="A88" s="61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</row>
    <row r="89" ht="15.75" customHeight="1">
      <c r="A89" s="61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</row>
    <row r="90" ht="15.75" customHeight="1">
      <c r="A90" s="61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</row>
    <row r="91" ht="15.75" customHeight="1">
      <c r="A91" s="61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</row>
    <row r="92" ht="15.75" customHeight="1">
      <c r="A92" s="61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</row>
    <row r="93" ht="15.75" customHeight="1">
      <c r="A93" s="61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</row>
    <row r="94" ht="15.75" customHeight="1">
      <c r="A94" s="61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</row>
    <row r="95" ht="15.75" customHeight="1">
      <c r="A95" s="61"/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</row>
    <row r="96" ht="15.75" customHeight="1">
      <c r="A96" s="61"/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</row>
    <row r="97" ht="15.75" customHeight="1">
      <c r="A97" s="61"/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</row>
    <row r="98" ht="15.75" customHeight="1">
      <c r="A98" s="61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</row>
    <row r="99" ht="15.75" customHeight="1">
      <c r="A99" s="61"/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</row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3">
    <mergeCell ref="P8:U8"/>
    <mergeCell ref="V8:V9"/>
    <mergeCell ref="W8:W9"/>
    <mergeCell ref="X8:X9"/>
    <mergeCell ref="Y8:Y9"/>
    <mergeCell ref="Z8:AA8"/>
    <mergeCell ref="A6:E6"/>
    <mergeCell ref="F6:AA6"/>
    <mergeCell ref="A7:E7"/>
    <mergeCell ref="F7:AA7"/>
    <mergeCell ref="A8:A9"/>
    <mergeCell ref="B8:B9"/>
    <mergeCell ref="C8:C9"/>
    <mergeCell ref="A1:E4"/>
    <mergeCell ref="F1:X2"/>
    <mergeCell ref="Y1:Z2"/>
    <mergeCell ref="AA1:AA2"/>
    <mergeCell ref="F3:X4"/>
    <mergeCell ref="Y3:Z3"/>
    <mergeCell ref="Y4:Z4"/>
    <mergeCell ref="D8:D9"/>
    <mergeCell ref="E8:E9"/>
    <mergeCell ref="F8:F9"/>
    <mergeCell ref="G8:G9"/>
    <mergeCell ref="H8:H9"/>
    <mergeCell ref="I8:I9"/>
    <mergeCell ref="J8:J9"/>
    <mergeCell ref="K8:K9"/>
    <mergeCell ref="A16:L16"/>
    <mergeCell ref="L8:L9"/>
    <mergeCell ref="M8:M9"/>
    <mergeCell ref="N8:N9"/>
    <mergeCell ref="O8:O9"/>
  </mergeCells>
  <dataValidations>
    <dataValidation type="list" allowBlank="1" showErrorMessage="1" sqref="H10:H14 P10:P14">
      <formula1>'V1'!$C$3:$C$7</formula1>
    </dataValidation>
    <dataValidation type="list" allowBlank="1" showErrorMessage="1" sqref="J10:J14 R10:R14">
      <formula1>'V1'!$E$3:$E$7</formula1>
    </dataValidation>
  </dataValidations>
  <printOptions/>
  <pageMargins bottom="0.75" footer="0.0" header="0.0" left="0.7" right="0.7" top="0.75"/>
  <pageSetup orientation="landscape"/>
  <colBreaks count="1" manualBreakCount="1">
    <brk id="27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23.29"/>
    <col customWidth="1" min="3" max="6" width="10.71"/>
    <col customWidth="1" min="7" max="7" width="14.71"/>
    <col customWidth="1" min="8" max="8" width="10.71"/>
  </cols>
  <sheetData>
    <row r="2">
      <c r="A2" s="1" t="s">
        <v>0</v>
      </c>
      <c r="B2" s="1" t="s">
        <v>1</v>
      </c>
      <c r="C2" s="1" t="s">
        <v>2</v>
      </c>
      <c r="E2" s="1" t="s">
        <v>3</v>
      </c>
      <c r="F2" s="1"/>
      <c r="G2" s="1" t="s">
        <v>4</v>
      </c>
    </row>
    <row r="3">
      <c r="A3" s="3" t="s">
        <v>5</v>
      </c>
      <c r="B3" s="3" t="s">
        <v>6</v>
      </c>
      <c r="C3" s="3" t="s">
        <v>7</v>
      </c>
      <c r="D3" s="3">
        <v>1.0</v>
      </c>
      <c r="E3" s="3" t="s">
        <v>8</v>
      </c>
      <c r="F3" s="3">
        <v>1.0</v>
      </c>
      <c r="G3" s="3" t="s">
        <v>9</v>
      </c>
      <c r="H3" s="6" t="s">
        <v>10</v>
      </c>
    </row>
    <row r="4">
      <c r="A4" s="3" t="s">
        <v>11</v>
      </c>
      <c r="B4" s="3" t="s">
        <v>12</v>
      </c>
      <c r="C4" s="3" t="s">
        <v>14</v>
      </c>
      <c r="D4" s="3">
        <v>2.0</v>
      </c>
      <c r="E4" s="3" t="s">
        <v>15</v>
      </c>
      <c r="F4" s="3">
        <v>2.0</v>
      </c>
      <c r="G4" s="3" t="s">
        <v>16</v>
      </c>
      <c r="H4" s="6" t="s">
        <v>17</v>
      </c>
    </row>
    <row r="5">
      <c r="B5" s="3" t="s">
        <v>18</v>
      </c>
      <c r="C5" s="3" t="s">
        <v>19</v>
      </c>
      <c r="D5" s="3">
        <v>3.0</v>
      </c>
      <c r="E5" s="3" t="s">
        <v>20</v>
      </c>
      <c r="F5" s="3">
        <v>3.0</v>
      </c>
      <c r="G5" s="3" t="s">
        <v>21</v>
      </c>
      <c r="H5" s="8">
        <v>5.0</v>
      </c>
    </row>
    <row r="6">
      <c r="B6" s="3" t="s">
        <v>22</v>
      </c>
      <c r="C6" s="3" t="s">
        <v>23</v>
      </c>
      <c r="D6" s="3">
        <v>4.0</v>
      </c>
      <c r="E6" s="3" t="s">
        <v>24</v>
      </c>
      <c r="F6" s="3">
        <v>4.0</v>
      </c>
      <c r="G6" s="3" t="s">
        <v>25</v>
      </c>
      <c r="H6" s="6" t="s">
        <v>26</v>
      </c>
    </row>
    <row r="7">
      <c r="A7" s="1" t="s">
        <v>27</v>
      </c>
      <c r="B7" s="3" t="s">
        <v>28</v>
      </c>
      <c r="C7" s="3" t="s">
        <v>29</v>
      </c>
      <c r="D7" s="3">
        <v>5.0</v>
      </c>
      <c r="E7" s="3" t="s">
        <v>30</v>
      </c>
      <c r="F7" s="3">
        <v>5.0</v>
      </c>
    </row>
    <row r="8">
      <c r="A8" s="3" t="s">
        <v>31</v>
      </c>
      <c r="B8" s="3" t="s">
        <v>33</v>
      </c>
    </row>
    <row r="9">
      <c r="A9" s="3" t="s">
        <v>34</v>
      </c>
      <c r="B9" s="3" t="s">
        <v>35</v>
      </c>
    </row>
    <row r="10">
      <c r="B10" s="3" t="s">
        <v>36</v>
      </c>
    </row>
    <row r="11">
      <c r="A11" s="1" t="s">
        <v>38</v>
      </c>
    </row>
    <row r="12">
      <c r="A12" s="3" t="s">
        <v>39</v>
      </c>
    </row>
    <row r="13">
      <c r="A13" s="3" t="s">
        <v>40</v>
      </c>
    </row>
    <row r="14">
      <c r="A14" s="3" t="s">
        <v>41</v>
      </c>
    </row>
    <row r="15">
      <c r="A15" s="3" t="s">
        <v>42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2023-02-21T18:21:33Z</dcterms:created>
  <dc:creator>Ivan Vargas</dc:creator>
</cp:coreProperties>
</file>