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filtracionyanalisis1-my.sharepoint.com/personal/asesor1_filtracionyanalisis_com/Documents/Escritorio/"/>
    </mc:Choice>
  </mc:AlternateContent>
  <xr:revisionPtr revIDLastSave="1" documentId="8_{06CAA2F7-75DE-453F-B8BB-8BB664160E82}" xr6:coauthVersionLast="47" xr6:coauthVersionMax="47" xr10:uidLastSave="{F4ABCBB0-7088-42C0-8DF6-30C8CDA41CD6}"/>
  <bookViews>
    <workbookView xWindow="-120" yWindow="-120" windowWidth="20730" windowHeight="11040" firstSheet="1" activeTab="1" xr2:uid="{C9A2111C-0F6D-4B96-9B14-4F294589DC84}"/>
  </bookViews>
  <sheets>
    <sheet name="formación" sheetId="6" state="hidden" r:id="rId1"/>
    <sheet name="OFERTA ECONOMICA" sheetId="20" r:id="rId2"/>
    <sheet name="SST " sheetId="3" state="hidden" r:id="rId3"/>
    <sheet name="FIC" sheetId="13" state="hidden" r:id="rId4"/>
    <sheet name="APOYOS" sheetId="14" state="hidden" r:id="rId5"/>
    <sheet name="Table 1" sheetId="4" state="hidden" r:id="rId6"/>
    <sheet name="Hoja1" sheetId="5" state="hidden" r:id="rId7"/>
  </sheets>
  <definedNames>
    <definedName name="_xlnm._FilterDatabase" localSheetId="4" hidden="1">APOYOS!$B$1:$B$50</definedName>
    <definedName name="_xlnm._FilterDatabase" localSheetId="3" hidden="1">FIC!$B$1:$B$50</definedName>
    <definedName name="_xlnm._FilterDatabase" localSheetId="0" hidden="1">formación!$B$1:$B$44</definedName>
    <definedName name="_xlnm._FilterDatabase" localSheetId="6" hidden="1">Hoja1!$A$1:$H$1</definedName>
    <definedName name="_xlnm._FilterDatabase" localSheetId="2" hidden="1">'SST '!$B$1:$B$53</definedName>
    <definedName name="_xlnm._FilterDatabase" localSheetId="5" hidden="1">'Table 1'!$A$1:$G$42</definedName>
    <definedName name="_xlnm.Print_Area" localSheetId="4">APOYOS!$A$1:$H$49</definedName>
    <definedName name="_xlnm.Print_Area" localSheetId="3">FIC!$A$1:$H$49</definedName>
    <definedName name="_xlnm.Print_Area" localSheetId="0">formación!$A$1:$H$43</definedName>
    <definedName name="_xlnm.Print_Area" localSheetId="2">'SST '!$A$1:$H$52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3" i="20" l="1"/>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G133" i="20"/>
  <c r="F26" i="5"/>
  <c r="G26" i="5" s="1"/>
  <c r="F23" i="5"/>
  <c r="G23" i="5" s="1"/>
  <c r="F22" i="5"/>
  <c r="G22" i="5" s="1"/>
  <c r="F2" i="5"/>
  <c r="G2" i="5" s="1"/>
  <c r="F19" i="5"/>
  <c r="G19" i="5" s="1"/>
  <c r="F29" i="5"/>
  <c r="G29" i="5" s="1"/>
  <c r="F28" i="5"/>
  <c r="G28" i="5" s="1"/>
  <c r="F25" i="5"/>
  <c r="G25" i="5" s="1"/>
  <c r="F35" i="5"/>
  <c r="G35" i="5" s="1"/>
  <c r="F34" i="5"/>
  <c r="G34" i="5" s="1"/>
  <c r="F41" i="5"/>
  <c r="G41" i="5" s="1"/>
  <c r="F40" i="5"/>
  <c r="G40" i="5" s="1"/>
  <c r="F39" i="5"/>
  <c r="G39" i="5" s="1"/>
  <c r="F38" i="5"/>
  <c r="G38" i="5" s="1"/>
  <c r="F37" i="5"/>
  <c r="G37" i="5" s="1"/>
  <c r="F36" i="5"/>
  <c r="G36" i="5" s="1"/>
  <c r="F21" i="5"/>
  <c r="G21" i="5" s="1"/>
  <c r="F20" i="5"/>
  <c r="G20" i="5" s="1"/>
  <c r="F18" i="5"/>
  <c r="G18" i="5" s="1"/>
  <c r="F17" i="5"/>
  <c r="G17" i="5" s="1"/>
  <c r="F16" i="5"/>
  <c r="G16" i="5" s="1"/>
  <c r="F15" i="5"/>
  <c r="G15" i="5" s="1"/>
  <c r="F14" i="5"/>
  <c r="G14" i="5" s="1"/>
  <c r="F8" i="5"/>
  <c r="G8" i="5" s="1"/>
  <c r="F7" i="5"/>
  <c r="G7" i="5" s="1"/>
  <c r="F6" i="5"/>
  <c r="G6" i="5" s="1"/>
  <c r="F5" i="5"/>
  <c r="G5" i="5" s="1"/>
  <c r="F4" i="5"/>
  <c r="G4" i="5" s="1"/>
  <c r="F3" i="5"/>
  <c r="G3" i="5" s="1"/>
  <c r="F13" i="5"/>
  <c r="G13" i="5" s="1"/>
  <c r="F12" i="5"/>
  <c r="G12" i="5" s="1"/>
  <c r="F11" i="5"/>
  <c r="G11" i="5" s="1"/>
  <c r="F10" i="5"/>
  <c r="G10" i="5" s="1"/>
  <c r="F9" i="5"/>
  <c r="G9" i="5" s="1"/>
  <c r="F27" i="5"/>
  <c r="G27" i="5" s="1"/>
  <c r="F30" i="5"/>
  <c r="G30" i="5" s="1"/>
  <c r="F31" i="5"/>
  <c r="G31" i="5" s="1"/>
  <c r="F32" i="5"/>
  <c r="G32" i="5" s="1"/>
  <c r="F33" i="5"/>
  <c r="G33" i="5" s="1"/>
  <c r="F24" i="5"/>
  <c r="G24" i="5" s="1"/>
  <c r="G42" i="5" l="1"/>
</calcChain>
</file>

<file path=xl/sharedStrings.xml><?xml version="1.0" encoding="utf-8"?>
<sst xmlns="http://schemas.openxmlformats.org/spreadsheetml/2006/main" count="853" uniqueCount="362">
  <si>
    <t>ITEM</t>
  </si>
  <si>
    <t>DESCRIPCIÓN TÉCNICA DEL BIEN</t>
  </si>
  <si>
    <t>UNIDAD DE MEDIDA</t>
  </si>
  <si>
    <t>CANT</t>
  </si>
  <si>
    <t>UNITARIO ANTES DE IVA</t>
  </si>
  <si>
    <t>IVA</t>
  </si>
  <si>
    <t xml:space="preserve">VALOR UNITARIO IVA INCLUIDO </t>
  </si>
  <si>
    <t>TOTAL CON IVA</t>
  </si>
  <si>
    <t>BATA PARA LABORATORIO COLOR BLANCO  CON BOLSILLOS INFERIORES Y LOGO SENA BORDADO DE COLOR VERDE
EN EL COSTADO IZQUIERDO</t>
  </si>
  <si>
    <t>UND</t>
  </si>
  <si>
    <t>Bota de seguridad media caña, dieléctrica con puntera de seguridad horma de hombre. Talla 38</t>
  </si>
  <si>
    <t>Bota de seguridad media caña, dieléctrica con puntera de seguridad horma de hombre. Talla 39</t>
  </si>
  <si>
    <t>Bota de seguridad media caña, dieléctrica con puntera de seguridad horma de hombre. Talla 41</t>
  </si>
  <si>
    <t>Bota de seguridad media caña, dieléctrica con puntera de seguridad horma de hombre. Talla 40</t>
  </si>
  <si>
    <t>Bota de seguridad media caña, dieléctrica con puntera de seguridad horma de hombre. Talla 42</t>
  </si>
  <si>
    <t>Bota de seguridad media caña, dieléctrica con puntera de seguridad horma de hombre. Talla 43</t>
  </si>
  <si>
    <t>Bota de seguridad media caña, dieléctrica con puntera de seguridad horma de hombre. Talla 44</t>
  </si>
  <si>
    <t>Bota de seguridad media caña, dieléctrica con puntera de seguridad horma de mujer Talla 35</t>
  </si>
  <si>
    <t>Bota de seguridad media caña, dieléctrica con puntera de seguridad horma de mujer Talla 36</t>
  </si>
  <si>
    <t>Bota de seguridad media caña, dieléctrica con puntera de seguridad horma de mujer Talla 37</t>
  </si>
  <si>
    <t>Bota de seguridad media caña, dieléctrica con puntera de seguridad horma de mujer Talla 38</t>
  </si>
  <si>
    <t>Bota de seguridad media caña, dieléctrica con puntera de seguridad horma de mujer Talla 39</t>
  </si>
  <si>
    <t>Bota PVC de seguridad caña alta con puntera de seguridad COLOR NEGRA Talla 37</t>
  </si>
  <si>
    <t>Bota PVC de seguridad caña alta con puntera de seguridad COLOR NEGRA Talla 38</t>
  </si>
  <si>
    <t>Bota PVC de seguridad caña alta con puntera de seguridad COLOR NEGRA Talla 39</t>
  </si>
  <si>
    <t>Bota PVC de seguridad caña alta con puntera de seguridad COLOR NEGRA Talla 40</t>
  </si>
  <si>
    <t>Bota PVC de seguridad caña alta con puntera de seguridad COLOR NEGRA Talla 41</t>
  </si>
  <si>
    <t>BOTA: MATERIAL CUERO DE SEGURIDAD, SUELA ANTIDESLIZANTES RESISTENTE A LA ABRASIÓN COLOR NEGRO DIN 4843 USO: INDUSTRIA DE LA CONSTRUCCIÓN Y AFINES DONDE EXISTA RIESGOS DE CAÍDA DE UNA PIEZA DE 20KG DESDE UNA ALTURA DE 1 METRO. TALLAS VARIAS- CON PUNTERA DE SEGURIDAD.</t>
  </si>
  <si>
    <t xml:space="preserve">GORRA INSTITUCIONAL  TIPO PAVA CON LOGO VERDE CENTRAL DELANTERA-COLOR AZUL OSCURO </t>
  </si>
  <si>
    <t xml:space="preserve">GORRO TIPO MONJA LATEXPORT ALTA PROTECCION YA QUE CUBRE CABELLO, OIDOS Y CUELLO-IDEAL PARA AREAS DE PREPARACION DE ALIMENTOS -TALLA UNICA  ADULTOS </t>
  </si>
  <si>
    <t xml:space="preserve">GUANTE DIELECTRICO- POARA TRABAJO EN ALTURAS ANTIDESLIZANTE DELGADO DE COLOR NEGRO-STEEELPRO SAFETY TALLA UNIVERSAL COD: 301000780109-MULTIFLEX NYLON PU </t>
  </si>
  <si>
    <t>Guantes anticorte nivel 5 cubierta en poliuretano Talla 9</t>
  </si>
  <si>
    <t>GUANTES DE NITRILO DEL MAS GRUESO
TALLA XL. Requisitos técnicos: Guantes de nitrilo color azul (calibre de 4 milésimas mínimo), alta sensibilidad táctil, una muy buena destreza y al mismo tiempo mejor resistencia.
Los guantes se pueden</t>
  </si>
  <si>
    <t>GUANTES DE NITRILO GUANTE DE NITRILO DE 6 MILS DE 12″ SIN POLVO, CAJA X 100 UND (MCR)  Requisitos tecnicos: Guantes de nitrilo color azul (calibre de 4 milésimas mínimo)</t>
  </si>
  <si>
    <t>Guantes hilaza/algodón - hilaza/ poliéster con cubierta en látex corrugado Talla 10</t>
  </si>
  <si>
    <t>Guantes hilaza/algodón - hilaza/ poliéster con cubierta en látex corrugado Talla 9</t>
  </si>
  <si>
    <t>Guantes Vaqueta Ingeniero Reforzado Talla L-MALEBLES</t>
  </si>
  <si>
    <t>Guantes Vaqueta Ingeniero Reforzado Talla M-MALEABLES</t>
  </si>
  <si>
    <t>GUANTES RESISTENTES AL CALOR EXTREMOS PARA PARRILLA, MANGA LARGA AILLARY PARA FREIDORA, HUMADOR, REVESTIMIENTO DE NEOPRENO RESISTENTE AL ACEITE.</t>
  </si>
  <si>
    <t>Mascara Respirador Media Cara Doble Cartucho</t>
  </si>
  <si>
    <t xml:space="preserve">MACARILLA N95 </t>
  </si>
  <si>
    <t>OVEROL ENTERIZO: MASCULINO Y FEMENINO CON LOGO SENA COLOR VERDE   MANGA LARGA, TIPO PILOTO DE 3 CREMALLERAS, DOS BOLSILLOS DELANTEROS TIPO PARCHE, DOS BOLSILLOS SUPERIORES CON CREMALLERA, DOS BOLSILLOS TRASEROS TIPO PARCHE- COLOR BEIGE</t>
  </si>
  <si>
    <t xml:space="preserve">OVEROL ENTERIZO: MASCULINO Y FEMENINO CON LOGO SENA COLOR VERDE   MANGA LARGA, TIPO PILOTO DE 3 CREMALLERAS, DOS BOLSILLOS DELANTEROS TIPO PARCHE, DOS BOLSILLOS SUPERIORES CON CREMALLERA, DOS BOLSILLOS TRASEROS TIPO PARCHE-COLOR AZUL OSCURO </t>
  </si>
  <si>
    <t>Zueco antideslizante Blanco Talla 35</t>
  </si>
  <si>
    <t>Zueco antideslizante Blanco Talla 36</t>
  </si>
  <si>
    <t>Zueco antideslizante Blanco Talla 37</t>
  </si>
  <si>
    <t>Zueco antideslizante Blanco Talla 38</t>
  </si>
  <si>
    <t>Zueco antideslizante Blanco Talla 39</t>
  </si>
  <si>
    <t>Zueco antideslizante Blanco Talla 40</t>
  </si>
  <si>
    <t xml:space="preserve">CHAIRA ACERO INOXIDABLE </t>
  </si>
  <si>
    <t>OFERTA ECONOMICA LOTE 1 LABORATORIO</t>
  </si>
  <si>
    <t>DESCRIPCIÓN</t>
  </si>
  <si>
    <t>CANTIDAD</t>
  </si>
  <si>
    <t>% DE IVA SI APLICA</t>
  </si>
  <si>
    <t xml:space="preserve">VALOR UNITARIO CON IVA INCLUIDO </t>
  </si>
  <si>
    <t>Gas Argón ultrapuro grado 5.0</t>
  </si>
  <si>
    <t>Cilindro</t>
  </si>
  <si>
    <t>Balón Aforado fondo plano 2000ml Clase A</t>
  </si>
  <si>
    <t>unidad</t>
  </si>
  <si>
    <t>Balón Aforado fondo plano 5000ml Clase A</t>
  </si>
  <si>
    <t>Unidad</t>
  </si>
  <si>
    <t>Papel chicle o strech x 300 m</t>
  </si>
  <si>
    <t>Papel aluminio x 40 m</t>
  </si>
  <si>
    <t>pieza facial de media cara mediana ref. 6200/07025</t>
  </si>
  <si>
    <t>cartuchos de gas y vapor tipo bayoneta multigas y vapor 6006</t>
  </si>
  <si>
    <t>Gas oxigeno al 99,95% de pureza (grado o calidad 3.5) con presión de llenado de 30 bar. Debe incluir regulador de presión con control de salida en 30 bar. </t>
  </si>
  <si>
    <t xml:space="preserve">Ácido bórico, frasco por 100 gramos
CAS No. 10043-35-3
Formula química: H₃BO₃
Peso molecular: 61.83 g/mol
Pureza Minima  99%
Sustancia para analisis químicos. Debe incluir Etiqueta  con rotulos del Sistema globalmente armonizado y fechas de caducidad no inferior a dos años o más. Presentar ficha de datos de seguridad con las 16 sesiones </t>
  </si>
  <si>
    <t>Frasco x 100g</t>
  </si>
  <si>
    <t xml:space="preserve">Ácido clorhídrico, 37%, para análisis No. CAS: 7647-01-0 Sustancia para analisis químicos. Debe incluir Etiqueta  con rotulos del Sistema globalmente armonizado y fechas de caducidad no inferior a dos años o más. Presentar ficha de datos de seguridad con las 16 sesiones </t>
  </si>
  <si>
    <t>Frasco x2.5 L</t>
  </si>
  <si>
    <t xml:space="preserve">Acido etilen diamino tetracetico disódico dihidrato (edta disódico). 
Frasco por 100 gramos. 
CAS No.6381-92-6
Formula química: C10N2Na2O8.2H2O
Peso molecular: 372.24
Min 99%
Sustancia para analisis químicos. Debe incluir Etiqueta  con rotulos del Sistema globalmente armonizado y fechas de caducidad no inferior a dos años o más. Presentar ficha de datos de seguridad con las 16 sesiones </t>
  </si>
  <si>
    <t>AGAR AGAR 1 Kg (purificado libre)</t>
  </si>
  <si>
    <t>Frascox 1 kg</t>
  </si>
  <si>
    <t>Agar Extracto de Malta deshidratado para microbiología. 500 gr</t>
  </si>
  <si>
    <t>Frasco x 500g</t>
  </si>
  <si>
    <t>Agar Dextrosa Sabouraud - EP/USP/ISO - Aplicación: Recuento no selectivo de hongos y levaduras</t>
  </si>
  <si>
    <t>Agar Sabouraud Dextrosa Cloranfenicol y Gentamicina</t>
  </si>
  <si>
    <t>Aireador Bomba Aire 6 Salidas Motor Acuario Peces Pecera Bomba de aire con carcasa en plástico ABS ultra resistente, con válvula y diafragma de alta durabilidad hecho de goma sintética especial - Bomba de aire para acuario con 6 salidas.- Bajo nivel de ruido y vibración.- Salida de aire de alta calidad, apto para conexión de tubería de gas flexible con diámetro interior de 4 mm, 5 mm, 6mm- Proporciona un alto volumen y un flujo de aire constante para tu tanque de peces.- La bomba tiene un filtro de entrada de aire, el aire que contiene polvo es filtrado por este filtro de algodón para eliminar algunas impurezas, proporcionando aire transparente al sistema de trabajo interno, asegurando que varias -funciones funcionen normalmente durante mucho tiempo.</t>
  </si>
  <si>
    <t xml:space="preserve">Unidad </t>
  </si>
  <si>
    <t xml:space="preserve">Alcohol  industrial  etílico (etanol)96% (v/v).
líquido incoloro e inflamable con un punto de ebullición de 78 °C. Su fórmula química es H3C-CH2-OH. 
Presentar ficha de datos de seguridad con las 16 sesiones 
Garrafa por 20L   
</t>
  </si>
  <si>
    <t>Garrafa x 20 L</t>
  </si>
  <si>
    <t>Alcohol Etílico USP
Propiedades físicas y químicas:
Pureza: &gt;96%
Formula química: C2H5OH
Apariencia: Liquido incoloro 
Olor: Característico a alcohol 
Punto de ebullición: 78 °C a 1.013 hPa 
Densidad relativa: 0.79 
Solubilidad(es): soluble en agua
Tiempo de vencimiento: Superior a 3 años.
Nota: Este material es de escasa comercialización por lo cual su compra minima es de 200 L - Aunque en la cotización se oferta Garrafa de 20 Litros, se debe tener en cuenta que esta seria la presentacion de entrega es decir, 10 Garrafas de 20 Litros cada una para un total del 200  Litros; tener en cuenta la observación al momento se lanzar el proceso oficial.</t>
  </si>
  <si>
    <t>Frasco x 20L</t>
  </si>
  <si>
    <t xml:space="preserve">Alcohol Iso-Amilico.Para sintesis.  Presentar ficha de datos de seguridad con las 16 sesiones </t>
  </si>
  <si>
    <t>Frascox 1 L</t>
  </si>
  <si>
    <t xml:space="preserve">Alcohol isopropilico (2-Propanol Para Análisis Emsure Acs,Iso,Reag. Ph Eur). Presentar ficha de datos de seguridad con las 16 sesiones . Sustenacia controlada.  </t>
  </si>
  <si>
    <t>Frasco x  2.5 L</t>
  </si>
  <si>
    <t>Algodón en rollo bolsa. El empaque debe observarse bien sellado sin entradas de aire, el algodón debe observarse sin manchas o coloraciones extrañas.</t>
  </si>
  <si>
    <t xml:space="preserve">454 Gramos </t>
  </si>
  <si>
    <t xml:space="preserve">ALUMINIO  patrón para análisis ICP - Trazable a SRM de Nist - EN HNO3 2-3% - Concentración 1000 mg/L. Presentar ficha de datos de seguridad con las 16 sesiones . </t>
  </si>
  <si>
    <t>Frasco x 100 ml</t>
  </si>
  <si>
    <t xml:space="preserve">Amonio cuaternario 10 % quinta generación botella x 4L Desinfectante multiuso, elimina el 99.9% de bacterias y hongos tales como: Salmonella choleraesuis, Staphylococcus aureus, Escherichia coli, Vibrio cholerae, Pseudomonas Aeruginosas, Aspergillus brasiliensis y Candida albicans. También elimina virus como: Influenza A vírus, ATCC VR-544, Strain Hong Kong. Desodoriza y sanitiza las superficies como pisos, mesones, manijas de puertas, suiches, teléfonos, sillas, artículos de plásticos, zapatos etc. Presentar ficha de datos de seguridad con las 16 sesiones </t>
  </si>
  <si>
    <t>Frasco x 4 L</t>
  </si>
  <si>
    <t xml:space="preserve">Antimonio patrón para análisis ICP - Trazable a SRM de Nist - EN HNO3 2-3% - Concentración 1000 mg/L. Presentar ficha de datos de seguridad con las 16 sesiones </t>
  </si>
  <si>
    <t>Frasco x 100ml</t>
  </si>
  <si>
    <t xml:space="preserve">azoxystrobin pureza mayor 96 % con certificado. Analitica estandar.  Presentar ficha de datos de seguridad con las 16 sesiones </t>
  </si>
  <si>
    <t>Frasco x 100mg</t>
  </si>
  <si>
    <t>AZUFRE patrón para análisis ICP - Trazable a SRM de Nist - EN HNO3 2-3% - Concentración 1000 mg/L</t>
  </si>
  <si>
    <t xml:space="preserve">Balanza de solo peso de precisión.  Ref IX A 300, Construida en ABS de alta resistencia. Con plato en Acero Inoxidable. Display LCD retroiluminado. Batería recargable. Interfaz de comunicación RS-232. Capacidad:   300 g, Division:   0,01 g, Escala de verificación:   0,1 g, Carga mínima: 0,2 g, Resolución: 1/30.000, Unidades de medición:  g, ct, lb, oz, dr, gn, ozt, dwt </t>
  </si>
  <si>
    <t>Bata de odontologia desechable de polipropileno hipoalergénica retardante a líquidos   con cuello redondo y puños  resortado,  manga larga  y cierre con cremallera. Azul o de otro color que cumpla con la anterior descripción.  Talla M</t>
  </si>
  <si>
    <t>Bata de odontologia desechable de polipropileno hipoalergénica retardante a líquidos  talla   con cuello redondo y puños  resortado,  manga larga  y cierre con cremallera.  Azul o de otro color que cumpla con la anterior descripción Talla L</t>
  </si>
  <si>
    <t>Batas de laboratorio (Delantal tipo laboratorio en antifluido nacional de excelente calidad, dos bolsillos inferiores en el frente, con cuello camisero, manga larga, cremallera separable plástica o con botones, bordado punto corazón logo “SENA”. Bata laboratorio Talla M</t>
  </si>
  <si>
    <t>Batas de laboratorio (Delantal tipo laboratorio en antifluido nacional de excelente calidad, dos bolsillos inferiores en el frente, con cuello camisero, manga larga, cremallera separable plástica o con botones, bordado punto corazón logo “SENA”. Bata laboratorio Talla L</t>
  </si>
  <si>
    <t>Beaker o Vaso De Precipitado Forma Baja Vidrio capacidad
1000 ml, con las especificaciones estándar para vasos de
cristal de laboratorio: ASTM E960; y/o ISO 3819 (este debe
ser demostrado por el fabricante). con pico; autoclavable;
borosilicato 3.3 y graduado Marcación permanente, no se
borra</t>
  </si>
  <si>
    <t>Bisturi profesional con alma metálica y grip / 18cm - para trabajo pesado</t>
  </si>
  <si>
    <t>Calibrador Pie De Rey Digital Fibra De Carbono. Medición bidireccional: interna y externa. Interruptor de calibración cero. Interruptor de conversión mm / inch. Pantalla LCD fácil de leer. La escala mínima para leer es 0.1mm / 0.01 pulgadas</t>
  </si>
  <si>
    <t>Cuchillas medianas de repuesto para Bisturí. Ancho 18 Mm. Pac 10</t>
  </si>
  <si>
    <t>Paquete x 10</t>
  </si>
  <si>
    <t>BORO  patrón para análisis ICP - Trazable a SRM de Nist - EN HNO3 2-3% - Concentración 1000 mg/L</t>
  </si>
  <si>
    <t xml:space="preserve">Frasco x 100ml </t>
  </si>
  <si>
    <t>CEPA:Pleurotus djamor - Orellana rosada. Genéticas probadas por su productividad, esterilidad, vitalidad y líneas de transferencia, incluye certificado.
El material debe observarse limpio, sin manchas o coloraciones diferentes a la específica del hongo. El empaque, junto con el envase, debe estar bien cerrado sin aparente entrada de aire</t>
  </si>
  <si>
    <t>Unidad (vial 10ml)</t>
  </si>
  <si>
    <t>CEPA: Hericium erinaceus - Melena  de leon . Genéticas probadas por su productividad, esterilidad, vitalidad y líneas de transferencia, incluye certificado.
El material debe observarse limpio, sin manchas o coloraciones diferentes a la específica del hongo. El empaque, junto con el envase, debe estar bien cerrado sin aparente entrada de aire</t>
  </si>
  <si>
    <t xml:space="preserve">Cinta Control de esterilizacion a vapor </t>
  </si>
  <si>
    <t>Cinta de enmascar de 48 mm x 40m</t>
  </si>
  <si>
    <t>Cinta de enmascarar de 24mm x 40m</t>
  </si>
  <si>
    <t>Cinta de enmascarar de 12mm x 40m</t>
  </si>
  <si>
    <t>Cinta transparente embalaje de 48mm x 200m</t>
  </si>
  <si>
    <t>Cloruro de calcio dihidratado. 
Frasco por 250 gramos. 
No. CAS 10035-04-8
Formula química: CaCl₂ * 2 H₂O 
Peso molecular: 147,1 gramos/mol
Pureza Minima: 99%
Sustancia para analisis químicos. Debe incluir Etiqueta  con rotulos del Sistema globalmente armonizado y fechas de caducidad no inferior a dos años o más.  Presentar ficha de datos de seguridad con las 16 sesiones . Sustancia controlada</t>
  </si>
  <si>
    <t>Frasco 250 g</t>
  </si>
  <si>
    <t>Colorímetro color de agua Checker® HC….Colorimetro Portable para Color (0 a 500PCU)</t>
  </si>
  <si>
    <t>Colorimetro Portable Cloro Libre HC 0 a 2.5 ( Hanna)</t>
  </si>
  <si>
    <t>Crisoles en porcelana sin tapa, 60x48mm   80 - 100 ml</t>
  </si>
  <si>
    <t>Desecador de vidrio, con tapa, con llave y con placa de cerámica o porcelana. Diametro 300 a 400 mm</t>
  </si>
  <si>
    <t xml:space="preserve">Detergente pH neutro biodaegradable, libre de fosfato. Ficha de seguridad con las 16 sesiones </t>
  </si>
  <si>
    <t>frasco x 5L</t>
  </si>
  <si>
    <t xml:space="preserve">Dicromato de potasio. Ficha de seguridad con las 16 sesiones - vencimiento minimo 2 años desde su compra </t>
  </si>
  <si>
    <t>Frasco x 1 Kg</t>
  </si>
  <si>
    <t>Embudo analítico de vidrio vástago corto liso LMS.100mm  Fabricado en vidrio borosilicato 3.3. ASTM E-438 TIPO1 CLASE A Útil en la dosificación y filtración de sustancias y soluciones</t>
  </si>
  <si>
    <t>Embudo De Filtracion Buchner De Porcelana De 115 Mm o 4 in</t>
  </si>
  <si>
    <t>EMULSION YEMA DE HUEVO SIN TELURITO X 50 ML
estéril para formulación de medios microbiológicos. Uso laboratorio, Con certificación,  ficha técnica si cuenta. (vida útil corta despues de abierto)</t>
  </si>
  <si>
    <t>Frasco ml</t>
  </si>
  <si>
    <t>Erlenmeyer de Vidrio para Vacío 250 mL, con Desprendimiento Lateral, Graduado</t>
  </si>
  <si>
    <t>Erlenmeyer graduado de cuello angosto, por 250 ml. Con bordes reforzados y acabado redondeado, con escala en esmaltes de ceramica blancos  y durables. Cumple con la norma ASTM E1404 , Tipo I o clase 1. Presentar certificación del producto</t>
  </si>
  <si>
    <t>filtros de jeringa en Nylon 0,22 um x 25mm</t>
  </si>
  <si>
    <t>Paquete x 100</t>
  </si>
  <si>
    <t xml:space="preserve">Frasco fabricado en vidrio borosilicato 3.3 según la norma ISO 4796-1 color ámbar, protege los reactivos y soluciones sensibles a la luz, tapa rosca en polipropileno azul DIN GL 45 , y con anillo de vertido, campo de rotulación, graduado y autoclavable a 140ºC.
Volumen 250  ml </t>
  </si>
  <si>
    <t xml:space="preserve">Frasco fabricado en vidrio trasparente  borosilicato 3.3, Tipo I y ASTM E438 , Tipo I, Clase A , protege los reactivos y soluciones sensibles a la luz, tapa rosca en polipropileno azul DIN GL 45 , y con anillo de vertido, campo de rotulación, graduado y autoclavable a 140ºC.
Volumen 250  ml </t>
  </si>
  <si>
    <t xml:space="preserve">Frasco fabricado en vidrio trasparente  borosilicato 3.3, Tipo I y ASTM E438 , Tipo I, Clase A , tapa rosca en polipropileno azul DIN GL 45 , y con anillo de vertido, campo de rotulación, graduado y autoclavable a 140ºC.
Volumen 1000 ml </t>
  </si>
  <si>
    <t xml:space="preserve">Frasco fabricado en vidrio trasparente  borosilicato 3.3, Tipo I y ASTM E438 , Tipo I, Clase A , tapa rosca en polipropileno azul DIN GL 45 , y con anillo de vertido, campo de rotulación, graduado y autoclavable a 140ºC.
Volumen 500 ml </t>
  </si>
  <si>
    <t>Frascos de vidrio con tapa tipo rosca metálica # 53. Capacidad de 250 ml. Peso 110 gr, alto 12.2 cm, ancho 5.8 cm, largo 5.8 cm, circunferencia 18.5 cm. Autoclavable</t>
  </si>
  <si>
    <t>Frascos de vidrio con tapa tipo rosca metálica # 63 . Envase de vidrio conserva con capacidad de 500ml Tamaño: Diámetro Base: 7cm Diámetro Tapa: 6.5cm Alto: 13cm Incluye tapa dorada.</t>
  </si>
  <si>
    <t>Recipiente para Atomizador 2L - Con Válvula</t>
  </si>
  <si>
    <t>Gafas Lupa Visera Diadema Con Luz Led 5 Lentes ElectronicaMaterial: ABS y Acrílico
Color: Blanco
Batería: recargable incluida
Multiplicando el poder de la lente: 5 x Lente (1.0X1.5X2.0X2.5X3.5X5)
Peso del artículo: 62g
Gafas tipo lupa con 2 luces LED</t>
  </si>
  <si>
    <t>Gorro Oruga Elastico.  Mas resistente al desgarre o ruptura gracias a su formación multidireccional. Tela no tejida 100% polipropileno. Permire perfecta ventilación. Suave, ligera, respirable. Aproximado Largo caucho elástico 48,5 cm y 21"</t>
  </si>
  <si>
    <t>Guantes de Nitrilo azul o negro calibre 6. 
 Caja por 100 unidades, talla S. 
Color azul o negro
Ambidiestros con orillos
Con registro Invima y fecha de caducidad no inferior a  3 años.</t>
  </si>
  <si>
    <t>Guantes de Nitrilo azul o negro calibre 6. 
 Caja por 100 unidades, talla M. 
Color azul o negro
Ambidiestros con orillos
Con registro Invima y fecha de caducidad no inferior a  3 años.</t>
  </si>
  <si>
    <t>Guantes de Nitrilo azul o negro calibre 6. 
 Caja por 100 unidades, talla L. 
Color azul o negro
Ambidiestros con orillos
Con registro Invima y fecha de caducidad no inferior a  3 años.</t>
  </si>
  <si>
    <t xml:space="preserve">Hexametafosfato de sodio grado reactivo al 98% Presentar ficha de datos de seguridad con las 16 sesiones  </t>
  </si>
  <si>
    <t xml:space="preserve">Hidróxido de sodio en solución estándar 0.1 N Presentar ficha de datos de seguridad con las 16 sesiones  </t>
  </si>
  <si>
    <t>Frasco x 1L</t>
  </si>
  <si>
    <t xml:space="preserve">Hipoclorito de sodio al 15% , densidad=1,11 g/ml. 20 litros.Presentar ficha de datos de seguridad con las 16 sesiones  </t>
  </si>
  <si>
    <t xml:space="preserve">Frasco x 1.9 litros </t>
  </si>
  <si>
    <t xml:space="preserve">Humidificador. Para plantas de 15 litros con controles de humedad VPD, vaporizador de precisión de 10 niveles, manguera extensible, tubo de orientación y sello sin fugas.
Dimensiones: 9,52"prof. x 10,23"an. x 20,51"al. Pulgadas; Fabricante: AC Infinity; Modelo: AC-CFT7-CLOUDFORGE; Generador: Ultrasonic Vaporizer; Capacidad: 15 L (3.96 gal); Volúmen descarga: 1300 ml/h </t>
  </si>
  <si>
    <t xml:space="preserve">INDICADOR FENANTROLINA-ORTO A.C.S. MONOHIDRATADO CRISTALES 10 G. </t>
  </si>
  <si>
    <t>Frasco x 10 g</t>
  </si>
  <si>
    <t>KIT DE ENSAYO DE Β-GLUCANO (LEVADURA Y HONGO)
El kit de ensayo de β-glucano (levadura y champiñones) es adecuado para la medición indirecta de 1,3:1,6-β-glucano en preparaciones de levadura y champiñones que contienen almidón, glucógeno, sacarosa y trehalosa.
Contenido: 100 ensayos por kit. Temperatura de almacenamiento: Estabilidad a corto plazo: 2-8oC, Estabilidad a largo plazo: consulte las etiquetas de los componentes individuales. Estabilidad: &gt; 2 años en las condiciones de lmacenamiento recomendadas. Analito: β-Glucano. Formato de ensayo: espectrofotómetro. Método de detección: Absorbancia. Longitud de onda (nm): 510. Rango lineal: 4 a 100 μg de glucosa por ensayo. Límite de detección: 1 g/100 g. Tiempo total de ensayo: ~ 100 min. Ejemplos de aplicación: preparados de levadura, preparados de champiñones y otros materiales.
Reconocimiento de métodos: método novedoso</t>
  </si>
  <si>
    <t>Paquetex 100 pruebas</t>
  </si>
  <si>
    <t>L(+)Ácido Ascórbico. Frasco por 100 gramos. 
CAS No. 50-81-7 
Formula química C₆H₈O₆
Peso molecular 176.12 g/mol
Pureza Minima  99%
Sustancia para analisis químicos. Debe incluir Etiqueta  con rotulos del Sistema globalmente armonizado y fechas de caducidad no inferior a dos años o más(vida util corta)</t>
  </si>
  <si>
    <t xml:space="preserve">Lampara UV desinfectante. Luz desinfectante UV con temporizador de control remoto, lámpara de limpieza UVC 99.99% de longitud de onda de 254 nm, portátil de 18 W para habitación, sin
ozono. </t>
  </si>
  <si>
    <t xml:space="preserve">Mascarilla de protección desechable KN 95 con filtración de un 98,96%. Tamaño de 17 x 9,5 centimetros con pinza nasal de facil ajuste.  Con dos elasticos para sujetar en las orejas. Color blanco. 
Caja por 10 unidades </t>
  </si>
  <si>
    <t>Mechas para mecheros- diámetro 4 mm </t>
  </si>
  <si>
    <t>Paquete x 12</t>
  </si>
  <si>
    <t>Mecheros Alcohol Con Frasco En Vidrio ,  refractario, con Tapa metalica y porta mecha. Capacidad 120 ml</t>
  </si>
  <si>
    <t>Membrana de nylon de 0,45 µm y 47 mm de diámetro - Resistente al calor, autoclavable</t>
  </si>
  <si>
    <t>Luxometro. Iluminómetro UT381A con aplicación Bluetooth, medidor de iluminancia de luz digital integrado y dividido, 400000 Lx 37160 Fc. Amplio rango de medición, de 0 a hasta 400000 LX. La sonda está diseñada con características integradas, divididas y giratorias, adecuadas para medir en diferentes lugares, Función de registro de datos de medición, capaz de registrar hasta 99 conjuntos de datos. Admite transmisión Bluetooth y aplicación móvil, lo que le permite ver y exportar datos en la aplicación móvil</t>
  </si>
  <si>
    <t xml:space="preserve">unidad </t>
  </si>
  <si>
    <t xml:space="preserve">Nitrato de Amonio CAS: 6484-52-2 Frasco 500 g. Ficha de seguridad con las 16 sesiones  control INDUMIL. </t>
  </si>
  <si>
    <t>frasco 500g</t>
  </si>
  <si>
    <t>Papel de filtro cualitativo Nº 595. Caja X 100</t>
  </si>
  <si>
    <t>caja x 100</t>
  </si>
  <si>
    <t>Papel filtro cualitativo #1  diámetro  150 mm, material celulosa, en circulo. Paquete x 100 unidades</t>
  </si>
  <si>
    <t>paquete x 100</t>
  </si>
  <si>
    <t>Papel filtro Cuantitativo #40. Material: Linters de algodón de alta calidad, Ø 110 mm. Paquete x 100 unidades. Referencia: 1440-110</t>
  </si>
  <si>
    <t>papel Kraft 18´´ Rollo  45 cms De Ancho x 100 Metros Aprox Largo</t>
  </si>
  <si>
    <t>Rollo</t>
  </si>
  <si>
    <t>Parafilm M - Lamina De Cierre Rollo: Long. 38m Ancho 100mm</t>
  </si>
  <si>
    <t>Picnometro C/Termometro 25 ml Calibrado DIN 12809 NS 10/19 Con Certificado de Trabajo Individual</t>
  </si>
  <si>
    <t>Pipeteador de cremallera, fabricado en polipropileno para pipetas graduadas y volumétricas con rueda manual aspiración y dosificación y válvula de vaciado, el émbolo se puede presionar para un vaciado rápido resistentes a bases y ácidos diluidos. Girando la rueda se dosifica muy bien el volume suministrado. manejo con una sola mano. varios colores (azul) para rápida identificación del máximo volumen respectivo. autoclavables a 121 °c, 15 psi durante 15-20 minutos capacidad de 2 ml</t>
  </si>
  <si>
    <t>Pipeteador de cremallera, fabricado en polipropileno para pipetas graduadas y volumétricas con rueda manual aspiración y dosificación y válvula de vaciado, el émbolo se puede presionar para un vaciado rápido resistentes a bases y ácidos diluidos. Girando la rueda se dosifica muy bien el volume suministrado. manejo con una sola mano. varios colores (verde) para rápida identificación del máximo volumen respectivo. autoclavables a 121 °c, 15 psi durante 15-20 minutos capacidad de 10 ml</t>
  </si>
  <si>
    <t>Pipeteador de cremallera, fabricado en polipropileno para pipetas graduadas y volumétricas con rueda manual aspiración y dosificación y válvula de vaciado, el émbolo se puede presionar para un vaciado rápido resistentes a bases y ácidos diluidos. Girando la rueda se dosifica muy bien el volume suministrado. manejo con una sola mano. varios colores (roja) para rápida identificación del máximo volumen respectivo. autoclavables a 121 °c, 15 psi durante 15-20 minutos capacidad de 25 ml</t>
  </si>
  <si>
    <t xml:space="preserve">Piridoxina clorhidrato (vitamina B6)
Frasco por 25 gramos
CAS No.58-56-0
Formula química: C8H12ClNO3
Peso molecular: 205.64 g
Min. 99% </t>
  </si>
  <si>
    <t>Frasco x 25 g</t>
  </si>
  <si>
    <t xml:space="preserve">Probeta graduada clase A,por 250 ml, Boro 3.3. Según DIN EN ISO 4788. Calibrado para contener (TC, In). Con pico y base de vidrio hexagonal. Divisón de 2ml  y limite de errror (+-)1,0 ml. Incluir certificado de calibración. </t>
  </si>
  <si>
    <t xml:space="preserve">Probeta graduada clase A,por 500 ml, Boro 3.3. Según DIN EN ISO 4788. Calibrado para contener (TC, In). Con pico y base de vidrio hexagonal. Divisón de 5ml  y limite de errror (+-)2,5 ml. Incluir certificado de calibración. </t>
  </si>
  <si>
    <t>Probetas graduadas en alto relieve en PMP plásticas 100 ml Fabricados según las normas ISO en polimetilpenteno (PMP) especial de alta transparencia, autoclavables a 121ºC durante 20 minutos y a 100ºC durante el uso continuo. graduaciones certificadas permanentes en alto relieve.base hexagona</t>
  </si>
  <si>
    <t>Probetas graduadas en alto relieve en PMP plásticas 250 ml Fabricados según las normas ISO en polimetilpenteno (PMP) especial de alta transparencia, autoclavables a 121ºC durante 20 minutos y a 100ºC durante el uso continuo. graduaciones certificadas permanentes en alto relieve.base hexagona</t>
  </si>
  <si>
    <t xml:space="preserve">Probetas graduadas en alto relieve en PMP plásticas 50 ml Fabricados según las normas ISO en polimetilpenteno (PMP) especial de alta transparencia, autoclavables a 121ºC durante 20 minutos y a 100ºC durante el uso continuo. graduaciones certificadas permanentes en alto relieve. base hexagonal </t>
  </si>
  <si>
    <t>Reactivo Beta-D-Glucan From Barley &gt;=95% (HPLC) - polvo</t>
  </si>
  <si>
    <t xml:space="preserve">Reactivos de Cloro Libre (25 Test) </t>
  </si>
  <si>
    <t>paquete x 25 Unidades</t>
  </si>
  <si>
    <t xml:space="preserve">Set de verificación de calibración Checker® HC color del agua…...SKU: HI 727-11
Set de Calibración p/ Checker Color del Agua
El set de verificación de calibración del color del agua para Checker® HC HI727-11 proporciona una solución simple para validar el Checker® HC para color del agua HI727 que tiene un rango de 0 a 500 PCU. Este set de estándares de alta calidad se fabrica en nuestras instalaciones de última tecnología y viene con un certificado de análisis. El certificado de análisis proporciona el número de lote, los valores de referencia y la fecha de vencimiento para la trazabilidad al verificar el Checker® HC.
El HI727-11 es un set de estándares de calibración de alta calidad que permite a los usuarios validar el Checker® HC para color del agua  HI727. El HI727-11 incluye una cubeta sellada para cero PCU y una cubeta con coloración equivalente a 150 +/- 15 PCU a 25°C. </t>
  </si>
  <si>
    <t xml:space="preserve">0.1 Unidad </t>
  </si>
  <si>
    <t>Sobres de reactivo en polvo de cloro libre DPD, 10 ml, paquete de 1000 sobres Rango de 0,02 - 2 mg/l de Cl2 sin acido Borico (DPD FREE CHLORINE RGT 10 ML. PK/1000)</t>
  </si>
  <si>
    <t>Unidad (paquete o tarro de 1000 sobres)</t>
  </si>
  <si>
    <t>Solución buffer  (citric acid/sodium hydroxide/hydrogen chloride) traceable to SRM from NIST and PTB pH 4 (20°C)</t>
  </si>
  <si>
    <t>frasco 1000ml</t>
  </si>
  <si>
    <t>Solución buffer  (di-sodium hydrogen phosphate) traceable to SRM from NIST and PTB pH 7  (20°C)</t>
  </si>
  <si>
    <t xml:space="preserve">Solución buffer (ácido bórico/cloruro potásico/hidróxido sódico), trazable a SRM según NIST y PTB, pH 10,00 (20 °C) </t>
  </si>
  <si>
    <t>Solución buffer amoniacal pH 10 para dureza</t>
  </si>
  <si>
    <t xml:space="preserve">Solución estándar de calibración de conductividad de 1413 µS/cm de alta calidad que se prepara contra una solución de cloruro de potasio trazable por NIST. (25  °C) </t>
  </si>
  <si>
    <t>Frasco 250ml</t>
  </si>
  <si>
    <t xml:space="preserve">Spectroquant dqo celdas est.celdas x25 (25-1500  mg/l). test en cubetas DQO-kit para 25 pruebas.  Método fotométrico con ficha de datos de seguridad (fabricante) y ficha técnica, con fecha de vencimiento superior a 1.5 año </t>
  </si>
  <si>
    <t>kit 25 pruebas</t>
  </si>
  <si>
    <t xml:space="preserve">Spectroquant® Patrón DBO (análogo a EN ISO 5815-1) para 10 x 1l de solución patrón 198 ± 40 mg/l Spectroquant® con fecha de vencimiento superior a 1 año </t>
  </si>
  <si>
    <t xml:space="preserve">paquete x 10 viales </t>
  </si>
  <si>
    <t xml:space="preserve">Sulfato de magnesio heptahidratado.  CAS  10034-99-8. Min 99%. Formula MgO₄S * 7 H₂O.  Peso molecular: 246.5 g. Sustancia para analisis químicos. Debe incluir Etiqueta  con rotulos del Sistema globalmente armonizado y fecha de caducidad no inferior a 3 años. Ficha de seguridad con las 16 sesiones </t>
  </si>
  <si>
    <t>frasco x 500g</t>
  </si>
  <si>
    <t>Tapabocas desechables. Fabricados con tres capas de filtración, garantizan una barrera contra partículas y salpicaduras, con cinta nasal y sujetador elástico para orejas, siendo ideales para uso en entornos médicos, comerciales y cotidianos. Resistentes a los fluidos normales de la boca y nariz. Registro INVIMA</t>
  </si>
  <si>
    <t>caja x 50</t>
  </si>
  <si>
    <t xml:space="preserve">Test en cubetas DBO. Método fotométrico 0.5 - 3000 mg/l Spectroquant®.
1 frasco de reactivo BOD-1K
1 frasco de reactivo BOD-2K
1 frasco de reactivo BOD-3K
1 frasco con perlas de vidrio
3 cubetas redondas vacías con código de barras 
con ficha de datos de seguridad (fabricante) y ficha técnica 
con fecha de vencimiento superior a 1.5 año </t>
  </si>
  <si>
    <t>paquete x 50 pruebas</t>
  </si>
  <si>
    <t>Tiamina clorhidrato (vitamina b1)
Frasco por 25 gramos
CAS No. 67-03-8
Formula química: C12H18Cl2N4OS.H2O
Peso molecular: 337.27
Pureza Minima. 99% 
Sustancia para analisis químicos. Debe incluir Etiqueta  con rotulos del Sistema globalmente armonizado y fechas de caducidad no inferior a dos años o más</t>
  </si>
  <si>
    <t>frasco x 25g</t>
  </si>
  <si>
    <t>Tienda de cultivo de propagación avanzada. AC Infinity CLOUDLAB - Dimensiones 24 x 24 x 36 pulgadas con barras CFM de soporte y estantes de estantes, lona Mylar de diamante 2000D, para germinación, clonación.
Modelo: AC-CBK322; Dimensiones: 24"l. x 24"an. x 36"al.;  El lienzo 2000D bloquea la humedad para tu clima ideal, mientras que la bandeja de goteo impermeable garantiza una fácil limpieza.</t>
  </si>
  <si>
    <t>Tijera grande mango de plastico, 210 mm de largo, cuchilla en acero inoxidable de 2 mm</t>
  </si>
  <si>
    <t xml:space="preserve">Tiras indicadoras de pH (rango de 0-14) universal no destiñ e.
Las pruebas de pH MQuant® son adecuadas para todos los medios en análisis ambiental y en controles industriales en proceso. Indicador no sangra (destiñe), la tira se puede dejar en el medio de medición sin contaminarla.
En la caja cuenta con un  comparador visual que coincida con el color de la reacción 
La tira cuenta con varios campos de escala de colores 
Material: Diferente a papel </t>
  </si>
  <si>
    <t>paquete x 100 tirillas</t>
  </si>
  <si>
    <t>Toallas de mano papel 
* Hoja de 21.4 x 23.8 mas o menos 
* Hoja Doble
* Doblada en Z
* Material papel Natural o blanco
* 150 Hojas por paquetes</t>
  </si>
  <si>
    <t>paquete x 150</t>
  </si>
  <si>
    <t xml:space="preserve">Unidad para Filtración de Membrana, En Polisulfona, de 300ml, 1 Puesto Componentes principales: Vaso de   filtración, base,  cubierta y rmatraz receptor Material:  *Soporte Polipropileno  *Vaso de filtración y base Polisulfona  *matraz receptor  Polisulfona Conexión de salida:*El tapón #8B se adapta al matraz filtro de vacío estándar de 1L. tornillos en el matraz receptor Puerto de cobertura del  vaso filtrante y matraz receptor  :*Luer slip  Capacidad del vaso de filtración: *300 mlPresión:*Vacío (25 en Hg máximo) 
Temperatura máxima de operación: *80°C / 176F (esterilizable a 121°C, 20min)  Compatibilidad del filtro de membrana:* Tamaño del filtro y prefiltro (47 mm y 41 mm respectivamente )Área de filtración:* 13.5 cm2 </t>
  </si>
  <si>
    <t>Vaso de precipitado o beacker  por 250ml elaborado en borosilicato 3,3 con pico o canalón de forma baja o acampanado para tener excelentes caracteristicas de vertido.  Adecuado para placa calefactora, graduación permanente que no se borra, cumplimiento de las especificación ASTM E960 , requisitos de tipo I Clase A.  Resistente a autoclavado de 140 a 180 ºC.</t>
  </si>
  <si>
    <t>Vaso de precipitado o beacker por 100ml elaborado en borosilicato 3,3 con pico o canalón de forma baja o acampanado para tener excelentes caracteristicas de vertido.  Adecuado para placa calefactora, graduación permanente que no se borra, cumplimiento de las especificación ASTM E960 , requisitos de tipo I Clase A.  Resistente a autoclavado de 140 a 180 ºC.</t>
  </si>
  <si>
    <t>Wypall X80 Trabajo Pesado Regular x 80 Hojas de 42x28 cm. Paños Multiusos reutilizables para tareas de limpieza de máxima
absorción y resistencia
• Con precorte
• Composición: Fibras de celulosa y Polipropileno</t>
  </si>
  <si>
    <t>rollo</t>
  </si>
  <si>
    <t>Yema De Huevo-Telurita En Emulsion Esteril, Para Microbiologia (50ml). Uso laboratorio.  Con certificación, y ficha técnica si cuenta. (vida util corta despues de abierto)</t>
  </si>
  <si>
    <t>Frasco 50 ml</t>
  </si>
  <si>
    <t>Bascula Balanza Digital De Peso Electrónica 40Kg Dimensiones:34.5 x 23cm
- Capacidad:
- Material: Plástico y acero
- Alimentación: 110v
- Pantalla LCD retro iluminada HD
- Color: plateado blanco y negro
Otros datos
-Función de tara y Zero
- Función de cuenta, recuerdo, cambio y memoria clara una vez
- Función de apagado automático para ahorrar energía.
- Ventana de visualización: ventana de peso y de precio unitario de 5 dígitos; precio total de 6 dígitos.</t>
  </si>
  <si>
    <t>AZUL DE TRIPAN X 50 GR MARCA para microscopia  0,4%</t>
  </si>
  <si>
    <t>Frasco 50g</t>
  </si>
  <si>
    <t>BATA PARA LABORATORIO COLOR BLANCO  CON BOLSILLOS INFERIORES Y LOGO SENA BORDADO DE COLOR VERDE EN EL COSTADO IZQUIERDO</t>
  </si>
  <si>
    <t>Bota de seguridad media caña, dieléctrica con puntera de seguridad horma de hombre. Talla 37</t>
  </si>
  <si>
    <t>Bota PVC de seguridad caña alta con puntera de seguridad COLOR NEGRA Talla 42</t>
  </si>
  <si>
    <t>Bota PVC de seguridad caña alta con puntera de seguridad COLOR NEGRA Talla 43</t>
  </si>
  <si>
    <t>Bota PVC de seguridad caña alta con puntera de seguridad COLOR NEGRA Talla 44</t>
  </si>
  <si>
    <t>Botas de seguridad altas para soldador Talla 42</t>
  </si>
  <si>
    <t>Botas de seguridad altas para soldador Talla 40</t>
  </si>
  <si>
    <t xml:space="preserve">MEDIAS DEGRADIENTE MEDIO </t>
  </si>
  <si>
    <t xml:space="preserve">MEDIAS DEGRADIENTE ALTO </t>
  </si>
  <si>
    <t xml:space="preserve">GORRA TIPO PAVA COLOR AZUL OSCURO CON LOGO INSTITUCIONAL COLOR VERDE PARTE DELANTERA CENTRAL </t>
  </si>
  <si>
    <t xml:space="preserve">GORRA CACHUCHA  COLOR AZUL OSCURO CON LOGO INSTITUCIONAL COLOR VERDE PARTE DELANTERA CENTRAL </t>
  </si>
  <si>
    <t>GUANTE DE CAUCHO NEGRO DOBLE REVESTIMIENTO DE NEOPRENO, TEXTURA SUAVE O ACABADO RUGOSO QUE PROPORCIONE AGARRE EN APLICACIONES EN SECO O MOJADOS FORRO  ENTRELAZADO DE 100%</t>
  </si>
  <si>
    <t>GUANTES DE NITRILO GUANTE DE NITRILO DE 6 MILS DE 12″ SIN POLVO, CAJA X 100 UND
(MCR)  Requisitos tecnicos: Guantes de nitrilo color azul (calibre de 4 milésimas mínimo)</t>
  </si>
  <si>
    <t>Guantes Vaqueta Ingeniero Reforzado Talla L-MALEABLE</t>
  </si>
  <si>
    <t>Guantes Vaqueta Ingeniero Reforzado Talla M-MALEABLE</t>
  </si>
  <si>
    <t>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AZUL</t>
  </si>
  <si>
    <t>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BEGE</t>
  </si>
  <si>
    <t>CHAQUETA TIPO ROMPE VIENTOS CON CREMALLERA COLOR AZUL OSCURO CON LOGO SENA COLOR BLANCO TALLA M</t>
  </si>
  <si>
    <t xml:space="preserve">CHAQUETA TIPO ROMPE VIENTOS CON CREMALLERA COLOR AZUL OSCURO CON LOGO SENA COLOR BLANCO TALLA L </t>
  </si>
  <si>
    <t>CHAQUETA TIPO ROMPE VIENTOS CON CREMALLERA COLOR AZUL OSCURO CON LOGO SENA COLOR BLANCO TALLA XL-</t>
  </si>
  <si>
    <t>CHAQUETA TIPO ROMPE VIENTOS CON CREMALLERA COLOR AZUL OSCURO CON LOGO SENA COLOR BLANCO TALLA XXL</t>
  </si>
  <si>
    <t>CHAQUETA TIPO ROMPE VIENTOS CON CREMALLERA COLOR AZUL OSCURO CON LOGO SENA COLOR BLANCO TALLA XXXL</t>
  </si>
  <si>
    <t xml:space="preserve">TRAGE DE BIOSEGURIDAD  DESECHABLES COLOR BLANCO TIPO OVEROL CON CAPUCHA  </t>
  </si>
  <si>
    <t>BATA PARA LABORATORIO COLOR BLANCO CON BOLSILLOS INFERIORES Y LOGO SENA BORDADO DE COLOR VERDE
EN EL COSTADO IZQUIERDO</t>
  </si>
  <si>
    <t>Botas de seguridad altas para soldador Talla 39</t>
  </si>
  <si>
    <t>CHALECOS PARA CONDUCTORES CON RFEFLECTIVO.
Requisitos tecnicos:
Chaleco reflectivo Alta visibilidad con 2 cintas reflectivas en pecho
y espalda, liviano, de gran duración, de fácil limpieza.</t>
  </si>
  <si>
    <t>CINTA DE SEGURIDAD</t>
  </si>
  <si>
    <t>Gorra tipo cachucha</t>
  </si>
  <si>
    <r>
      <rPr>
        <sz val="12"/>
        <color rgb="FFFF0000"/>
        <rFont val="Calibri "/>
      </rPr>
      <t>GUANTE DIELECTRICO- EN 60903 IEC
60903 ASTM D 120-95 Norma Técnica colombiana. NTC – 2219. Higiene y seguridad. (CLASE 00</t>
    </r>
    <r>
      <rPr>
        <sz val="12"/>
        <rFont val="Calibri "/>
      </rPr>
      <t>)</t>
    </r>
  </si>
  <si>
    <t>Guantes Vaqueta Ingeniero Reforzado Talla L</t>
  </si>
  <si>
    <t>Guantes Vaqueta Ingeniero Reforzado Talla M</t>
  </si>
  <si>
    <t>VALOR UNITARIO DE IVA</t>
  </si>
  <si>
    <t>BATA PARA LABORATORIO COLOR AZUL CON BOLSILLOS INFERIORES Y LOGO SENA BORDADO DE COLOR VERDE
EN EL COSTADO IZQUIERDO</t>
  </si>
  <si>
    <t>GUANTE DIELECTRICO- EN 60903 IEC
60903 ASTM D 120-95 Norma Técnica colombiana. NTC – 2219. Higiene y seguridad.</t>
  </si>
  <si>
    <t xml:space="preserve">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BEGE </t>
  </si>
  <si>
    <r>
      <rPr>
        <sz val="9"/>
        <rFont val="Bookman Old Style"/>
        <family val="1"/>
      </rPr>
      <t>N°</t>
    </r>
  </si>
  <si>
    <r>
      <rPr>
        <sz val="9"/>
        <rFont val="Bookman Old Style"/>
        <family val="1"/>
      </rPr>
      <t>Descripción técnica</t>
    </r>
  </si>
  <si>
    <r>
      <rPr>
        <sz val="9"/>
        <rFont val="Bookman Old Style"/>
        <family val="1"/>
      </rPr>
      <t>UNIDAD DE MEDIDA</t>
    </r>
  </si>
  <si>
    <r>
      <rPr>
        <sz val="9"/>
        <rFont val="Bookman Old Style"/>
        <family val="1"/>
      </rPr>
      <t>CANTIDAD</t>
    </r>
  </si>
  <si>
    <r>
      <rPr>
        <sz val="9"/>
        <rFont val="Bookman Old Style"/>
        <family val="1"/>
      </rPr>
      <t>PRECIO UNITARIO</t>
    </r>
  </si>
  <si>
    <r>
      <rPr>
        <sz val="9"/>
        <rFont val="Bookman Old Style"/>
        <family val="1"/>
      </rPr>
      <t>IVA 19%</t>
    </r>
  </si>
  <si>
    <r>
      <rPr>
        <sz val="9"/>
        <rFont val="Bookman Old Style"/>
        <family val="1"/>
      </rPr>
      <t>PRECIO TOTAL IVA INCLUIDO</t>
    </r>
  </si>
  <si>
    <r>
      <rPr>
        <sz val="9"/>
        <rFont val="Bookman Old Style"/>
        <family val="1"/>
      </rPr>
      <t xml:space="preserve">BATA PARA LABORATORIO COLOR AZUL CON BOLSILLOS INFERIORES Y LOGO SENA BORDADO DE COLOR VERDE
</t>
    </r>
    <r>
      <rPr>
        <sz val="9"/>
        <rFont val="Bookman Old Style"/>
        <family val="1"/>
      </rPr>
      <t>EN EL COSTADO IZQUIERDO</t>
    </r>
  </si>
  <si>
    <r>
      <rPr>
        <sz val="9"/>
        <rFont val="Bookman Old Style"/>
        <family val="1"/>
      </rPr>
      <t>UND</t>
    </r>
  </si>
  <si>
    <r>
      <rPr>
        <sz val="9"/>
        <rFont val="Bookman Old Style"/>
        <family val="1"/>
      </rPr>
      <t>Bota de seguridad media caña, dieléctrica con puntera de seguridad horma de hombre. Talla 37</t>
    </r>
  </si>
  <si>
    <r>
      <rPr>
        <sz val="9"/>
        <rFont val="Bookman Old Style"/>
        <family val="1"/>
      </rPr>
      <t>Bota de seguridad media caña, dieléctrica con puntera de seguridad horma de hombre. Talla 38</t>
    </r>
  </si>
  <si>
    <r>
      <rPr>
        <sz val="9"/>
        <rFont val="Bookman Old Style"/>
        <family val="1"/>
      </rPr>
      <t>Bota de seguridad media caña, dieléctrica con puntera de seguridad horma de hombre. Talla 39</t>
    </r>
  </si>
  <si>
    <r>
      <rPr>
        <sz val="9"/>
        <rFont val="Bookman Old Style"/>
        <family val="1"/>
      </rPr>
      <t>Bota de seguridad media caña, dieléctrica con puntera de seguridad horma de hombre. Talla 40</t>
    </r>
  </si>
  <si>
    <r>
      <rPr>
        <sz val="9"/>
        <rFont val="Bookman Old Style"/>
        <family val="1"/>
      </rPr>
      <t>Bota de seguridad media caña, dieléctrica con puntera de seguridad horma de hombre. Talla 43</t>
    </r>
  </si>
  <si>
    <r>
      <rPr>
        <sz val="9"/>
        <rFont val="Bookman Old Style"/>
        <family val="1"/>
      </rPr>
      <t>Bota de seguridad media caña, dieléctrica con puntera de seguridad horma de hombre. Talla 44</t>
    </r>
  </si>
  <si>
    <r>
      <rPr>
        <sz val="9"/>
        <rFont val="Bookman Old Style"/>
        <family val="1"/>
      </rPr>
      <t>Bota de seguridad media caña, dieléctrica con puntera de seguridad horma de mujer Talla 35</t>
    </r>
  </si>
  <si>
    <r>
      <rPr>
        <sz val="9"/>
        <rFont val="Bookman Old Style"/>
        <family val="1"/>
      </rPr>
      <t>Bota de seguridad media caña, dieléctrica con puntera de seguridad horma de mujer Talla 36</t>
    </r>
  </si>
  <si>
    <r>
      <rPr>
        <sz val="9"/>
        <rFont val="Bookman Old Style"/>
        <family val="1"/>
      </rPr>
      <t>Bota de seguridad media caña, dieléctrica con puntera de seguridad horma de mujer Talla 37</t>
    </r>
  </si>
  <si>
    <r>
      <rPr>
        <sz val="9"/>
        <rFont val="Bookman Old Style"/>
        <family val="1"/>
      </rPr>
      <t>Bota de seguridad media caña, dieléctrica con puntera de seguridad horma de mujer Talla 38</t>
    </r>
  </si>
  <si>
    <r>
      <rPr>
        <sz val="9"/>
        <rFont val="Bookman Old Style"/>
        <family val="1"/>
      </rPr>
      <t>Bota de seguridad media caña, dieléctrica con puntera de seguridad horma de mujer Talla 39</t>
    </r>
  </si>
  <si>
    <r>
      <rPr>
        <sz val="9"/>
        <rFont val="Bookman Old Style"/>
        <family val="1"/>
      </rPr>
      <t>Bota PVC de seguridad caña alta con puntera de seguridad COLOR NEGRA Talla 37</t>
    </r>
  </si>
  <si>
    <r>
      <rPr>
        <sz val="9"/>
        <rFont val="Bookman Old Style"/>
        <family val="1"/>
      </rPr>
      <t>Bota PVC de seguridad caña alta con puntera de seguridad COLOR NEGRA Talla 38</t>
    </r>
  </si>
  <si>
    <r>
      <rPr>
        <sz val="9"/>
        <rFont val="Bookman Old Style"/>
        <family val="1"/>
      </rPr>
      <t>Bota PVC de seguridad caña alta con puntera de seguridad COLOR NEGRA Talla 39</t>
    </r>
  </si>
  <si>
    <r>
      <rPr>
        <sz val="9"/>
        <rFont val="Bookman Old Style"/>
        <family val="1"/>
      </rPr>
      <t>Bota PVC de seguridad caña alta con puntera de seguridad COLOR NEGRA Talla 40</t>
    </r>
  </si>
  <si>
    <r>
      <rPr>
        <sz val="9"/>
        <rFont val="Bookman Old Style"/>
        <family val="1"/>
      </rPr>
      <t>Bota PVC de seguridad caña alta con puntera de seguridad COLOR NEGRA Talla 41</t>
    </r>
  </si>
  <si>
    <r>
      <rPr>
        <sz val="9"/>
        <rFont val="Bookman Old Style"/>
        <family val="1"/>
      </rPr>
      <t>Botas de seguridad altas para soldador Talla 39</t>
    </r>
  </si>
  <si>
    <r>
      <rPr>
        <sz val="9"/>
        <rFont val="Bookman Old Style"/>
        <family val="1"/>
      </rPr>
      <t>Botas de seguridad altas para soldador Talla 40</t>
    </r>
  </si>
  <si>
    <r>
      <rPr>
        <sz val="9"/>
        <rFont val="Bookman Old Style"/>
        <family val="1"/>
      </rPr>
      <t xml:space="preserve">CHALECOS PARA CONDUCTORES CON RFEFLECTIVO.
</t>
    </r>
    <r>
      <rPr>
        <sz val="9"/>
        <rFont val="Bookman Old Style"/>
        <family val="1"/>
      </rPr>
      <t xml:space="preserve">Requisitos tecnicos:
</t>
    </r>
    <r>
      <rPr>
        <sz val="9"/>
        <rFont val="Bookman Old Style"/>
        <family val="1"/>
      </rPr>
      <t xml:space="preserve">Chaleco reflectivo Alta visibilidad con 2 cintas reflectivas en pecho
</t>
    </r>
    <r>
      <rPr>
        <sz val="9"/>
        <rFont val="Bookman Old Style"/>
        <family val="1"/>
      </rPr>
      <t>y espalda, liviano, de gran duración, de fácil limpieza.</t>
    </r>
  </si>
  <si>
    <r>
      <rPr>
        <sz val="9"/>
        <rFont val="Bookman Old Style"/>
        <family val="1"/>
      </rPr>
      <t>CINTA DE SEGURIDAD</t>
    </r>
  </si>
  <si>
    <r>
      <rPr>
        <sz val="9"/>
        <rFont val="Bookman Old Style"/>
        <family val="1"/>
      </rPr>
      <t>MT</t>
    </r>
  </si>
  <si>
    <r>
      <rPr>
        <sz val="9"/>
        <rFont val="Bookman Old Style"/>
        <family val="1"/>
      </rPr>
      <t>Gorra tipo cachucha</t>
    </r>
  </si>
  <si>
    <r>
      <rPr>
        <sz val="9"/>
        <rFont val="Bookman Old Style"/>
        <family val="1"/>
      </rPr>
      <t xml:space="preserve">GUANTE DE CAUCHO NEGRO DOBLE REVESTIMIENTO DE NEOPRENO, TEXTURA SUAVE O ACABADO RUGOSO QUE PROPORCIONE AGARRE EN APLICACIONES EN SECO
</t>
    </r>
    <r>
      <rPr>
        <sz val="9"/>
        <rFont val="Bookman Old Style"/>
        <family val="1"/>
      </rPr>
      <t>O MOJADOS FORRO  ENTRELAZADO DE 100%</t>
    </r>
  </si>
  <si>
    <r>
      <rPr>
        <sz val="9"/>
        <rFont val="Bookman Old Style"/>
        <family val="1"/>
      </rPr>
      <t xml:space="preserve">GUANTE DIELECTRICO- EN 60903 IEC
</t>
    </r>
    <r>
      <rPr>
        <sz val="9"/>
        <rFont val="Bookman Old Style"/>
        <family val="1"/>
      </rPr>
      <t>60903 ASTM D 120-95 Norma Técnica colombiana. NTC – 2219. Higiene y seguridad.</t>
    </r>
  </si>
  <si>
    <r>
      <rPr>
        <sz val="9"/>
        <rFont val="Bookman Old Style"/>
        <family val="1"/>
      </rPr>
      <t>Guantes anticorte nivel 5 cubierta en poliuretano Talla 9</t>
    </r>
  </si>
  <si>
    <r>
      <rPr>
        <sz val="9"/>
        <rFont val="Bookman Old Style"/>
        <family val="1"/>
      </rPr>
      <t xml:space="preserve">GUANTES DE NITRILO DEL MAS GRUESO
</t>
    </r>
    <r>
      <rPr>
        <sz val="9"/>
        <rFont val="Bookman Old Style"/>
        <family val="1"/>
      </rPr>
      <t xml:space="preserve">TALLA XL. Requisitos técnicos: Guantes de nitrilo color azul (calibre de 4 milésimas mínimo), alta sensibilidad táctil, una muy buena destreza y al mismo tiempo mejor resistencia.
</t>
    </r>
    <r>
      <rPr>
        <sz val="9"/>
        <rFont val="Bookman Old Style"/>
        <family val="1"/>
      </rPr>
      <t>Los guantes se pueden</t>
    </r>
  </si>
  <si>
    <r>
      <rPr>
        <sz val="9"/>
        <rFont val="Bookman Old Style"/>
        <family val="1"/>
      </rPr>
      <t xml:space="preserve">GUANTES DE NITRILO GUANTE DE NITRILO DE 6 MILS DE 12″ SIN POLVO, CAJA X 100 UND
</t>
    </r>
    <r>
      <rPr>
        <sz val="9"/>
        <rFont val="Bookman Old Style"/>
        <family val="1"/>
      </rPr>
      <t>(MCR)  Requisitos tecnicos: Guantes de nitrilo color azul (calibre de 4 milésimas mínimo)</t>
    </r>
  </si>
  <si>
    <r>
      <rPr>
        <sz val="9"/>
        <rFont val="Bookman Old Style"/>
        <family val="1"/>
      </rPr>
      <t>Guantes hilaza/algodón - hilaza/ poliéster con cubierta en látex corrugado Talla 10</t>
    </r>
  </si>
  <si>
    <r>
      <rPr>
        <sz val="9"/>
        <rFont val="Bookman Old Style"/>
        <family val="1"/>
      </rPr>
      <t>Guantes hilaza/algodón - hilaza/ poliéster con cubierta en látex corrugado Talla 9</t>
    </r>
  </si>
  <si>
    <r>
      <rPr>
        <sz val="9"/>
        <rFont val="Bookman Old Style"/>
        <family val="1"/>
      </rPr>
      <t>Guantes Vaqueta Ingeniero Reforzado Talla L</t>
    </r>
  </si>
  <si>
    <r>
      <rPr>
        <sz val="9"/>
        <rFont val="Bookman Old Style"/>
        <family val="1"/>
      </rPr>
      <t>Guantes Vaqueta Ingeniero Reforzado Talla M</t>
    </r>
  </si>
  <si>
    <r>
      <rPr>
        <sz val="9"/>
        <rFont val="Bookman Old Style"/>
        <family val="1"/>
      </rPr>
      <t>Mascara Respirador Media Cara Doble Cartucho</t>
    </r>
  </si>
  <si>
    <r>
      <rPr>
        <sz val="9"/>
        <rFont val="Bookman Old Style"/>
        <family val="1"/>
      </rPr>
      <t>OVEROL ENTERIZO: MASCULINO Y FEMENINO CON LOGO SENA MANGA CORTA, TIPO SEMIPILOTO DE 3 CREMALLERAS, DOS BOLSILLOS DELANTEROS TIPO PARCHE, DOS BOLSILLOS SUPERIORES CON CREMALLERA, DOS BOLSILLOS TRASEROS TIPO PARCHE</t>
    </r>
  </si>
  <si>
    <r>
      <rPr>
        <sz val="9"/>
        <rFont val="Bookman Old Style"/>
        <family val="1"/>
      </rPr>
      <t>Zueco antideslizante Blanco Talla 35</t>
    </r>
  </si>
  <si>
    <r>
      <rPr>
        <sz val="9"/>
        <rFont val="Bookman Old Style"/>
        <family val="1"/>
      </rPr>
      <t xml:space="preserve">$
</t>
    </r>
    <r>
      <rPr>
        <sz val="9"/>
        <rFont val="Bookman Old Style"/>
        <family val="1"/>
      </rPr>
      <t>13.110</t>
    </r>
  </si>
  <si>
    <r>
      <rPr>
        <sz val="9"/>
        <rFont val="Bookman Old Style"/>
        <family val="1"/>
      </rPr>
      <t xml:space="preserve">$
</t>
    </r>
    <r>
      <rPr>
        <sz val="9"/>
        <rFont val="Bookman Old Style"/>
        <family val="1"/>
      </rPr>
      <t>82.110</t>
    </r>
  </si>
  <si>
    <r>
      <rPr>
        <sz val="9"/>
        <rFont val="Bookman Old Style"/>
        <family val="1"/>
      </rPr>
      <t>Zueco antideslizante Blanco Talla 36</t>
    </r>
  </si>
  <si>
    <r>
      <rPr>
        <sz val="9"/>
        <rFont val="Bookman Old Style"/>
        <family val="1"/>
      </rPr>
      <t>Zueco antideslizante Blanco Talla 37</t>
    </r>
  </si>
  <si>
    <r>
      <rPr>
        <sz val="9"/>
        <rFont val="Bookman Old Style"/>
        <family val="1"/>
      </rPr>
      <t>Zueco antideslizante Blanco Talla 38</t>
    </r>
  </si>
  <si>
    <r>
      <rPr>
        <sz val="9"/>
        <rFont val="Bookman Old Style"/>
        <family val="1"/>
      </rPr>
      <t>Zueco antideslizante Blanco Talla 39</t>
    </r>
  </si>
  <si>
    <r>
      <rPr>
        <sz val="9"/>
        <rFont val="Bookman Old Style"/>
        <family val="1"/>
      </rPr>
      <t>Zueco antideslizante Blanco Talla 40</t>
    </r>
  </si>
  <si>
    <r>
      <rPr>
        <sz val="9"/>
        <rFont val="Bookman Old Style"/>
        <family val="1"/>
      </rPr>
      <t>TOTAL VALORES UNITARIOS</t>
    </r>
  </si>
  <si>
    <t>Descripción técnica</t>
  </si>
  <si>
    <t>PRECIO UNITARIO</t>
  </si>
  <si>
    <t>IVA 19%</t>
  </si>
  <si>
    <t>PRECIO TOTAL IVA INCLUIDO</t>
  </si>
  <si>
    <t>ENLACE</t>
  </si>
  <si>
    <t>BATA PARA LABORATORIO COLOR AZUL CON BOLSILLOS INFERIORES Y LOGO SENA BORDADO DE COLOR VERDE EN EL COSTADO IZQUIERDO</t>
  </si>
  <si>
    <t>https://www.tiendasepp.com/120110-bata-3/4-dril?srsltid=AfmBOooNKtL-0U_4SekWobHM7kRXQNyr1Gz_qPrIl_PNrtpAY_c8gUrg&amp;variant_id=81311680</t>
  </si>
  <si>
    <t>https://www.homecenter.com.co/homecenter-co/product/329092/bota-de-seguridad-hombre-mujer-miami-karson-puntera-acero-talla-45/329092/</t>
  </si>
  <si>
    <t>https://www.dwork.com.co/producto/bota-pvc-cerro-de-seguridad-negra/?srsltid=AfmBOopRrQqo1aQ0ED_6-sapgTXCW32Wj2KrB6WZ0n3pct89UwMLD4OA</t>
  </si>
  <si>
    <t>https://todoindustrias.com.co/producto/bota-de-seguridad-ram/</t>
  </si>
  <si>
    <t>https://mundioveroles.com/producto/bota-soldador/</t>
  </si>
  <si>
    <t>CHALECOS PARA CONDUCTORES CON RFEFLECTIVO. Requisitos tecnicos: Chaleco reflectivo Alta visibilidad con 2 cintas reflectivas en pecho y espalda, liviano, de gran duración, de fácil limpieza.</t>
  </si>
  <si>
    <t>https://www.solmaq.com/chaleco-generico-cinta-reflectiva-1207s/p?srsltid=AfmBOop1E1cuiy3xHsKCHHQC4FKcL50AmddM5Qq0EBz6HNfB6g2cIqAl</t>
  </si>
  <si>
    <t>https://www.googleadservices.com/pagead/aclk?sa=L&amp;ai=DChcSEwiT9bSruI6KAxXGkO4BHarxFbgYABAEGgJkeg&amp;ae=2&amp;aspm=1&amp;co=1&amp;ase=2&amp;gclid=EAIaIQobChMIk_W0q7iOigMVxpDuAR2q8RW4EAQYAyABEgKeLvD_BwE&amp;ei=lHZQZ6bLOuOwkvQPs_6rWQ&amp;ohost=www.google.com&amp;cid=CAASJORotDoK7eUNqIeijud4_ivnDTFHpbzlo1GEV-GKlr_lC0NitQ&amp;sig=AOD64_0mAg_yA089DQx-cAk68KsCwTD-Nw&amp;ctype=5&amp;q=&amp;nis=4&amp;sqi=2&amp;ved=2ahUKEwim5amruI6KAxVjmIQIHTP_KgsQ9aACKAB6BAgHECE&amp;adurl=</t>
  </si>
  <si>
    <t>https://mundioveroles.com/producto/gorro-chavo/</t>
  </si>
  <si>
    <t>GUANTE DE CAUCHO NEGRO DOBLE REVESTIMIENTO DE NEOPRENO, TEXTURA SUAVE O ACABADO RUGOSO QUE PROPORCIONE AGARRE EN APLICACIONES EN SECO O MOJADOS FORRO ENTRELAZADO DE 100%</t>
  </si>
  <si>
    <t>https://www.ferresol.co/product-page/guantes-en-neopreno-negro-liso-pu%C3%B1o-largo-uso-industrial-largo-14-cobra-ii</t>
  </si>
  <si>
    <t>GUANTE DIELECTRICO- EN 60903 IEC 60903 ASTM D 120-95 Norma Técnica colombiana. NTC – 2219. Higiene y seguridad.</t>
  </si>
  <si>
    <t>https://www.provesi.com.co/guantes-dielectricos/2085-guante-dielectrico-clase-00-certificados-en-60903-y-cei-60903-linepro-red.html?srsltid=AfmBOoobUMR-1ouZNOAtpP6inyhWKBpL7tpT5Qy5o_68UgCkZHW5IwOr</t>
  </si>
  <si>
    <t>https://www.easy.com.co/guante-anticorte-n5-rec--poliuretano-t-9/p?srsltid=AfmBOooyas5scfQmLYIPGYAqF0exprnggKi7kaHs_Cj5I9dqBGhDVo6E</t>
  </si>
  <si>
    <t>GUANTES DE NITRILO DEL MAS GRUESO TALLA XL. Requisitos técnicos: Guantes de nitrilo color azul (calibre de 4 milésimas mínimo), alta sensibilidad táctil, una muy buena destreza y al mismo tiempo mejor resistencia. Los guantes se pueden</t>
  </si>
  <si>
    <t>https://distribucionesmvm.com/producto/guante-nitrilo-azul-calibre-4/?srsltid=AfmBOoqKwyURqNshdD4XmnMScyoX1c-2C7MUGRqN21W_163CWiYiqqnP</t>
  </si>
  <si>
    <t>GUANTES DE NITRILO GUANTE DE NITRILO DE 6 MILS DE 12″ SIN POLVO, CAJA X 100 UND (MCR) Requisitos tecnicos: Guantes de nitrilo color azul (calibre de 4 milésimas mínimo)</t>
  </si>
  <si>
    <t>https://erp.cormancol.com/en_US/shop/product/11amcrg6012-l-6012l-guante-nitrilo-6-mils-12-x-100-t-l-5476</t>
  </si>
  <si>
    <t>https://www.casaferretera.com/guante-zubiola-proflex_gray_19590015-013hila-latex50/p</t>
  </si>
  <si>
    <t>https://www.unitorni.co/guante-vaqueta-ingeniero-reforzado</t>
  </si>
  <si>
    <t>https://www.ferresol.co/product-page/respirador-media-m%C3%A1scara-doble-cartucho-una-v%C3%A1lvula-incluye-2-cartuchos</t>
  </si>
  <si>
    <t>OVEROL ENTERIZO: MASCULINO Y FEMENINO CON LOGO SENA MANGA CORTA, TIPO SEMIPILOTO DE 3 CREMALLERAS, DOS BOLSILLOS DELANTEROS TIPO PARCHE, DOS BOLSILLOS SUPERIORES CON CREMALLERA, DOS BOLSILLOS TRASEROS TIPO PARCHE</t>
  </si>
  <si>
    <t>https://www.homecenter.com.co/homecenter-co/product/87057/overol-enterizo-manga-corta-caqui-talla-s/87057/</t>
  </si>
  <si>
    <t>https://www.evacol.com/zapato-0224-000-34-blanco-bla-?srsltid=AfmBOopJxtzosR5fs19001oPq22y5CYajtqYC2SSQ7bWHTkhsmzDBRKW</t>
  </si>
  <si>
    <t>TOTAL VALORES UNITARIOS</t>
  </si>
  <si>
    <t>Señores</t>
  </si>
  <si>
    <t>SERVICIO NACIONAL DE APRENDIZAJE – SENA</t>
  </si>
  <si>
    <t>Ciudad.</t>
  </si>
  <si>
    <t>Número del proceso</t>
  </si>
  <si>
    <t>SASI_ANT_CRNR_007_2026</t>
  </si>
  <si>
    <t>OBJETO: 5_9101_341 CONTRATAR EL SUMINISTRO DE MATERIALES, INSUMOS, ELEMENTOS Y AFINES PARA APOYAR LOS PROGRAMAS DE FORMACIÓN E INVESTIGACIÓN DEL CENTRO DE RECURSOS NATURALES RENOVABLES LA SALADA</t>
  </si>
  <si>
    <t>Firma Representante Legal</t>
  </si>
  <si>
    <r>
      <t xml:space="preserve">Nombre o Razón Social: </t>
    </r>
    <r>
      <rPr>
        <b/>
        <sz val="12"/>
        <color theme="1"/>
        <rFont val="Arial"/>
        <family val="2"/>
      </rPr>
      <t>FILTRACIÓN Y ANÁLISIS SAS</t>
    </r>
  </si>
  <si>
    <r>
      <t xml:space="preserve">Representante Legal: </t>
    </r>
    <r>
      <rPr>
        <b/>
        <sz val="12"/>
        <color theme="1"/>
        <rFont val="Arial"/>
        <family val="2"/>
      </rPr>
      <t>BEATRIZ DEL SOCORRO ANGEL CAMPUZANO</t>
    </r>
  </si>
  <si>
    <r>
      <t xml:space="preserve">Documento de Identidad: </t>
    </r>
    <r>
      <rPr>
        <b/>
        <sz val="12"/>
        <color theme="1"/>
        <rFont val="Arial"/>
        <family val="2"/>
      </rPr>
      <t xml:space="preserve">32.474.768 </t>
    </r>
    <r>
      <rPr>
        <sz val="12"/>
        <color theme="1"/>
        <rFont val="Arial"/>
        <family val="2"/>
      </rPr>
      <t xml:space="preserve">de </t>
    </r>
    <r>
      <rPr>
        <b/>
        <sz val="12"/>
        <color theme="1"/>
        <rFont val="Arial"/>
        <family val="2"/>
      </rPr>
      <t>MEDELLIN</t>
    </r>
  </si>
  <si>
    <r>
      <t xml:space="preserve">NIT: </t>
    </r>
    <r>
      <rPr>
        <b/>
        <sz val="12"/>
        <color theme="1"/>
        <rFont val="Arial"/>
        <family val="2"/>
      </rPr>
      <t>800160884-1</t>
    </r>
  </si>
  <si>
    <r>
      <t>Dirección física y Ciudad:</t>
    </r>
    <r>
      <rPr>
        <b/>
        <sz val="12"/>
        <rFont val="Arial"/>
        <family val="2"/>
      </rPr>
      <t xml:space="preserve"> Calle 33B # 83 C 36 – MEDELLIN </t>
    </r>
  </si>
  <si>
    <r>
      <t xml:space="preserve"> Correo Principal: </t>
    </r>
    <r>
      <rPr>
        <b/>
        <sz val="12"/>
        <color theme="1"/>
        <rFont val="Arial"/>
        <family val="2"/>
      </rPr>
      <t>asesor1@filtracionyanalisis.com</t>
    </r>
  </si>
  <si>
    <r>
      <t xml:space="preserve"> Teléfono: </t>
    </r>
    <r>
      <rPr>
        <b/>
        <sz val="12"/>
        <color theme="1"/>
        <rFont val="Arial"/>
        <family val="2"/>
      </rPr>
      <t>3142745036</t>
    </r>
  </si>
  <si>
    <t>Columna1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</si>
</sst>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240A]\ #,##0.00"/>
    <numFmt numFmtId="165" formatCode="&quot;$&quot;\ #,##0"/>
    <numFmt numFmtId="166" formatCode="\$\ #,##0"/>
    <numFmt numFmtId="167" formatCode="&quot;$&quot;\ #,##0.00"/>
    <numFmt numFmtId="168" formatCode="_-&quot;$&quot;\ * #,##0_-;\-&quot;$&quot;\ * #,##0_-;_-&quot;$&quot;\ * &quot;-&quot;??_-;_-@_-"/>
  </numFmts>
  <fonts count="28">
    <font>
      <sz val="11"/>
      <color theme="1"/>
      <name val="Calibri"/>
      <family val="2"/>
      <scheme val="minor"/>
    </font>
    <font>
      <sz val="10"/>
      <name val="Arial"/>
      <family val="2"/>
    </font>
    <font>
      <sz val="11"/>
      <color theme="1"/>
      <name val="Calibri"/>
      <family val="2"/>
      <scheme val="minor"/>
    </font>
    <font>
      <sz val="10"/>
      <color rgb="FF000000"/>
      <name val="Times New Roman"/>
      <family val="1"/>
    </font>
    <font>
      <sz val="9"/>
      <name val="Bookman Old Style"/>
      <family val="1"/>
    </font>
    <font>
      <sz val="9"/>
      <color rgb="FF000000"/>
      <name val="Bookman Old Style"/>
      <family val="2"/>
    </font>
    <font>
      <sz val="10"/>
      <name val="Bookman Old Style"/>
      <family val="1"/>
    </font>
    <font>
      <u/>
      <sz val="11"/>
      <color theme="4"/>
      <name val="Calibri"/>
      <family val="2"/>
      <scheme val="minor"/>
    </font>
    <font>
      <b/>
      <sz val="12"/>
      <color theme="1"/>
      <name val="Calibri "/>
    </font>
    <font>
      <b/>
      <sz val="12"/>
      <color rgb="FF000000"/>
      <name val="Calibri "/>
    </font>
    <font>
      <sz val="12"/>
      <color theme="1"/>
      <name val="Calibri "/>
    </font>
    <font>
      <sz val="12"/>
      <color rgb="FF000000"/>
      <name val="Calibri "/>
    </font>
    <font>
      <sz val="12"/>
      <name val="Calibri "/>
    </font>
    <font>
      <sz val="8"/>
      <name val="Calibri"/>
      <family val="2"/>
      <scheme val="minor"/>
    </font>
    <font>
      <sz val="12"/>
      <color rgb="FFFF0000"/>
      <name val="Calibri "/>
    </font>
    <font>
      <b/>
      <sz val="13"/>
      <color theme="1"/>
      <name val="Arial"/>
      <family val="2"/>
    </font>
    <font>
      <b/>
      <sz val="13"/>
      <color rgb="FF000000"/>
      <name val="Arial"/>
      <family val="2"/>
    </font>
    <font>
      <sz val="13"/>
      <color rgb="FF000000"/>
      <name val="Arial"/>
      <family val="2"/>
    </font>
    <font>
      <sz val="13"/>
      <name val="Arial"/>
      <family val="2"/>
    </font>
    <font>
      <sz val="13"/>
      <color theme="1"/>
      <name val="Arial"/>
      <family val="2"/>
    </font>
    <font>
      <b/>
      <sz val="11"/>
      <color theme="0"/>
      <name val="Calibri"/>
      <family val="2"/>
      <scheme val="minor"/>
    </font>
    <font>
      <sz val="11"/>
      <color rgb="FF000000"/>
      <name val="Calibri"/>
      <family val="2"/>
      <scheme val="minor"/>
    </font>
    <font>
      <b/>
      <sz val="11"/>
      <color rgb="FF000000"/>
      <name val="Calibri"/>
      <family val="2"/>
      <scheme val="minor"/>
    </font>
    <font>
      <b/>
      <sz val="12"/>
      <color theme="1"/>
      <name val="Arial"/>
      <family val="2"/>
    </font>
    <font>
      <sz val="12"/>
      <color theme="1"/>
      <name val="Arial"/>
      <family val="2"/>
    </font>
    <font>
      <b/>
      <sz val="12"/>
      <name val="Arial"/>
      <family val="2"/>
    </font>
    <font>
      <u/>
      <sz val="11"/>
      <color theme="10"/>
      <name val="Calibri"/>
      <family val="2"/>
      <scheme val="minor"/>
    </font>
    <font>
      <sz val="12"/>
      <name val="Arial"/>
      <family val="2"/>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patternFill>
    </fill>
    <fill>
      <patternFill patternType="solid">
        <fgColor theme="6" tint="0.59999389629810485"/>
        <bgColor indexed="64"/>
      </patternFill>
    </fill>
    <fill>
      <patternFill patternType="solid">
        <fgColor rgb="FFFFFF00"/>
        <bgColor indexed="64"/>
      </patternFill>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theme="1" tint="0.3499862666707357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7">
    <xf numFmtId="0" fontId="0" fillId="0" borderId="0"/>
    <xf numFmtId="0" fontId="1" fillId="0" borderId="0"/>
    <xf numFmtId="44" fontId="2" fillId="0" borderId="0" applyFont="0" applyFill="0" applyBorder="0" applyAlignment="0" applyProtection="0"/>
    <xf numFmtId="0" fontId="3" fillId="0" borderId="0"/>
    <xf numFmtId="0" fontId="1" fillId="0" borderId="0"/>
    <xf numFmtId="9" fontId="2" fillId="0" borderId="0" applyFont="0" applyFill="0" applyBorder="0" applyAlignment="0" applyProtection="0"/>
    <xf numFmtId="0" fontId="26" fillId="0" borderId="0" applyNumberFormat="0" applyFill="0" applyBorder="0" applyAlignment="0" applyProtection="0"/>
  </cellStyleXfs>
  <cellXfs count="166">
    <xf numFmtId="0" fontId="0" fillId="0" borderId="0" xfId="0"/>
    <xf numFmtId="0" fontId="3" fillId="0" borderId="0" xfId="3" applyAlignment="1">
      <alignment horizontal="left" vertical="top" wrapText="1"/>
    </xf>
    <xf numFmtId="0" fontId="4" fillId="0" borderId="3" xfId="3" applyFont="1" applyBorder="1" applyAlignment="1">
      <alignment horizontal="center" vertical="center" wrapText="1"/>
    </xf>
    <xf numFmtId="0" fontId="4" fillId="4" borderId="3" xfId="3" applyFont="1" applyFill="1" applyBorder="1" applyAlignment="1">
      <alignment horizontal="center" vertical="center" wrapText="1"/>
    </xf>
    <xf numFmtId="0" fontId="4" fillId="4" borderId="3" xfId="3" applyFont="1" applyFill="1" applyBorder="1" applyAlignment="1">
      <alignment horizontal="right" vertical="center" wrapText="1"/>
    </xf>
    <xf numFmtId="0" fontId="4" fillId="4" borderId="3" xfId="3" applyFont="1" applyFill="1" applyBorder="1" applyAlignment="1">
      <alignment horizontal="left" vertical="center" wrapText="1" indent="1"/>
    </xf>
    <xf numFmtId="0" fontId="3" fillId="0" borderId="0" xfId="3" applyAlignment="1">
      <alignment horizontal="left" vertical="top"/>
    </xf>
    <xf numFmtId="0" fontId="3" fillId="0" borderId="0" xfId="3" applyAlignment="1">
      <alignment horizontal="left" vertical="center" wrapText="1"/>
    </xf>
    <xf numFmtId="1" fontId="5" fillId="0" borderId="3" xfId="3" applyNumberFormat="1" applyFont="1" applyBorder="1" applyAlignment="1">
      <alignment horizontal="center" vertical="center" shrinkToFit="1"/>
    </xf>
    <xf numFmtId="1" fontId="5" fillId="4" borderId="3" xfId="3" applyNumberFormat="1" applyFont="1" applyFill="1" applyBorder="1" applyAlignment="1">
      <alignment horizontal="right" shrinkToFit="1"/>
    </xf>
    <xf numFmtId="166" fontId="5" fillId="4" borderId="3" xfId="3" applyNumberFormat="1" applyFont="1" applyFill="1" applyBorder="1" applyAlignment="1">
      <alignment horizontal="center" shrinkToFit="1"/>
    </xf>
    <xf numFmtId="166" fontId="5" fillId="4" borderId="3" xfId="3" applyNumberFormat="1" applyFont="1" applyFill="1" applyBorder="1" applyAlignment="1">
      <alignment horizontal="left" vertical="top" indent="1" shrinkToFit="1"/>
    </xf>
    <xf numFmtId="166" fontId="5" fillId="4" borderId="3" xfId="3" applyNumberFormat="1" applyFont="1" applyFill="1" applyBorder="1" applyAlignment="1">
      <alignment horizontal="left" vertical="top" indent="2" shrinkToFit="1"/>
    </xf>
    <xf numFmtId="0" fontId="4" fillId="4" borderId="3" xfId="3" applyFont="1" applyFill="1" applyBorder="1" applyAlignment="1">
      <alignment horizontal="center" vertical="top" wrapText="1"/>
    </xf>
    <xf numFmtId="1" fontId="5" fillId="4" borderId="3" xfId="3" applyNumberFormat="1" applyFont="1" applyFill="1" applyBorder="1" applyAlignment="1">
      <alignment horizontal="right" vertical="center" shrinkToFit="1"/>
    </xf>
    <xf numFmtId="166" fontId="5" fillId="4" borderId="3" xfId="3" applyNumberFormat="1" applyFont="1" applyFill="1" applyBorder="1" applyAlignment="1">
      <alignment horizontal="center" vertical="center" shrinkToFit="1"/>
    </xf>
    <xf numFmtId="0" fontId="4" fillId="0" borderId="3" xfId="3" applyFont="1" applyBorder="1" applyAlignment="1">
      <alignment horizontal="center" vertical="top" wrapText="1"/>
    </xf>
    <xf numFmtId="1" fontId="5" fillId="0" borderId="3" xfId="3" applyNumberFormat="1" applyFont="1" applyBorder="1" applyAlignment="1">
      <alignment horizontal="right" vertical="center" shrinkToFit="1"/>
    </xf>
    <xf numFmtId="166" fontId="5" fillId="0" borderId="3" xfId="3" applyNumberFormat="1" applyFont="1" applyBorder="1" applyAlignment="1">
      <alignment horizontal="center" vertical="center" shrinkToFit="1"/>
    </xf>
    <xf numFmtId="166" fontId="5" fillId="0" borderId="3" xfId="3" applyNumberFormat="1" applyFont="1" applyBorder="1" applyAlignment="1">
      <alignment horizontal="left" vertical="top" indent="1" shrinkToFit="1"/>
    </xf>
    <xf numFmtId="0" fontId="4" fillId="0" borderId="4" xfId="3" applyFont="1" applyBorder="1" applyAlignment="1">
      <alignment horizontal="center" vertical="top" wrapText="1"/>
    </xf>
    <xf numFmtId="1" fontId="5" fillId="0" borderId="4" xfId="3" applyNumberFormat="1" applyFont="1" applyBorder="1" applyAlignment="1">
      <alignment horizontal="right" vertical="center" shrinkToFit="1"/>
    </xf>
    <xf numFmtId="166" fontId="5" fillId="0" borderId="4" xfId="3" applyNumberFormat="1" applyFont="1" applyBorder="1" applyAlignment="1">
      <alignment horizontal="center" vertical="center" shrinkToFit="1"/>
    </xf>
    <xf numFmtId="166" fontId="5" fillId="0" borderId="4" xfId="3" applyNumberFormat="1" applyFont="1" applyBorder="1" applyAlignment="1">
      <alignment horizontal="left" vertical="top" indent="1" shrinkToFit="1"/>
    </xf>
    <xf numFmtId="1" fontId="5" fillId="4" borderId="3" xfId="3" applyNumberFormat="1" applyFont="1" applyFill="1" applyBorder="1" applyAlignment="1">
      <alignment horizontal="right" vertical="top" shrinkToFit="1"/>
    </xf>
    <xf numFmtId="166" fontId="5" fillId="4" borderId="3" xfId="3" applyNumberFormat="1" applyFont="1" applyFill="1" applyBorder="1" applyAlignment="1">
      <alignment horizontal="center" vertical="top" shrinkToFit="1"/>
    </xf>
    <xf numFmtId="0" fontId="3" fillId="4" borderId="3" xfId="3" applyFill="1" applyBorder="1" applyAlignment="1">
      <alignment horizontal="center" vertical="top" wrapText="1"/>
    </xf>
    <xf numFmtId="166" fontId="5" fillId="0" borderId="3" xfId="3" applyNumberFormat="1" applyFont="1" applyBorder="1" applyAlignment="1">
      <alignment horizontal="left" vertical="top" indent="2" shrinkToFit="1"/>
    </xf>
    <xf numFmtId="1" fontId="5" fillId="0" borderId="3" xfId="3" applyNumberFormat="1" applyFont="1" applyBorder="1" applyAlignment="1">
      <alignment horizontal="right" vertical="top" shrinkToFit="1"/>
    </xf>
    <xf numFmtId="166" fontId="5" fillId="0" borderId="3" xfId="3" applyNumberFormat="1" applyFont="1" applyBorder="1" applyAlignment="1">
      <alignment horizontal="center" vertical="top" shrinkToFit="1"/>
    </xf>
    <xf numFmtId="0" fontId="3" fillId="0" borderId="3" xfId="3" applyBorder="1" applyAlignment="1">
      <alignment horizontal="center" vertical="top" wrapText="1"/>
    </xf>
    <xf numFmtId="166" fontId="5" fillId="0" borderId="4" xfId="3" applyNumberFormat="1" applyFont="1" applyBorder="1" applyAlignment="1">
      <alignment horizontal="left" vertical="top" indent="2" shrinkToFit="1"/>
    </xf>
    <xf numFmtId="166" fontId="5" fillId="4" borderId="3" xfId="3" applyNumberFormat="1" applyFont="1" applyFill="1" applyBorder="1" applyAlignment="1">
      <alignment horizontal="left" vertical="center" indent="1" shrinkToFit="1"/>
    </xf>
    <xf numFmtId="166" fontId="5" fillId="4" borderId="3" xfId="3" applyNumberFormat="1" applyFont="1" applyFill="1" applyBorder="1" applyAlignment="1">
      <alignment horizontal="left" vertical="center" indent="2" shrinkToFit="1"/>
    </xf>
    <xf numFmtId="0" fontId="4" fillId="4" borderId="3" xfId="3" applyFont="1" applyFill="1" applyBorder="1" applyAlignment="1">
      <alignment horizontal="left" vertical="center" indent="7" shrinkToFit="1"/>
    </xf>
    <xf numFmtId="0" fontId="4" fillId="4" borderId="6" xfId="3" applyFont="1" applyFill="1" applyBorder="1" applyAlignment="1">
      <alignment wrapText="1"/>
    </xf>
    <xf numFmtId="0" fontId="4" fillId="4" borderId="7" xfId="3" applyFont="1" applyFill="1" applyBorder="1" applyAlignment="1">
      <alignment wrapText="1"/>
    </xf>
    <xf numFmtId="0" fontId="4" fillId="4" borderId="5" xfId="3" applyFont="1" applyFill="1" applyBorder="1" applyAlignment="1">
      <alignment shrinkToFit="1"/>
    </xf>
    <xf numFmtId="0" fontId="4" fillId="4" borderId="4" xfId="3" applyFont="1" applyFill="1" applyBorder="1" applyAlignment="1">
      <alignment horizontal="center" vertical="top" wrapText="1"/>
    </xf>
    <xf numFmtId="1" fontId="5" fillId="0" borderId="3" xfId="3" applyNumberFormat="1" applyFont="1" applyBorder="1" applyAlignment="1">
      <alignment horizontal="right" shrinkToFit="1"/>
    </xf>
    <xf numFmtId="1" fontId="5" fillId="4" borderId="4" xfId="3" applyNumberFormat="1" applyFont="1" applyFill="1" applyBorder="1" applyAlignment="1">
      <alignment horizontal="right" vertical="center" shrinkToFit="1"/>
    </xf>
    <xf numFmtId="166" fontId="5" fillId="0" borderId="3" xfId="3" applyNumberFormat="1" applyFont="1" applyBorder="1" applyAlignment="1">
      <alignment horizontal="center" shrinkToFit="1"/>
    </xf>
    <xf numFmtId="166" fontId="5" fillId="4" borderId="4" xfId="3" applyNumberFormat="1" applyFont="1" applyFill="1" applyBorder="1" applyAlignment="1">
      <alignment horizontal="center" vertical="center" shrinkToFit="1"/>
    </xf>
    <xf numFmtId="166" fontId="5" fillId="4" borderId="4" xfId="3" applyNumberFormat="1" applyFont="1" applyFill="1" applyBorder="1" applyAlignment="1">
      <alignment horizontal="left" vertical="top" indent="1" shrinkToFit="1"/>
    </xf>
    <xf numFmtId="166" fontId="5" fillId="4" borderId="4" xfId="3" applyNumberFormat="1" applyFont="1" applyFill="1" applyBorder="1" applyAlignment="1">
      <alignment horizontal="left" vertical="top" indent="2" shrinkToFit="1"/>
    </xf>
    <xf numFmtId="0" fontId="0" fillId="2" borderId="1" xfId="0" applyFill="1" applyBorder="1" applyAlignment="1">
      <alignment horizontal="center" vertical="center" wrapText="1"/>
    </xf>
    <xf numFmtId="167" fontId="0" fillId="2" borderId="1" xfId="0" applyNumberFormat="1" applyFill="1" applyBorder="1" applyAlignment="1">
      <alignment vertical="center" wrapText="1"/>
    </xf>
    <xf numFmtId="167" fontId="0" fillId="2" borderId="1" xfId="0" applyNumberFormat="1" applyFill="1" applyBorder="1" applyAlignment="1">
      <alignment horizontal="center" vertical="center"/>
    </xf>
    <xf numFmtId="0" fontId="0" fillId="0" borderId="1" xfId="0" applyBorder="1" applyAlignment="1">
      <alignment horizontal="center"/>
    </xf>
    <xf numFmtId="167" fontId="0" fillId="0" borderId="1" xfId="0" applyNumberFormat="1" applyBorder="1"/>
    <xf numFmtId="167" fontId="0" fillId="2" borderId="8" xfId="0" applyNumberFormat="1" applyFill="1" applyBorder="1"/>
    <xf numFmtId="0" fontId="0" fillId="0" borderId="0" xfId="0" applyAlignment="1">
      <alignment horizontal="center"/>
    </xf>
    <xf numFmtId="167" fontId="0" fillId="0" borderId="0" xfId="0" applyNumberFormat="1"/>
    <xf numFmtId="0" fontId="0" fillId="2" borderId="8" xfId="0" applyFill="1" applyBorder="1"/>
    <xf numFmtId="0" fontId="0" fillId="2" borderId="8" xfId="0" applyFill="1" applyBorder="1" applyAlignment="1">
      <alignment shrinkToFit="1"/>
    </xf>
    <xf numFmtId="0" fontId="7" fillId="0" borderId="1" xfId="0" applyFont="1" applyBorder="1" applyAlignment="1">
      <alignment shrinkToFit="1"/>
    </xf>
    <xf numFmtId="49" fontId="3" fillId="0" borderId="3" xfId="3" applyNumberFormat="1" applyBorder="1" applyAlignment="1">
      <alignment horizontal="left" vertical="top" shrinkToFit="1"/>
    </xf>
    <xf numFmtId="49" fontId="4" fillId="0" borderId="3" xfId="3" applyNumberFormat="1" applyFont="1" applyBorder="1" applyAlignment="1">
      <alignment horizontal="left" vertical="top" shrinkToFit="1"/>
    </xf>
    <xf numFmtId="49" fontId="4" fillId="4" borderId="3" xfId="3" applyNumberFormat="1" applyFont="1" applyFill="1" applyBorder="1" applyAlignment="1">
      <alignment horizontal="left" vertical="top" shrinkToFit="1"/>
    </xf>
    <xf numFmtId="49" fontId="4" fillId="0" borderId="4" xfId="3" applyNumberFormat="1" applyFont="1" applyBorder="1" applyAlignment="1">
      <alignment horizontal="left" vertical="top" shrinkToFit="1"/>
    </xf>
    <xf numFmtId="49" fontId="3" fillId="4" borderId="3" xfId="3" applyNumberFormat="1" applyFill="1" applyBorder="1" applyAlignment="1">
      <alignment horizontal="left" vertical="top" shrinkToFit="1"/>
    </xf>
    <xf numFmtId="49" fontId="4" fillId="4" borderId="3" xfId="3" applyNumberFormat="1" applyFont="1" applyFill="1" applyBorder="1" applyAlignment="1">
      <alignment horizontal="left" vertical="center" shrinkToFit="1"/>
    </xf>
    <xf numFmtId="49" fontId="4" fillId="4" borderId="4" xfId="3" applyNumberFormat="1" applyFont="1" applyFill="1" applyBorder="1" applyAlignment="1">
      <alignment horizontal="left" vertical="top" shrinkToFit="1"/>
    </xf>
    <xf numFmtId="49" fontId="0" fillId="0" borderId="1" xfId="0" applyNumberFormat="1" applyBorder="1"/>
    <xf numFmtId="0" fontId="8" fillId="2" borderId="1" xfId="0" applyFont="1" applyFill="1" applyBorder="1" applyAlignment="1">
      <alignment horizontal="center" vertical="center" wrapText="1"/>
    </xf>
    <xf numFmtId="0" fontId="10" fillId="0" borderId="0" xfId="0" applyFont="1" applyAlignment="1">
      <alignment vertical="center"/>
    </xf>
    <xf numFmtId="1" fontId="11" fillId="0" borderId="1" xfId="0" applyNumberFormat="1" applyFont="1" applyBorder="1" applyAlignment="1">
      <alignment horizontal="center" vertical="center" shrinkToFit="1"/>
    </xf>
    <xf numFmtId="165" fontId="11" fillId="0" borderId="1" xfId="0" applyNumberFormat="1" applyFont="1" applyBorder="1" applyAlignment="1">
      <alignment horizontal="right" vertical="center" shrinkToFit="1"/>
    </xf>
    <xf numFmtId="0" fontId="10" fillId="0" borderId="0" xfId="0" applyFont="1" applyAlignment="1">
      <alignment horizontal="center" vertical="center"/>
    </xf>
    <xf numFmtId="0" fontId="8"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xf>
    <xf numFmtId="3" fontId="10" fillId="0" borderId="0" xfId="0" applyNumberFormat="1" applyFont="1" applyAlignment="1">
      <alignment horizontal="center" vertical="center"/>
    </xf>
    <xf numFmtId="167" fontId="10" fillId="0" borderId="0" xfId="0" applyNumberFormat="1" applyFont="1" applyAlignment="1">
      <alignment horizontal="center" vertical="center"/>
    </xf>
    <xf numFmtId="168" fontId="11" fillId="0" borderId="1" xfId="2" applyNumberFormat="1" applyFont="1" applyBorder="1" applyAlignment="1">
      <alignment horizontal="right" vertical="center" shrinkToFit="1"/>
    </xf>
    <xf numFmtId="167" fontId="10" fillId="0" borderId="1" xfId="0" applyNumberFormat="1" applyFont="1" applyBorder="1" applyAlignment="1">
      <alignment vertical="center"/>
    </xf>
    <xf numFmtId="167" fontId="8" fillId="0" borderId="1" xfId="0" applyNumberFormat="1" applyFont="1" applyBorder="1" applyAlignment="1">
      <alignment horizontal="center" vertical="center"/>
    </xf>
    <xf numFmtId="167" fontId="10" fillId="6" borderId="0" xfId="0" applyNumberFormat="1" applyFont="1" applyFill="1" applyAlignment="1">
      <alignment horizontal="center" vertical="center"/>
    </xf>
    <xf numFmtId="0" fontId="8" fillId="5"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3" fontId="8" fillId="2" borderId="2" xfId="0" applyNumberFormat="1" applyFont="1" applyFill="1" applyBorder="1" applyAlignment="1">
      <alignment horizontal="center" vertical="center" wrapText="1"/>
    </xf>
    <xf numFmtId="0" fontId="10" fillId="0" borderId="1" xfId="0" applyFont="1" applyBorder="1" applyAlignment="1">
      <alignment horizontal="center" vertical="center"/>
    </xf>
    <xf numFmtId="1" fontId="11" fillId="0" borderId="9" xfId="0" applyNumberFormat="1" applyFont="1" applyBorder="1" applyAlignment="1">
      <alignment horizontal="center" vertical="center" shrinkToFit="1"/>
    </xf>
    <xf numFmtId="0" fontId="10" fillId="0" borderId="9" xfId="0" applyFont="1" applyBorder="1" applyAlignment="1">
      <alignment horizontal="center" vertical="center"/>
    </xf>
    <xf numFmtId="165" fontId="11" fillId="0" borderId="9" xfId="0" applyNumberFormat="1" applyFont="1" applyBorder="1" applyAlignment="1">
      <alignment horizontal="right" vertical="center" shrinkToFit="1"/>
    </xf>
    <xf numFmtId="168" fontId="11" fillId="0" borderId="9" xfId="2" applyNumberFormat="1" applyFont="1" applyBorder="1" applyAlignment="1">
      <alignment horizontal="right" vertical="center" shrinkToFit="1"/>
    </xf>
    <xf numFmtId="167" fontId="10" fillId="0" borderId="9" xfId="0" applyNumberFormat="1" applyFont="1" applyBorder="1" applyAlignment="1">
      <alignment vertical="center"/>
    </xf>
    <xf numFmtId="0" fontId="8" fillId="0" borderId="11" xfId="0" applyFont="1" applyBorder="1" applyAlignment="1">
      <alignment horizontal="center" vertical="center" wrapText="1"/>
    </xf>
    <xf numFmtId="0" fontId="12" fillId="0" borderId="12" xfId="0" applyFont="1" applyBorder="1" applyAlignment="1">
      <alignment horizontal="center" vertical="center"/>
    </xf>
    <xf numFmtId="3" fontId="10" fillId="0" borderId="12" xfId="0" applyNumberFormat="1" applyFont="1" applyBorder="1" applyAlignment="1">
      <alignment horizontal="center" vertical="center"/>
    </xf>
    <xf numFmtId="167" fontId="8" fillId="0" borderId="15" xfId="0" applyNumberFormat="1" applyFont="1" applyBorder="1" applyAlignment="1">
      <alignment horizontal="center" vertical="center"/>
    </xf>
    <xf numFmtId="49" fontId="12" fillId="0" borderId="3" xfId="3" applyNumberFormat="1" applyFont="1" applyBorder="1" applyAlignment="1">
      <alignment horizontal="justify" vertical="center" wrapText="1" shrinkToFit="1"/>
    </xf>
    <xf numFmtId="49" fontId="12" fillId="0" borderId="10" xfId="3" applyNumberFormat="1" applyFont="1" applyBorder="1" applyAlignment="1">
      <alignment horizontal="justify" vertical="center" wrapText="1" shrinkToFit="1"/>
    </xf>
    <xf numFmtId="49" fontId="12" fillId="0" borderId="9" xfId="3" applyNumberFormat="1" applyFont="1" applyBorder="1" applyAlignment="1">
      <alignment horizontal="justify" vertical="center" wrapText="1" shrinkToFit="1"/>
    </xf>
    <xf numFmtId="0" fontId="12" fillId="0" borderId="12" xfId="0" applyFont="1" applyBorder="1" applyAlignment="1">
      <alignment horizontal="justify" vertical="center" wrapText="1"/>
    </xf>
    <xf numFmtId="0" fontId="10" fillId="0" borderId="0" xfId="0" applyFont="1" applyAlignment="1">
      <alignment horizontal="justify" vertical="center" wrapText="1"/>
    </xf>
    <xf numFmtId="49" fontId="12" fillId="0" borderId="1" xfId="3" applyNumberFormat="1" applyFont="1" applyBorder="1" applyAlignment="1">
      <alignment horizontal="justify" vertical="center" wrapText="1" shrinkToFit="1"/>
    </xf>
    <xf numFmtId="0" fontId="8" fillId="0" borderId="17" xfId="0" applyFont="1" applyBorder="1" applyAlignment="1">
      <alignment horizontal="center" vertical="center" wrapText="1"/>
    </xf>
    <xf numFmtId="0" fontId="12" fillId="0" borderId="14" xfId="0" applyFont="1" applyBorder="1" applyAlignment="1">
      <alignment horizontal="justify" vertical="center" wrapText="1"/>
    </xf>
    <xf numFmtId="0" fontId="12" fillId="0" borderId="14" xfId="0" applyFont="1" applyBorder="1" applyAlignment="1">
      <alignment horizontal="center" vertical="center"/>
    </xf>
    <xf numFmtId="3" fontId="10" fillId="0" borderId="14" xfId="0" applyNumberFormat="1" applyFont="1" applyBorder="1" applyAlignment="1">
      <alignment horizontal="center" vertical="center"/>
    </xf>
    <xf numFmtId="167" fontId="8" fillId="0" borderId="13" xfId="0" applyNumberFormat="1" applyFont="1" applyBorder="1" applyAlignment="1">
      <alignment horizontal="center" vertical="center"/>
    </xf>
    <xf numFmtId="0" fontId="8" fillId="7" borderId="1" xfId="0" applyFont="1" applyFill="1" applyBorder="1" applyAlignment="1">
      <alignment horizontal="center" vertical="center" wrapText="1"/>
    </xf>
    <xf numFmtId="167" fontId="10" fillId="8" borderId="1" xfId="0" applyNumberFormat="1" applyFont="1" applyFill="1" applyBorder="1" applyAlignment="1">
      <alignment vertical="center"/>
    </xf>
    <xf numFmtId="167" fontId="10" fillId="8" borderId="9" xfId="0" applyNumberFormat="1" applyFont="1" applyFill="1" applyBorder="1" applyAlignment="1">
      <alignment vertical="center"/>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3" fontId="15" fillId="2" borderId="2" xfId="0" applyNumberFormat="1"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5" borderId="1" xfId="0" applyFont="1" applyFill="1" applyBorder="1" applyAlignment="1">
      <alignment horizontal="center" vertical="center"/>
    </xf>
    <xf numFmtId="1" fontId="17" fillId="0" borderId="1" xfId="0" applyNumberFormat="1" applyFont="1" applyBorder="1" applyAlignment="1">
      <alignment horizontal="center" vertical="center" shrinkToFit="1"/>
    </xf>
    <xf numFmtId="49" fontId="18" fillId="0" borderId="3" xfId="3" applyNumberFormat="1" applyFont="1" applyBorder="1" applyAlignment="1">
      <alignment horizontal="justify" vertical="center" wrapText="1" shrinkToFit="1"/>
    </xf>
    <xf numFmtId="0" fontId="19" fillId="0" borderId="1" xfId="0" applyFont="1" applyBorder="1" applyAlignment="1">
      <alignment horizontal="center" vertical="center"/>
    </xf>
    <xf numFmtId="167" fontId="19" fillId="0" borderId="1" xfId="0" applyNumberFormat="1" applyFont="1" applyBorder="1" applyAlignment="1">
      <alignment vertical="center"/>
    </xf>
    <xf numFmtId="167" fontId="19" fillId="8" borderId="1" xfId="0" applyNumberFormat="1" applyFont="1" applyFill="1" applyBorder="1" applyAlignment="1">
      <alignment vertical="center"/>
    </xf>
    <xf numFmtId="1" fontId="17" fillId="0" borderId="9" xfId="0" applyNumberFormat="1" applyFont="1" applyBorder="1" applyAlignment="1">
      <alignment horizontal="center" vertical="center" shrinkToFit="1"/>
    </xf>
    <xf numFmtId="49" fontId="18" fillId="0" borderId="10" xfId="3" applyNumberFormat="1" applyFont="1" applyBorder="1" applyAlignment="1">
      <alignment horizontal="justify" vertical="center" wrapText="1" shrinkToFit="1"/>
    </xf>
    <xf numFmtId="0" fontId="19" fillId="0" borderId="9" xfId="0" applyFont="1" applyBorder="1" applyAlignment="1">
      <alignment horizontal="center" vertical="center"/>
    </xf>
    <xf numFmtId="167" fontId="19" fillId="0" borderId="9" xfId="0" applyNumberFormat="1" applyFont="1" applyBorder="1" applyAlignment="1">
      <alignment vertical="center"/>
    </xf>
    <xf numFmtId="49" fontId="18" fillId="0" borderId="9" xfId="3" applyNumberFormat="1" applyFont="1" applyBorder="1" applyAlignment="1">
      <alignment horizontal="justify" vertical="center" wrapText="1" shrinkToFit="1"/>
    </xf>
    <xf numFmtId="167" fontId="19" fillId="8" borderId="9" xfId="0" applyNumberFormat="1" applyFont="1" applyFill="1" applyBorder="1" applyAlignment="1">
      <alignment vertical="center"/>
    </xf>
    <xf numFmtId="0" fontId="15" fillId="0" borderId="11" xfId="0" applyFont="1" applyBorder="1" applyAlignment="1">
      <alignment horizontal="center" vertical="center" wrapText="1"/>
    </xf>
    <xf numFmtId="0" fontId="18" fillId="0" borderId="12" xfId="0" applyFont="1" applyBorder="1" applyAlignment="1">
      <alignment horizontal="justify" vertical="center" wrapText="1"/>
    </xf>
    <xf numFmtId="0" fontId="18" fillId="0" borderId="12" xfId="0" applyFont="1" applyBorder="1" applyAlignment="1">
      <alignment horizontal="center" vertical="center"/>
    </xf>
    <xf numFmtId="3" fontId="19" fillId="0" borderId="12" xfId="0" applyNumberFormat="1" applyFont="1" applyBorder="1" applyAlignment="1">
      <alignment horizontal="center" vertical="center"/>
    </xf>
    <xf numFmtId="167" fontId="15" fillId="8" borderId="12" xfId="0" applyNumberFormat="1" applyFont="1" applyFill="1" applyBorder="1" applyAlignment="1">
      <alignment horizontal="center" vertical="center"/>
    </xf>
    <xf numFmtId="167" fontId="15" fillId="0" borderId="16" xfId="0" applyNumberFormat="1" applyFont="1" applyBorder="1" applyAlignment="1">
      <alignment horizontal="center" vertical="center"/>
    </xf>
    <xf numFmtId="167" fontId="8" fillId="8" borderId="17" xfId="0" applyNumberFormat="1" applyFont="1" applyFill="1" applyBorder="1" applyAlignment="1">
      <alignment horizontal="center" vertical="center"/>
    </xf>
    <xf numFmtId="167" fontId="8" fillId="8" borderId="1" xfId="0" applyNumberFormat="1" applyFont="1" applyFill="1" applyBorder="1" applyAlignment="1">
      <alignment horizontal="center" vertical="center"/>
    </xf>
    <xf numFmtId="1" fontId="17" fillId="9" borderId="1" xfId="0" applyNumberFormat="1" applyFont="1" applyFill="1" applyBorder="1" applyAlignment="1">
      <alignment horizontal="center" vertical="center" shrinkToFit="1"/>
    </xf>
    <xf numFmtId="49" fontId="18" fillId="9" borderId="3" xfId="3" applyNumberFormat="1" applyFont="1" applyFill="1" applyBorder="1" applyAlignment="1">
      <alignment horizontal="justify" vertical="center" wrapText="1" shrinkToFit="1"/>
    </xf>
    <xf numFmtId="0" fontId="19" fillId="9" borderId="1" xfId="0" applyFont="1" applyFill="1" applyBorder="1" applyAlignment="1">
      <alignment horizontal="center" vertical="center"/>
    </xf>
    <xf numFmtId="167" fontId="19" fillId="9" borderId="1" xfId="0" applyNumberFormat="1" applyFont="1" applyFill="1" applyBorder="1" applyAlignment="1">
      <alignment vertical="center"/>
    </xf>
    <xf numFmtId="0" fontId="10" fillId="9" borderId="0" xfId="0" applyFont="1" applyFill="1" applyAlignment="1">
      <alignment vertical="center"/>
    </xf>
    <xf numFmtId="0" fontId="0" fillId="0" borderId="0" xfId="0" applyAlignment="1">
      <alignment horizontal="center" vertical="center" wrapText="1"/>
    </xf>
    <xf numFmtId="0" fontId="0" fillId="10" borderId="0" xfId="0" applyFill="1" applyAlignment="1">
      <alignment horizontal="center" vertical="center" wrapText="1"/>
    </xf>
    <xf numFmtId="0" fontId="0" fillId="0" borderId="0" xfId="0" applyAlignment="1">
      <alignment vertical="center" wrapText="1"/>
    </xf>
    <xf numFmtId="44" fontId="0" fillId="0" borderId="0" xfId="2" applyFont="1" applyAlignment="1">
      <alignment vertical="center" wrapText="1"/>
    </xf>
    <xf numFmtId="9" fontId="0" fillId="0" borderId="0" xfId="5" applyFont="1" applyAlignment="1">
      <alignment horizontal="center" vertical="center" wrapText="1"/>
    </xf>
    <xf numFmtId="9" fontId="0" fillId="0" borderId="0" xfId="0" applyNumberFormat="1" applyAlignment="1">
      <alignment horizontal="center" vertical="center" wrapText="1"/>
    </xf>
    <xf numFmtId="44" fontId="0" fillId="0" borderId="0" xfId="0" applyNumberFormat="1" applyAlignment="1">
      <alignment vertical="center" wrapText="1"/>
    </xf>
    <xf numFmtId="0" fontId="21" fillId="0" borderId="0" xfId="0" applyFont="1" applyAlignment="1">
      <alignment vertical="center"/>
    </xf>
    <xf numFmtId="0" fontId="22" fillId="0" borderId="0" xfId="0" applyFont="1" applyAlignment="1">
      <alignment vertical="center"/>
    </xf>
    <xf numFmtId="0" fontId="0" fillId="0" borderId="0" xfId="0" applyAlignment="1">
      <alignment vertical="center"/>
    </xf>
    <xf numFmtId="0" fontId="23" fillId="0" borderId="0" xfId="0" applyFont="1" applyAlignment="1">
      <alignment horizontal="left" vertical="center" indent="1"/>
    </xf>
    <xf numFmtId="0" fontId="24" fillId="0" borderId="0" xfId="0" applyFont="1" applyAlignment="1">
      <alignment horizontal="left" vertical="center" indent="1"/>
    </xf>
    <xf numFmtId="0" fontId="24" fillId="0" borderId="0" xfId="0" applyFont="1" applyAlignment="1">
      <alignment vertical="center" wrapText="1"/>
    </xf>
    <xf numFmtId="0" fontId="27" fillId="0" borderId="0" xfId="6" applyFont="1" applyAlignment="1">
      <alignment horizontal="left" vertical="center" indent="1"/>
    </xf>
    <xf numFmtId="167" fontId="15" fillId="0" borderId="11" xfId="0" applyNumberFormat="1" applyFont="1" applyBorder="1" applyAlignment="1">
      <alignment horizontal="center" vertical="center"/>
    </xf>
    <xf numFmtId="167" fontId="15" fillId="0" borderId="13" xfId="0" applyNumberFormat="1" applyFont="1" applyBorder="1" applyAlignment="1">
      <alignment horizontal="center" vertical="center"/>
    </xf>
    <xf numFmtId="0" fontId="20" fillId="10" borderId="0" xfId="0" applyFont="1" applyFill="1" applyAlignment="1">
      <alignment horizontal="center" vertical="center" wrapText="1"/>
    </xf>
    <xf numFmtId="0" fontId="21" fillId="0" borderId="0" xfId="0" applyFont="1" applyAlignment="1">
      <alignment horizontal="left" vertical="center" wrapText="1"/>
    </xf>
    <xf numFmtId="167" fontId="8" fillId="0" borderId="14" xfId="0" applyNumberFormat="1" applyFont="1" applyBorder="1" applyAlignment="1">
      <alignment horizontal="center" vertical="center"/>
    </xf>
    <xf numFmtId="167" fontId="8" fillId="0" borderId="15" xfId="0" applyNumberFormat="1" applyFont="1" applyBorder="1" applyAlignment="1">
      <alignment horizontal="center" vertical="center"/>
    </xf>
    <xf numFmtId="3" fontId="10" fillId="0" borderId="0" xfId="0" applyNumberFormat="1" applyFont="1" applyAlignment="1">
      <alignment horizontal="left" vertical="center"/>
    </xf>
    <xf numFmtId="0" fontId="10" fillId="0" borderId="0" xfId="0" applyFont="1" applyAlignment="1">
      <alignment horizontal="left" vertical="center"/>
    </xf>
    <xf numFmtId="164" fontId="8" fillId="3" borderId="11" xfId="0" applyNumberFormat="1" applyFont="1" applyFill="1" applyBorder="1" applyAlignment="1">
      <alignment horizontal="center" vertical="center"/>
    </xf>
    <xf numFmtId="164" fontId="8" fillId="3" borderId="12" xfId="0" applyNumberFormat="1" applyFont="1" applyFill="1" applyBorder="1" applyAlignment="1">
      <alignment horizontal="center" vertical="center"/>
    </xf>
    <xf numFmtId="167" fontId="8" fillId="0" borderId="1" xfId="0" applyNumberFormat="1" applyFont="1" applyBorder="1" applyAlignment="1">
      <alignment horizontal="center" vertical="center"/>
    </xf>
    <xf numFmtId="0" fontId="6" fillId="0" borderId="0" xfId="3" applyFont="1" applyAlignment="1">
      <alignment horizontal="left" vertical="top" wrapText="1" indent="1"/>
    </xf>
    <xf numFmtId="0" fontId="3" fillId="0" borderId="0" xfId="3" applyAlignment="1">
      <alignment horizontal="left" vertical="top" wrapText="1" indent="1"/>
    </xf>
    <xf numFmtId="0" fontId="3" fillId="0" borderId="0" xfId="3" applyAlignment="1">
      <alignment horizontal="left" vertical="center" wrapText="1"/>
    </xf>
    <xf numFmtId="0" fontId="3" fillId="0" borderId="0" xfId="3" applyAlignment="1">
      <alignment horizontal="left" vertical="top" wrapText="1"/>
    </xf>
    <xf numFmtId="168" fontId="0" fillId="0" borderId="0" xfId="0" applyNumberFormat="1" applyAlignment="1">
      <alignment vertical="center" wrapText="1"/>
    </xf>
    <xf numFmtId="168" fontId="0" fillId="0" borderId="0" xfId="0" applyNumberFormat="1"/>
  </cellXfs>
  <cellStyles count="7">
    <cellStyle name="Hipervínculo" xfId="6" builtinId="8"/>
    <cellStyle name="Moneda" xfId="2" builtinId="4"/>
    <cellStyle name="Normal" xfId="0" builtinId="0"/>
    <cellStyle name="Normal 2" xfId="1" xr:uid="{BB82C8E7-1B6A-4433-9BB7-3131432DF916}"/>
    <cellStyle name="Normal 2 2" xfId="4" xr:uid="{6FA873D3-0F20-498C-BBF1-7E58FCAD7F30}"/>
    <cellStyle name="Normal 3" xfId="3" xr:uid="{61BB56DF-89F3-48FD-BAB5-1EF3754974BE}"/>
    <cellStyle name="Porcentaje" xfId="5" builtinId="5"/>
  </cellStyles>
  <dxfs count="16">
    <dxf>
      <numFmt numFmtId="168" formatCode="_-&quot;$&quot;\ * #,##0_-;\-&quot;$&quot;\ * #,##0_-;_-&quot;$&quot;\ * &quot;-&quot;??_-;_-@_-"/>
    </dxf>
    <dxf>
      <numFmt numFmtId="34" formatCode="_-&quot;$&quot;\ * #,##0.00_-;\-&quot;$&quot;\ * #,##0.00_-;_-&quot;$&quot;\ * &quot;-&quot;??_-;_-@_-"/>
      <alignment horizontal="general" vertical="center" textRotation="0" wrapText="1" indent="0" justifyLastLine="0" shrinkToFit="0" readingOrder="0"/>
    </dxf>
    <dxf>
      <numFmt numFmtId="13" formatCode="0%"/>
      <alignment horizontal="center"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168" formatCode="_-&quot;$&quot;\ * #,##0_-;\-&quot;$&quot;\ * #,##0_-;_-&quot;$&quot;\ * &quot;-&quot;??_-;_-@_-"/>
      <alignment vertical="center" textRotation="0" wrapText="1" indent="0" justifyLastLine="0" shrinkToFit="0" readingOrder="0"/>
    </dxf>
    <dxf>
      <alignment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fill>
        <patternFill patternType="solid">
          <fgColor indexed="64"/>
          <bgColor theme="1" tint="0.34998626667073579"/>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6</xdr:col>
      <xdr:colOff>1273969</xdr:colOff>
      <xdr:row>4</xdr:row>
      <xdr:rowOff>53781</xdr:rowOff>
    </xdr:to>
    <xdr:pic>
      <xdr:nvPicPr>
        <xdr:cNvPr id="2" name="1 Imagen">
          <a:extLst>
            <a:ext uri="{FF2B5EF4-FFF2-40B4-BE49-F238E27FC236}">
              <a16:creationId xmlns:a16="http://schemas.microsoft.com/office/drawing/2014/main" id="{BADE8F0E-90F1-40C0-9526-A9A27A412C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67625" y="190500"/>
          <a:ext cx="2000250" cy="696719"/>
        </a:xfrm>
        <a:prstGeom prst="rect">
          <a:avLst/>
        </a:prstGeom>
      </xdr:spPr>
    </xdr:pic>
    <xdr:clientData/>
  </xdr:twoCellAnchor>
  <xdr:twoCellAnchor>
    <xdr:from>
      <xdr:col>1</xdr:col>
      <xdr:colOff>357186</xdr:colOff>
      <xdr:row>134</xdr:row>
      <xdr:rowOff>0</xdr:rowOff>
    </xdr:from>
    <xdr:to>
      <xdr:col>2</xdr:col>
      <xdr:colOff>2547936</xdr:colOff>
      <xdr:row>140</xdr:row>
      <xdr:rowOff>38316</xdr:rowOff>
    </xdr:to>
    <xdr:pic>
      <xdr:nvPicPr>
        <xdr:cNvPr id="3" name="Imagen 1">
          <a:extLst>
            <a:ext uri="{FF2B5EF4-FFF2-40B4-BE49-F238E27FC236}">
              <a16:creationId xmlns:a16="http://schemas.microsoft.com/office/drawing/2014/main" id="{9C6D2ACE-561E-4044-8FAE-6AF59E753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4374" y="89761219"/>
          <a:ext cx="2547937" cy="1181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81E9802-ADD1-4D63-B009-86819134F538}" name="Tabla2" displayName="Tabla2" ref="B9:H133" totalsRowCount="1" headerRowDxfId="15" dataDxfId="14">
  <autoFilter ref="B9:H132" xr:uid="{04E69431-3ADA-44CF-AC0E-38EFBA518988}"/>
  <tableColumns count="7">
    <tableColumn id="1" xr3:uid="{06662E11-0527-48F0-8084-39496D974A7C}" name="ITEM" dataDxfId="13" totalsRowDxfId="6"/>
    <tableColumn id="2" xr3:uid="{449A9208-2BB9-4095-8136-03DCB3CCCEEC}" name="DESCRIPCIÓN" dataDxfId="12" totalsRowDxfId="5"/>
    <tableColumn id="3" xr3:uid="{B4C84E80-82FB-4260-8BF1-818A5B1EDBAF}" name="UNIDAD DE MEDIDA" dataDxfId="11" totalsRowDxfId="4"/>
    <tableColumn id="4" xr3:uid="{3DCF6DEE-3ED6-45AD-8DA4-28E872E6999A}" name="CANTIDAD" dataDxfId="10" totalsRowDxfId="3"/>
    <tableColumn id="5" xr3:uid="{DC2A61E4-8D14-4C6A-A4D8-9223CBC5DFC6}" name="% DE IVA SI APLICA" dataDxfId="9" totalsRowDxfId="2" dataCellStyle="Porcentaje"/>
    <tableColumn id="6" xr3:uid="{75690A01-299E-401F-8EA2-54D175C673A6}" name="VALOR UNITARIO CON IVA INCLUIDO " totalsRowFunction="sum" dataDxfId="8" totalsRowDxfId="1" dataCellStyle="Moneda"/>
    <tableColumn id="7" xr3:uid="{AE961121-F59E-4B61-8CF0-2B4475186F1A}" name="Columna1" totalsRowFunction="custom" dataDxfId="7" totalsRowDxfId="0">
      <calculatedColumnFormula>(G10-(G10*2%))</calculatedColumnFormula>
      <totalsRowFormula>SUM(Tabla2[Columna1])</totalsRowFormula>
    </tableColumn>
  </tableColumns>
  <tableStyleInfo name="TableStyleMedium15"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asesor1@filtracionyanalisis.com"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2392D-E4B0-47CD-AD7D-BB0ED8F6B3DB}">
  <dimension ref="A1:J44"/>
  <sheetViews>
    <sheetView view="pageBreakPreview" topLeftCell="A32" zoomScale="55" zoomScaleNormal="69" zoomScaleSheetLayoutView="55" workbookViewId="0">
      <selection activeCell="B36" sqref="B36"/>
    </sheetView>
  </sheetViews>
  <sheetFormatPr baseColWidth="10" defaultColWidth="11.42578125" defaultRowHeight="67.5" customHeight="1"/>
  <cols>
    <col min="1" max="1" width="6.7109375" style="68" customWidth="1"/>
    <col min="2" max="2" width="67.28515625" style="96" customWidth="1"/>
    <col min="3" max="3" width="16.28515625" style="68" customWidth="1"/>
    <col min="4" max="4" width="8.7109375" style="72" customWidth="1"/>
    <col min="5" max="6" width="22.42578125" style="73" customWidth="1"/>
    <col min="7" max="7" width="22.42578125" style="77" customWidth="1"/>
    <col min="8" max="8" width="26.7109375" style="68" customWidth="1"/>
    <col min="9" max="9" width="20.7109375" style="68" customWidth="1"/>
    <col min="10" max="10" width="17.7109375" style="68" customWidth="1"/>
    <col min="11" max="16384" width="11.42578125" style="65"/>
  </cols>
  <sheetData>
    <row r="1" spans="1:10" s="68" customFormat="1" ht="33">
      <c r="A1" s="106" t="s">
        <v>0</v>
      </c>
      <c r="B1" s="106" t="s">
        <v>1</v>
      </c>
      <c r="C1" s="107" t="s">
        <v>2</v>
      </c>
      <c r="D1" s="108" t="s">
        <v>3</v>
      </c>
      <c r="E1" s="106" t="s">
        <v>4</v>
      </c>
      <c r="F1" s="106" t="s">
        <v>5</v>
      </c>
      <c r="G1" s="109" t="s">
        <v>6</v>
      </c>
      <c r="H1" s="110" t="s">
        <v>7</v>
      </c>
    </row>
    <row r="2" spans="1:10" ht="67.5" customHeight="1">
      <c r="A2" s="111">
        <v>1</v>
      </c>
      <c r="B2" s="112" t="s">
        <v>8</v>
      </c>
      <c r="C2" s="113" t="s">
        <v>9</v>
      </c>
      <c r="D2" s="113">
        <v>10</v>
      </c>
      <c r="E2" s="114"/>
      <c r="F2" s="114"/>
      <c r="G2" s="115"/>
      <c r="H2" s="114"/>
      <c r="I2" s="65"/>
      <c r="J2" s="65"/>
    </row>
    <row r="3" spans="1:10" s="134" customFormat="1" ht="42" customHeight="1">
      <c r="A3" s="130">
        <v>3</v>
      </c>
      <c r="B3" s="131" t="s">
        <v>10</v>
      </c>
      <c r="C3" s="132" t="s">
        <v>9</v>
      </c>
      <c r="D3" s="132">
        <v>5</v>
      </c>
      <c r="E3" s="133"/>
      <c r="F3" s="133"/>
      <c r="G3" s="133"/>
      <c r="H3" s="133"/>
    </row>
    <row r="4" spans="1:10" s="134" customFormat="1" ht="53.25" customHeight="1">
      <c r="A4" s="130">
        <v>4</v>
      </c>
      <c r="B4" s="131" t="s">
        <v>11</v>
      </c>
      <c r="C4" s="132" t="s">
        <v>9</v>
      </c>
      <c r="D4" s="132">
        <v>5</v>
      </c>
      <c r="E4" s="133"/>
      <c r="F4" s="133"/>
      <c r="G4" s="133"/>
      <c r="H4" s="133"/>
    </row>
    <row r="5" spans="1:10" s="134" customFormat="1" ht="53.25" customHeight="1">
      <c r="A5" s="130"/>
      <c r="B5" s="131" t="s">
        <v>12</v>
      </c>
      <c r="C5" s="132" t="s">
        <v>9</v>
      </c>
      <c r="D5" s="132">
        <v>5</v>
      </c>
      <c r="E5" s="133"/>
      <c r="F5" s="133"/>
      <c r="G5" s="133"/>
      <c r="H5" s="133"/>
    </row>
    <row r="6" spans="1:10" s="134" customFormat="1" ht="53.25" customHeight="1">
      <c r="A6" s="130">
        <v>5</v>
      </c>
      <c r="B6" s="131" t="s">
        <v>13</v>
      </c>
      <c r="C6" s="132" t="s">
        <v>9</v>
      </c>
      <c r="D6" s="132">
        <v>2</v>
      </c>
      <c r="E6" s="133"/>
      <c r="F6" s="133"/>
      <c r="G6" s="133"/>
      <c r="H6" s="133"/>
    </row>
    <row r="7" spans="1:10" s="134" customFormat="1" ht="42.75" customHeight="1">
      <c r="A7" s="130">
        <v>6</v>
      </c>
      <c r="B7" s="131" t="s">
        <v>14</v>
      </c>
      <c r="C7" s="132" t="s">
        <v>9</v>
      </c>
      <c r="D7" s="132">
        <v>2</v>
      </c>
      <c r="E7" s="133"/>
      <c r="F7" s="133"/>
      <c r="G7" s="133"/>
      <c r="H7" s="133"/>
    </row>
    <row r="8" spans="1:10" s="134" customFormat="1" ht="45" customHeight="1">
      <c r="A8" s="130">
        <v>7</v>
      </c>
      <c r="B8" s="131" t="s">
        <v>15</v>
      </c>
      <c r="C8" s="132" t="s">
        <v>9</v>
      </c>
      <c r="D8" s="132">
        <v>2</v>
      </c>
      <c r="E8" s="133"/>
      <c r="F8" s="133"/>
      <c r="G8" s="133"/>
      <c r="H8" s="133"/>
    </row>
    <row r="9" spans="1:10" s="134" customFormat="1" ht="45" customHeight="1">
      <c r="A9" s="130"/>
      <c r="B9" s="131" t="s">
        <v>16</v>
      </c>
      <c r="C9" s="132" t="s">
        <v>9</v>
      </c>
      <c r="D9" s="132">
        <v>2</v>
      </c>
      <c r="E9" s="133"/>
      <c r="F9" s="133"/>
      <c r="G9" s="133"/>
      <c r="H9" s="133"/>
    </row>
    <row r="10" spans="1:10" ht="51.75" customHeight="1">
      <c r="A10" s="111">
        <v>8</v>
      </c>
      <c r="B10" s="112" t="s">
        <v>17</v>
      </c>
      <c r="C10" s="113" t="s">
        <v>9</v>
      </c>
      <c r="D10" s="113">
        <v>5</v>
      </c>
      <c r="E10" s="114"/>
      <c r="F10" s="114"/>
      <c r="G10" s="115"/>
      <c r="H10" s="114"/>
      <c r="I10" s="65"/>
      <c r="J10" s="65"/>
    </row>
    <row r="11" spans="1:10" ht="45" customHeight="1">
      <c r="A11" s="111">
        <v>9</v>
      </c>
      <c r="B11" s="112" t="s">
        <v>18</v>
      </c>
      <c r="C11" s="113" t="s">
        <v>9</v>
      </c>
      <c r="D11" s="113">
        <v>5</v>
      </c>
      <c r="E11" s="114"/>
      <c r="F11" s="114"/>
      <c r="G11" s="115"/>
      <c r="H11" s="114"/>
      <c r="I11" s="65"/>
      <c r="J11" s="65"/>
    </row>
    <row r="12" spans="1:10" ht="42.75" customHeight="1">
      <c r="A12" s="111">
        <v>10</v>
      </c>
      <c r="B12" s="112" t="s">
        <v>19</v>
      </c>
      <c r="C12" s="113" t="s">
        <v>9</v>
      </c>
      <c r="D12" s="113">
        <v>5</v>
      </c>
      <c r="E12" s="114"/>
      <c r="F12" s="114"/>
      <c r="G12" s="115"/>
      <c r="H12" s="114"/>
      <c r="I12" s="65"/>
      <c r="J12" s="65"/>
    </row>
    <row r="13" spans="1:10" ht="42" customHeight="1">
      <c r="A13" s="111">
        <v>11</v>
      </c>
      <c r="B13" s="112" t="s">
        <v>20</v>
      </c>
      <c r="C13" s="113" t="s">
        <v>9</v>
      </c>
      <c r="D13" s="113">
        <v>5</v>
      </c>
      <c r="E13" s="114"/>
      <c r="F13" s="114"/>
      <c r="G13" s="115"/>
      <c r="H13" s="114"/>
      <c r="I13" s="65"/>
      <c r="J13" s="65"/>
    </row>
    <row r="14" spans="1:10" ht="45" customHeight="1">
      <c r="A14" s="111">
        <v>12</v>
      </c>
      <c r="B14" s="112" t="s">
        <v>21</v>
      </c>
      <c r="C14" s="113" t="s">
        <v>9</v>
      </c>
      <c r="D14" s="113">
        <v>5</v>
      </c>
      <c r="E14" s="114"/>
      <c r="F14" s="114"/>
      <c r="G14" s="115"/>
      <c r="H14" s="114"/>
      <c r="I14" s="65"/>
      <c r="J14" s="65"/>
    </row>
    <row r="15" spans="1:10" ht="41.25" customHeight="1">
      <c r="A15" s="111">
        <v>13</v>
      </c>
      <c r="B15" s="112" t="s">
        <v>22</v>
      </c>
      <c r="C15" s="113" t="s">
        <v>9</v>
      </c>
      <c r="D15" s="113">
        <v>3</v>
      </c>
      <c r="E15" s="114"/>
      <c r="F15" s="114"/>
      <c r="G15" s="115"/>
      <c r="H15" s="114"/>
      <c r="I15" s="65"/>
      <c r="J15" s="65"/>
    </row>
    <row r="16" spans="1:10" ht="45" customHeight="1">
      <c r="A16" s="111">
        <v>14</v>
      </c>
      <c r="B16" s="112" t="s">
        <v>23</v>
      </c>
      <c r="C16" s="113" t="s">
        <v>9</v>
      </c>
      <c r="D16" s="113">
        <v>3</v>
      </c>
      <c r="E16" s="114"/>
      <c r="F16" s="114"/>
      <c r="G16" s="115"/>
      <c r="H16" s="114"/>
      <c r="I16" s="65"/>
      <c r="J16" s="65"/>
    </row>
    <row r="17" spans="1:8" ht="53.25" customHeight="1">
      <c r="A17" s="111">
        <v>15</v>
      </c>
      <c r="B17" s="112" t="s">
        <v>24</v>
      </c>
      <c r="C17" s="113" t="s">
        <v>9</v>
      </c>
      <c r="D17" s="113">
        <v>5</v>
      </c>
      <c r="E17" s="114"/>
      <c r="F17" s="114"/>
      <c r="G17" s="115"/>
      <c r="H17" s="114"/>
    </row>
    <row r="18" spans="1:8" ht="48.75" customHeight="1">
      <c r="A18" s="111">
        <v>16</v>
      </c>
      <c r="B18" s="112" t="s">
        <v>25</v>
      </c>
      <c r="C18" s="113" t="s">
        <v>9</v>
      </c>
      <c r="D18" s="113">
        <v>5</v>
      </c>
      <c r="E18" s="114"/>
      <c r="F18" s="114"/>
      <c r="G18" s="115"/>
      <c r="H18" s="114"/>
    </row>
    <row r="19" spans="1:8" ht="48" customHeight="1">
      <c r="A19" s="111">
        <v>17</v>
      </c>
      <c r="B19" s="112" t="s">
        <v>26</v>
      </c>
      <c r="C19" s="113" t="s">
        <v>9</v>
      </c>
      <c r="D19" s="113">
        <v>5</v>
      </c>
      <c r="E19" s="114"/>
      <c r="F19" s="114"/>
      <c r="G19" s="115"/>
      <c r="H19" s="114"/>
    </row>
    <row r="20" spans="1:8" ht="99">
      <c r="A20" s="111">
        <v>18</v>
      </c>
      <c r="B20" s="112" t="s">
        <v>27</v>
      </c>
      <c r="C20" s="113" t="s">
        <v>9</v>
      </c>
      <c r="D20" s="113">
        <v>5</v>
      </c>
      <c r="E20" s="114"/>
      <c r="F20" s="114"/>
      <c r="G20" s="115"/>
      <c r="H20" s="114"/>
    </row>
    <row r="21" spans="1:8" ht="33.75" customHeight="1">
      <c r="A21" s="111">
        <v>23</v>
      </c>
      <c r="B21" s="112" t="s">
        <v>28</v>
      </c>
      <c r="C21" s="113" t="s">
        <v>9</v>
      </c>
      <c r="D21" s="113">
        <v>100</v>
      </c>
      <c r="E21" s="114"/>
      <c r="F21" s="114"/>
      <c r="G21" s="115"/>
      <c r="H21" s="114"/>
    </row>
    <row r="22" spans="1:8" ht="66">
      <c r="A22" s="111"/>
      <c r="B22" s="112" t="s">
        <v>29</v>
      </c>
      <c r="C22" s="113" t="s">
        <v>9</v>
      </c>
      <c r="D22" s="113">
        <v>200</v>
      </c>
      <c r="E22" s="114"/>
      <c r="F22" s="114"/>
      <c r="G22" s="115"/>
      <c r="H22" s="114"/>
    </row>
    <row r="23" spans="1:8" ht="67.5" customHeight="1">
      <c r="A23" s="111">
        <v>25</v>
      </c>
      <c r="B23" s="112" t="s">
        <v>30</v>
      </c>
      <c r="C23" s="113" t="s">
        <v>9</v>
      </c>
      <c r="D23" s="113">
        <v>200</v>
      </c>
      <c r="E23" s="114"/>
      <c r="F23" s="114"/>
      <c r="G23" s="115"/>
      <c r="H23" s="114"/>
    </row>
    <row r="24" spans="1:8" ht="42" customHeight="1">
      <c r="A24" s="111">
        <v>26</v>
      </c>
      <c r="B24" s="112" t="s">
        <v>31</v>
      </c>
      <c r="C24" s="113" t="s">
        <v>9</v>
      </c>
      <c r="D24" s="113">
        <v>10</v>
      </c>
      <c r="E24" s="114"/>
      <c r="F24" s="114"/>
      <c r="G24" s="115"/>
      <c r="H24" s="114"/>
    </row>
    <row r="25" spans="1:8" ht="93" customHeight="1">
      <c r="A25" s="111">
        <v>27</v>
      </c>
      <c r="B25" s="112" t="s">
        <v>32</v>
      </c>
      <c r="C25" s="113" t="s">
        <v>9</v>
      </c>
      <c r="D25" s="113">
        <v>10</v>
      </c>
      <c r="E25" s="114"/>
      <c r="F25" s="114"/>
      <c r="G25" s="115"/>
      <c r="H25" s="114"/>
    </row>
    <row r="26" spans="1:8" ht="67.5" customHeight="1">
      <c r="A26" s="111">
        <v>28</v>
      </c>
      <c r="B26" s="112" t="s">
        <v>33</v>
      </c>
      <c r="C26" s="113" t="s">
        <v>9</v>
      </c>
      <c r="D26" s="113">
        <v>10</v>
      </c>
      <c r="E26" s="114"/>
      <c r="F26" s="114"/>
      <c r="G26" s="115"/>
      <c r="H26" s="114"/>
    </row>
    <row r="27" spans="1:8" ht="48.75" customHeight="1">
      <c r="A27" s="111">
        <v>29</v>
      </c>
      <c r="B27" s="112" t="s">
        <v>34</v>
      </c>
      <c r="C27" s="113" t="s">
        <v>9</v>
      </c>
      <c r="D27" s="113">
        <v>29</v>
      </c>
      <c r="E27" s="114"/>
      <c r="F27" s="114"/>
      <c r="G27" s="115"/>
      <c r="H27" s="114"/>
    </row>
    <row r="28" spans="1:8" ht="41.25" customHeight="1">
      <c r="A28" s="111">
        <v>30</v>
      </c>
      <c r="B28" s="112" t="s">
        <v>35</v>
      </c>
      <c r="C28" s="113" t="s">
        <v>9</v>
      </c>
      <c r="D28" s="113">
        <v>40</v>
      </c>
      <c r="E28" s="114"/>
      <c r="F28" s="114"/>
      <c r="G28" s="115"/>
      <c r="H28" s="114"/>
    </row>
    <row r="29" spans="1:8" ht="38.25" customHeight="1">
      <c r="A29" s="111">
        <v>31</v>
      </c>
      <c r="B29" s="112" t="s">
        <v>36</v>
      </c>
      <c r="C29" s="113" t="s">
        <v>9</v>
      </c>
      <c r="D29" s="113">
        <v>36</v>
      </c>
      <c r="E29" s="114"/>
      <c r="F29" s="114"/>
      <c r="G29" s="115"/>
      <c r="H29" s="114"/>
    </row>
    <row r="30" spans="1:8" ht="37.5" customHeight="1">
      <c r="A30" s="111">
        <v>32</v>
      </c>
      <c r="B30" s="112" t="s">
        <v>37</v>
      </c>
      <c r="C30" s="113" t="s">
        <v>9</v>
      </c>
      <c r="D30" s="113">
        <v>36</v>
      </c>
      <c r="E30" s="114"/>
      <c r="F30" s="114"/>
      <c r="G30" s="115"/>
      <c r="H30" s="114"/>
    </row>
    <row r="31" spans="1:8" ht="69.75" customHeight="1">
      <c r="A31" s="111"/>
      <c r="B31" s="112" t="s">
        <v>38</v>
      </c>
      <c r="C31" s="113" t="s">
        <v>9</v>
      </c>
      <c r="D31" s="113">
        <v>10</v>
      </c>
      <c r="E31" s="114"/>
      <c r="F31" s="114"/>
      <c r="G31" s="115"/>
      <c r="H31" s="114"/>
    </row>
    <row r="32" spans="1:8" ht="35.25" customHeight="1">
      <c r="A32" s="111">
        <v>33</v>
      </c>
      <c r="B32" s="112" t="s">
        <v>39</v>
      </c>
      <c r="C32" s="113" t="s">
        <v>9</v>
      </c>
      <c r="D32" s="113">
        <v>10</v>
      </c>
      <c r="E32" s="114"/>
      <c r="F32" s="114"/>
      <c r="G32" s="115"/>
      <c r="H32" s="114"/>
    </row>
    <row r="33" spans="1:8" ht="35.25" customHeight="1">
      <c r="A33" s="111"/>
      <c r="B33" s="112" t="s">
        <v>40</v>
      </c>
      <c r="C33" s="113" t="s">
        <v>9</v>
      </c>
      <c r="D33" s="113">
        <v>100</v>
      </c>
      <c r="E33" s="114"/>
      <c r="F33" s="114"/>
      <c r="G33" s="115"/>
      <c r="H33" s="114"/>
    </row>
    <row r="34" spans="1:8" ht="100.5" customHeight="1">
      <c r="A34" s="111"/>
      <c r="B34" s="112" t="s">
        <v>41</v>
      </c>
      <c r="C34" s="113" t="s">
        <v>9</v>
      </c>
      <c r="D34" s="113">
        <v>100</v>
      </c>
      <c r="E34" s="114"/>
      <c r="F34" s="114"/>
      <c r="G34" s="115"/>
      <c r="H34" s="114"/>
    </row>
    <row r="35" spans="1:8" ht="96.75" customHeight="1">
      <c r="A35" s="111">
        <v>34</v>
      </c>
      <c r="B35" s="112" t="s">
        <v>42</v>
      </c>
      <c r="C35" s="113" t="s">
        <v>9</v>
      </c>
      <c r="D35" s="113">
        <v>100</v>
      </c>
      <c r="E35" s="114"/>
      <c r="F35" s="114"/>
      <c r="G35" s="115"/>
      <c r="H35" s="114"/>
    </row>
    <row r="36" spans="1:8" ht="33" customHeight="1">
      <c r="A36" s="111">
        <v>35</v>
      </c>
      <c r="B36" s="112" t="s">
        <v>43</v>
      </c>
      <c r="C36" s="113" t="s">
        <v>9</v>
      </c>
      <c r="D36" s="113">
        <v>6</v>
      </c>
      <c r="E36" s="114"/>
      <c r="F36" s="114"/>
      <c r="G36" s="115"/>
      <c r="H36" s="114"/>
    </row>
    <row r="37" spans="1:8" ht="36.75" customHeight="1">
      <c r="A37" s="111">
        <v>36</v>
      </c>
      <c r="B37" s="112" t="s">
        <v>44</v>
      </c>
      <c r="C37" s="113" t="s">
        <v>9</v>
      </c>
      <c r="D37" s="113">
        <v>5</v>
      </c>
      <c r="E37" s="114"/>
      <c r="F37" s="114"/>
      <c r="G37" s="115"/>
      <c r="H37" s="114"/>
    </row>
    <row r="38" spans="1:8" ht="34.5" customHeight="1">
      <c r="A38" s="111">
        <v>37</v>
      </c>
      <c r="B38" s="112" t="s">
        <v>45</v>
      </c>
      <c r="C38" s="113" t="s">
        <v>9</v>
      </c>
      <c r="D38" s="113">
        <v>5</v>
      </c>
      <c r="E38" s="114"/>
      <c r="F38" s="114"/>
      <c r="G38" s="115"/>
      <c r="H38" s="114"/>
    </row>
    <row r="39" spans="1:8" ht="37.5" customHeight="1">
      <c r="A39" s="111">
        <v>38</v>
      </c>
      <c r="B39" s="112" t="s">
        <v>46</v>
      </c>
      <c r="C39" s="113" t="s">
        <v>9</v>
      </c>
      <c r="D39" s="113">
        <v>5</v>
      </c>
      <c r="E39" s="114"/>
      <c r="F39" s="114"/>
      <c r="G39" s="115"/>
      <c r="H39" s="114"/>
    </row>
    <row r="40" spans="1:8" ht="30.75" customHeight="1">
      <c r="A40" s="111">
        <v>39</v>
      </c>
      <c r="B40" s="112" t="s">
        <v>47</v>
      </c>
      <c r="C40" s="113" t="s">
        <v>9</v>
      </c>
      <c r="D40" s="113">
        <v>5</v>
      </c>
      <c r="E40" s="114"/>
      <c r="F40" s="114"/>
      <c r="G40" s="115"/>
      <c r="H40" s="114"/>
    </row>
    <row r="41" spans="1:8" ht="27" customHeight="1">
      <c r="A41" s="116">
        <v>40</v>
      </c>
      <c r="B41" s="117" t="s">
        <v>48</v>
      </c>
      <c r="C41" s="118" t="s">
        <v>9</v>
      </c>
      <c r="D41" s="118">
        <v>5</v>
      </c>
      <c r="E41" s="119"/>
      <c r="F41" s="114"/>
      <c r="G41" s="115"/>
      <c r="H41" s="114"/>
    </row>
    <row r="42" spans="1:8" ht="27" customHeight="1" thickBot="1">
      <c r="A42" s="116">
        <v>41</v>
      </c>
      <c r="B42" s="120" t="s">
        <v>49</v>
      </c>
      <c r="C42" s="118" t="s">
        <v>9</v>
      </c>
      <c r="D42" s="118">
        <v>2</v>
      </c>
      <c r="E42" s="119"/>
      <c r="F42" s="114"/>
      <c r="G42" s="121"/>
      <c r="H42" s="119"/>
    </row>
    <row r="43" spans="1:8" ht="32.65" customHeight="1" thickBot="1">
      <c r="A43" s="122"/>
      <c r="B43" s="123"/>
      <c r="C43" s="124"/>
      <c r="D43" s="125"/>
      <c r="E43" s="149"/>
      <c r="F43" s="150"/>
      <c r="G43" s="126"/>
      <c r="H43" s="127"/>
    </row>
    <row r="44" spans="1:8" ht="26.25" customHeight="1"/>
  </sheetData>
  <autoFilter ref="B1:B44" xr:uid="{2772392D-E4B0-47CD-AD7D-BB0ED8F6B3DB}"/>
  <mergeCells count="1">
    <mergeCell ref="E43:F43"/>
  </mergeCells>
  <phoneticPr fontId="13" type="noConversion"/>
  <dataValidations disablePrompts="1" count="1">
    <dataValidation allowBlank="1" showInputMessage="1" showErrorMessage="1" promptTitle="UNIDAD DE MEDIDA" prompt="Digite la unidad de medida el elemento solicitado ejemplo: unidad, caja, gramos." sqref="C43" xr:uid="{B3A05346-E357-4458-81E5-325AB0B114E8}"/>
  </dataValidations>
  <pageMargins left="0.7" right="0.7" top="0.75" bottom="0.75" header="0.3" footer="0.3"/>
  <pageSetup paperSize="9" scale="38" orientation="landscape" horizontalDpi="1200" verticalDpi="1200" r:id="rId1"/>
  <rowBreaks count="1" manualBreakCount="1">
    <brk id="21"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E7A44-484C-4C50-B884-C0F8EFC43C44}">
  <dimension ref="B1:K148"/>
  <sheetViews>
    <sheetView showGridLines="0" tabSelected="1" topLeftCell="A130" zoomScale="80" zoomScaleNormal="80" workbookViewId="0">
      <selection activeCell="H133" sqref="H133"/>
    </sheetView>
  </sheetViews>
  <sheetFormatPr baseColWidth="10" defaultColWidth="10.85546875" defaultRowHeight="15"/>
  <cols>
    <col min="1" max="2" width="5.28515625" style="137" customWidth="1"/>
    <col min="3" max="3" width="73.7109375" style="137" customWidth="1"/>
    <col min="4" max="4" width="19.7109375" style="137" customWidth="1"/>
    <col min="5" max="6" width="10.85546875" style="135" customWidth="1"/>
    <col min="7" max="7" width="20.42578125" style="137" customWidth="1"/>
    <col min="8" max="8" width="16.28515625" style="137" bestFit="1" customWidth="1"/>
    <col min="9" max="16384" width="10.85546875" style="137"/>
  </cols>
  <sheetData>
    <row r="1" spans="2:11">
      <c r="C1" s="142" t="s">
        <v>347</v>
      </c>
    </row>
    <row r="2" spans="2:11">
      <c r="C2" s="143" t="s">
        <v>348</v>
      </c>
    </row>
    <row r="3" spans="2:11" ht="18" customHeight="1">
      <c r="C3" s="142" t="s">
        <v>349</v>
      </c>
    </row>
    <row r="4" spans="2:11" ht="18" customHeight="1">
      <c r="C4" s="142"/>
    </row>
    <row r="5" spans="2:11" ht="21" customHeight="1">
      <c r="C5" s="137" t="s">
        <v>350</v>
      </c>
      <c r="D5" s="144" t="s">
        <v>351</v>
      </c>
    </row>
    <row r="6" spans="2:11" ht="0.75" customHeight="1">
      <c r="C6" s="152" t="s">
        <v>352</v>
      </c>
      <c r="D6" s="152"/>
      <c r="E6" s="152"/>
      <c r="F6" s="152"/>
      <c r="G6" s="152"/>
    </row>
    <row r="7" spans="2:11" ht="26.25" customHeight="1">
      <c r="C7" s="152"/>
      <c r="D7" s="152"/>
      <c r="E7" s="152"/>
      <c r="F7" s="152"/>
      <c r="G7" s="152"/>
    </row>
    <row r="8" spans="2:11" s="135" customFormat="1" ht="39.75" customHeight="1">
      <c r="B8" s="151" t="s">
        <v>50</v>
      </c>
      <c r="C8" s="151"/>
      <c r="D8" s="151"/>
      <c r="E8" s="151"/>
      <c r="F8" s="151"/>
      <c r="G8" s="151"/>
      <c r="K8" s="137"/>
    </row>
    <row r="9" spans="2:11" s="135" customFormat="1" ht="30">
      <c r="B9" s="136" t="s">
        <v>0</v>
      </c>
      <c r="C9" s="136" t="s">
        <v>51</v>
      </c>
      <c r="D9" s="136" t="s">
        <v>2</v>
      </c>
      <c r="E9" s="136" t="s">
        <v>52</v>
      </c>
      <c r="F9" s="136" t="s">
        <v>53</v>
      </c>
      <c r="G9" s="136" t="s">
        <v>54</v>
      </c>
      <c r="H9" s="136" t="s">
        <v>361</v>
      </c>
    </row>
    <row r="10" spans="2:11">
      <c r="B10" s="137">
        <v>1</v>
      </c>
      <c r="C10" s="137" t="s">
        <v>55</v>
      </c>
      <c r="D10" s="137" t="s">
        <v>56</v>
      </c>
      <c r="E10" s="135">
        <v>1</v>
      </c>
      <c r="F10" s="139">
        <v>0.19</v>
      </c>
      <c r="G10" s="138">
        <v>3249533</v>
      </c>
      <c r="H10" s="164">
        <f t="shared" ref="H10:H41" si="0">(G10-(G10*2%))</f>
        <v>3184542.34</v>
      </c>
    </row>
    <row r="11" spans="2:11">
      <c r="B11" s="137">
        <v>2</v>
      </c>
      <c r="C11" s="137" t="s">
        <v>57</v>
      </c>
      <c r="D11" s="137" t="s">
        <v>58</v>
      </c>
      <c r="E11" s="135">
        <v>1</v>
      </c>
      <c r="F11" s="139">
        <v>0.19</v>
      </c>
      <c r="G11" s="138">
        <v>287504</v>
      </c>
      <c r="H11" s="164">
        <f t="shared" si="0"/>
        <v>281753.92</v>
      </c>
    </row>
    <row r="12" spans="2:11">
      <c r="B12" s="137">
        <v>3</v>
      </c>
      <c r="C12" s="137" t="s">
        <v>59</v>
      </c>
      <c r="D12" s="137" t="s">
        <v>60</v>
      </c>
      <c r="E12" s="135">
        <v>1</v>
      </c>
      <c r="F12" s="139">
        <v>0.19</v>
      </c>
      <c r="G12" s="138">
        <v>991627</v>
      </c>
      <c r="H12" s="164">
        <f t="shared" si="0"/>
        <v>971794.46</v>
      </c>
    </row>
    <row r="13" spans="2:11">
      <c r="B13" s="137">
        <v>4</v>
      </c>
      <c r="C13" s="137" t="s">
        <v>61</v>
      </c>
      <c r="D13" s="137" t="s">
        <v>60</v>
      </c>
      <c r="E13" s="135">
        <v>1</v>
      </c>
      <c r="F13" s="139">
        <v>0.19</v>
      </c>
      <c r="G13" s="138">
        <v>59381</v>
      </c>
      <c r="H13" s="164">
        <f t="shared" si="0"/>
        <v>58193.38</v>
      </c>
    </row>
    <row r="14" spans="2:11">
      <c r="B14" s="137">
        <v>5</v>
      </c>
      <c r="C14" s="137" t="s">
        <v>62</v>
      </c>
      <c r="D14" s="137" t="s">
        <v>60</v>
      </c>
      <c r="E14" s="135">
        <v>1</v>
      </c>
      <c r="F14" s="139">
        <v>0.19</v>
      </c>
      <c r="G14" s="138">
        <v>20468</v>
      </c>
      <c r="H14" s="164">
        <f t="shared" si="0"/>
        <v>20058.64</v>
      </c>
    </row>
    <row r="15" spans="2:11">
      <c r="B15" s="137">
        <v>6</v>
      </c>
      <c r="C15" s="137" t="s">
        <v>63</v>
      </c>
      <c r="D15" s="137" t="s">
        <v>60</v>
      </c>
      <c r="E15" s="135">
        <v>1</v>
      </c>
      <c r="F15" s="139">
        <v>0.19</v>
      </c>
      <c r="G15" s="138">
        <v>278936</v>
      </c>
      <c r="H15" s="164">
        <f t="shared" si="0"/>
        <v>273357.28000000003</v>
      </c>
    </row>
    <row r="16" spans="2:11">
      <c r="B16" s="137">
        <v>7</v>
      </c>
      <c r="C16" s="137" t="s">
        <v>64</v>
      </c>
      <c r="D16" s="137" t="s">
        <v>60</v>
      </c>
      <c r="E16" s="135">
        <v>1</v>
      </c>
      <c r="F16" s="139">
        <v>0.19</v>
      </c>
      <c r="G16" s="138">
        <v>123998</v>
      </c>
      <c r="H16" s="164">
        <f t="shared" si="0"/>
        <v>121518.04</v>
      </c>
    </row>
    <row r="17" spans="2:8" ht="30">
      <c r="B17" s="137">
        <v>8</v>
      </c>
      <c r="C17" s="137" t="s">
        <v>65</v>
      </c>
      <c r="D17" s="137" t="s">
        <v>60</v>
      </c>
      <c r="E17" s="135">
        <v>1</v>
      </c>
      <c r="F17" s="139">
        <v>0.19</v>
      </c>
      <c r="G17" s="138">
        <v>15827000</v>
      </c>
      <c r="H17" s="164">
        <f t="shared" si="0"/>
        <v>15510460</v>
      </c>
    </row>
    <row r="18" spans="2:8" ht="120">
      <c r="B18" s="137">
        <v>9</v>
      </c>
      <c r="C18" s="137" t="s">
        <v>66</v>
      </c>
      <c r="D18" s="137" t="s">
        <v>67</v>
      </c>
      <c r="E18" s="135">
        <v>1</v>
      </c>
      <c r="F18" s="139">
        <v>0.19</v>
      </c>
      <c r="G18" s="138">
        <v>199920</v>
      </c>
      <c r="H18" s="164">
        <f t="shared" si="0"/>
        <v>195921.6</v>
      </c>
    </row>
    <row r="19" spans="2:8" ht="60">
      <c r="B19" s="137">
        <v>10</v>
      </c>
      <c r="C19" s="137" t="s">
        <v>68</v>
      </c>
      <c r="D19" s="137" t="s">
        <v>69</v>
      </c>
      <c r="E19" s="135">
        <v>1</v>
      </c>
      <c r="F19" s="139">
        <v>0.19</v>
      </c>
      <c r="G19" s="138">
        <v>208250</v>
      </c>
      <c r="H19" s="164">
        <f t="shared" si="0"/>
        <v>204085</v>
      </c>
    </row>
    <row r="20" spans="2:8" ht="135">
      <c r="B20" s="137">
        <v>11</v>
      </c>
      <c r="C20" s="137" t="s">
        <v>70</v>
      </c>
      <c r="D20" s="137" t="s">
        <v>67</v>
      </c>
      <c r="E20" s="135">
        <v>1</v>
      </c>
      <c r="F20" s="139">
        <v>0.19</v>
      </c>
      <c r="G20" s="138">
        <v>188020</v>
      </c>
      <c r="H20" s="164">
        <f t="shared" si="0"/>
        <v>184259.6</v>
      </c>
    </row>
    <row r="21" spans="2:8">
      <c r="B21" s="137">
        <v>12</v>
      </c>
      <c r="C21" s="137" t="s">
        <v>71</v>
      </c>
      <c r="D21" s="137" t="s">
        <v>72</v>
      </c>
      <c r="E21" s="135">
        <v>1</v>
      </c>
      <c r="F21" s="139">
        <v>0.19</v>
      </c>
      <c r="G21" s="138">
        <v>2101540</v>
      </c>
      <c r="H21" s="164">
        <f t="shared" si="0"/>
        <v>2059509.2</v>
      </c>
    </row>
    <row r="22" spans="2:8">
      <c r="B22" s="137">
        <v>13</v>
      </c>
      <c r="C22" s="137" t="s">
        <v>73</v>
      </c>
      <c r="D22" s="137" t="s">
        <v>74</v>
      </c>
      <c r="E22" s="135">
        <v>1</v>
      </c>
      <c r="F22" s="139">
        <v>0.19</v>
      </c>
      <c r="G22" s="138">
        <v>2139144</v>
      </c>
      <c r="H22" s="164">
        <f t="shared" si="0"/>
        <v>2096361.12</v>
      </c>
    </row>
    <row r="23" spans="2:8" ht="30">
      <c r="B23" s="137">
        <v>14</v>
      </c>
      <c r="C23" s="137" t="s">
        <v>75</v>
      </c>
      <c r="D23" s="137" t="s">
        <v>74</v>
      </c>
      <c r="E23" s="135">
        <v>1</v>
      </c>
      <c r="F23" s="139">
        <v>0.19</v>
      </c>
      <c r="G23" s="138">
        <v>433160</v>
      </c>
      <c r="H23" s="164">
        <f t="shared" si="0"/>
        <v>424496.8</v>
      </c>
    </row>
    <row r="24" spans="2:8">
      <c r="B24" s="137">
        <v>15</v>
      </c>
      <c r="C24" s="137" t="s">
        <v>76</v>
      </c>
      <c r="D24" s="137" t="s">
        <v>74</v>
      </c>
      <c r="E24" s="135">
        <v>1</v>
      </c>
      <c r="F24" s="139">
        <v>0.19</v>
      </c>
      <c r="G24" s="138">
        <v>602854</v>
      </c>
      <c r="H24" s="164">
        <f t="shared" si="0"/>
        <v>590796.92000000004</v>
      </c>
    </row>
    <row r="25" spans="2:8" ht="150">
      <c r="B25" s="137">
        <v>16</v>
      </c>
      <c r="C25" s="137" t="s">
        <v>77</v>
      </c>
      <c r="D25" s="137" t="s">
        <v>78</v>
      </c>
      <c r="E25" s="135">
        <v>1</v>
      </c>
      <c r="F25" s="139">
        <v>0.19</v>
      </c>
      <c r="G25" s="138">
        <v>547400</v>
      </c>
      <c r="H25" s="164">
        <f t="shared" si="0"/>
        <v>536452</v>
      </c>
    </row>
    <row r="26" spans="2:8" ht="90">
      <c r="B26" s="137">
        <v>17</v>
      </c>
      <c r="C26" s="137" t="s">
        <v>79</v>
      </c>
      <c r="D26" s="137" t="s">
        <v>80</v>
      </c>
      <c r="E26" s="135">
        <v>1</v>
      </c>
      <c r="F26" s="139">
        <v>0.19</v>
      </c>
      <c r="G26" s="138">
        <v>293454</v>
      </c>
      <c r="H26" s="164">
        <f t="shared" si="0"/>
        <v>287584.92</v>
      </c>
    </row>
    <row r="27" spans="2:8" ht="225">
      <c r="B27" s="137">
        <v>18</v>
      </c>
      <c r="C27" s="137" t="s">
        <v>81</v>
      </c>
      <c r="D27" s="137" t="s">
        <v>82</v>
      </c>
      <c r="E27" s="135">
        <v>1</v>
      </c>
      <c r="F27" s="139">
        <v>0.19</v>
      </c>
      <c r="G27" s="138">
        <v>293454</v>
      </c>
      <c r="H27" s="164">
        <f t="shared" si="0"/>
        <v>287584.92</v>
      </c>
    </row>
    <row r="28" spans="2:8" ht="30">
      <c r="B28" s="137">
        <v>19</v>
      </c>
      <c r="C28" s="137" t="s">
        <v>83</v>
      </c>
      <c r="D28" s="137" t="s">
        <v>84</v>
      </c>
      <c r="F28" s="139">
        <v>0.19</v>
      </c>
      <c r="G28" s="138">
        <v>531454</v>
      </c>
      <c r="H28" s="164">
        <f t="shared" si="0"/>
        <v>520824.92</v>
      </c>
    </row>
    <row r="29" spans="2:8" ht="45">
      <c r="B29" s="137">
        <v>20</v>
      </c>
      <c r="C29" s="137" t="s">
        <v>85</v>
      </c>
      <c r="D29" s="137" t="s">
        <v>86</v>
      </c>
      <c r="E29" s="135">
        <v>1</v>
      </c>
      <c r="F29" s="139">
        <v>0.19</v>
      </c>
      <c r="G29" s="138">
        <v>308210</v>
      </c>
      <c r="H29" s="164">
        <f t="shared" si="0"/>
        <v>302045.8</v>
      </c>
    </row>
    <row r="30" spans="2:8" ht="30">
      <c r="B30" s="137">
        <v>21</v>
      </c>
      <c r="C30" s="137" t="s">
        <v>87</v>
      </c>
      <c r="D30" s="137" t="s">
        <v>88</v>
      </c>
      <c r="E30" s="135">
        <v>1</v>
      </c>
      <c r="F30" s="139">
        <v>0</v>
      </c>
      <c r="G30" s="138">
        <v>41000</v>
      </c>
      <c r="H30" s="164">
        <f t="shared" si="0"/>
        <v>40180</v>
      </c>
    </row>
    <row r="31" spans="2:8" ht="45">
      <c r="B31" s="137">
        <v>22</v>
      </c>
      <c r="C31" s="137" t="s">
        <v>89</v>
      </c>
      <c r="D31" s="137" t="s">
        <v>90</v>
      </c>
      <c r="E31" s="135">
        <v>1</v>
      </c>
      <c r="F31" s="139">
        <v>0.19</v>
      </c>
      <c r="G31" s="138">
        <v>547400</v>
      </c>
      <c r="H31" s="164">
        <f t="shared" si="0"/>
        <v>536452</v>
      </c>
    </row>
    <row r="32" spans="2:8" ht="120">
      <c r="B32" s="137">
        <v>23</v>
      </c>
      <c r="C32" s="137" t="s">
        <v>91</v>
      </c>
      <c r="D32" s="137" t="s">
        <v>92</v>
      </c>
      <c r="E32" s="135">
        <v>1</v>
      </c>
      <c r="F32" s="139">
        <v>0.19</v>
      </c>
      <c r="G32" s="138">
        <v>46410</v>
      </c>
      <c r="H32" s="164">
        <f t="shared" si="0"/>
        <v>45481.8</v>
      </c>
    </row>
    <row r="33" spans="2:8" ht="45">
      <c r="B33" s="137">
        <v>24</v>
      </c>
      <c r="C33" s="137" t="s">
        <v>93</v>
      </c>
      <c r="D33" s="137" t="s">
        <v>94</v>
      </c>
      <c r="E33" s="135">
        <v>1</v>
      </c>
      <c r="F33" s="139">
        <v>0.19</v>
      </c>
      <c r="G33" s="138">
        <v>547400</v>
      </c>
      <c r="H33" s="164">
        <f t="shared" si="0"/>
        <v>536452</v>
      </c>
    </row>
    <row r="34" spans="2:8" ht="30">
      <c r="B34" s="137">
        <v>25</v>
      </c>
      <c r="C34" s="137" t="s">
        <v>95</v>
      </c>
      <c r="D34" s="137" t="s">
        <v>96</v>
      </c>
      <c r="E34" s="135">
        <v>1</v>
      </c>
      <c r="F34" s="139">
        <v>0.19</v>
      </c>
      <c r="G34" s="138">
        <v>650454</v>
      </c>
      <c r="H34" s="164">
        <f t="shared" si="0"/>
        <v>637444.92000000004</v>
      </c>
    </row>
    <row r="35" spans="2:8" ht="30">
      <c r="B35" s="137">
        <v>26</v>
      </c>
      <c r="C35" s="137" t="s">
        <v>97</v>
      </c>
      <c r="D35" s="137" t="s">
        <v>94</v>
      </c>
      <c r="E35" s="135">
        <v>1</v>
      </c>
      <c r="F35" s="139">
        <v>0.19</v>
      </c>
      <c r="G35" s="138">
        <v>1100274</v>
      </c>
      <c r="H35" s="164">
        <f t="shared" si="0"/>
        <v>1078268.52</v>
      </c>
    </row>
    <row r="36" spans="2:8" ht="75">
      <c r="B36" s="137">
        <v>27</v>
      </c>
      <c r="C36" s="137" t="s">
        <v>98</v>
      </c>
      <c r="D36" s="137" t="s">
        <v>78</v>
      </c>
      <c r="E36" s="135">
        <v>1</v>
      </c>
      <c r="F36" s="139">
        <v>0.19</v>
      </c>
      <c r="G36" s="138">
        <v>555254</v>
      </c>
      <c r="H36" s="164">
        <f t="shared" si="0"/>
        <v>544148.92000000004</v>
      </c>
    </row>
    <row r="37" spans="2:8" ht="45">
      <c r="B37" s="137">
        <v>28</v>
      </c>
      <c r="C37" s="137" t="s">
        <v>99</v>
      </c>
      <c r="D37" s="137" t="s">
        <v>78</v>
      </c>
      <c r="E37" s="135">
        <v>1</v>
      </c>
      <c r="F37" s="139">
        <v>0.19</v>
      </c>
      <c r="G37" s="138">
        <v>8568</v>
      </c>
      <c r="H37" s="164">
        <f t="shared" si="0"/>
        <v>8396.64</v>
      </c>
    </row>
    <row r="38" spans="2:8" ht="45">
      <c r="B38" s="137">
        <v>29</v>
      </c>
      <c r="C38" s="137" t="s">
        <v>100</v>
      </c>
      <c r="D38" s="137" t="s">
        <v>78</v>
      </c>
      <c r="E38" s="135">
        <v>1</v>
      </c>
      <c r="F38" s="139">
        <v>0.19</v>
      </c>
      <c r="G38" s="138">
        <v>8568</v>
      </c>
      <c r="H38" s="164">
        <f t="shared" si="0"/>
        <v>8396.64</v>
      </c>
    </row>
    <row r="39" spans="2:8" ht="60">
      <c r="B39" s="137">
        <v>30</v>
      </c>
      <c r="C39" s="137" t="s">
        <v>101</v>
      </c>
      <c r="D39" s="137" t="s">
        <v>78</v>
      </c>
      <c r="E39" s="135">
        <v>1</v>
      </c>
      <c r="F39" s="139">
        <v>0.19</v>
      </c>
      <c r="G39" s="138">
        <v>162554</v>
      </c>
      <c r="H39" s="164">
        <f t="shared" si="0"/>
        <v>159302.92000000001</v>
      </c>
    </row>
    <row r="40" spans="2:8" ht="60">
      <c r="B40" s="137">
        <v>31</v>
      </c>
      <c r="C40" s="137" t="s">
        <v>102</v>
      </c>
      <c r="D40" s="137" t="s">
        <v>78</v>
      </c>
      <c r="E40" s="135">
        <v>1</v>
      </c>
      <c r="F40" s="139">
        <v>0.19</v>
      </c>
      <c r="G40" s="138">
        <v>162554</v>
      </c>
      <c r="H40" s="164">
        <f t="shared" si="0"/>
        <v>159302.92000000001</v>
      </c>
    </row>
    <row r="41" spans="2:8" ht="90">
      <c r="B41" s="137">
        <v>32</v>
      </c>
      <c r="C41" s="137" t="s">
        <v>103</v>
      </c>
      <c r="D41" s="137" t="s">
        <v>78</v>
      </c>
      <c r="E41" s="135">
        <v>1</v>
      </c>
      <c r="F41" s="139">
        <v>0.19</v>
      </c>
      <c r="G41" s="138">
        <v>46410</v>
      </c>
      <c r="H41" s="164">
        <f t="shared" si="0"/>
        <v>45481.8</v>
      </c>
    </row>
    <row r="42" spans="2:8">
      <c r="B42" s="137">
        <v>33</v>
      </c>
      <c r="C42" s="137" t="s">
        <v>104</v>
      </c>
      <c r="D42" s="137" t="s">
        <v>78</v>
      </c>
      <c r="E42" s="135">
        <v>1</v>
      </c>
      <c r="F42" s="139">
        <v>0.19</v>
      </c>
      <c r="G42" s="138">
        <v>31654</v>
      </c>
      <c r="H42" s="164">
        <f t="shared" ref="H42:H73" si="1">(G42-(G42*2%))</f>
        <v>31020.92</v>
      </c>
    </row>
    <row r="43" spans="2:8" ht="45">
      <c r="B43" s="137">
        <v>34</v>
      </c>
      <c r="C43" s="137" t="s">
        <v>105</v>
      </c>
      <c r="D43" s="137" t="s">
        <v>78</v>
      </c>
      <c r="E43" s="135">
        <v>1</v>
      </c>
      <c r="F43" s="139">
        <v>0.19</v>
      </c>
      <c r="G43" s="138">
        <v>265727</v>
      </c>
      <c r="H43" s="164">
        <f t="shared" si="1"/>
        <v>260412.46</v>
      </c>
    </row>
    <row r="44" spans="2:8">
      <c r="B44" s="137">
        <v>35</v>
      </c>
      <c r="C44" s="137" t="s">
        <v>106</v>
      </c>
      <c r="D44" s="137" t="s">
        <v>107</v>
      </c>
      <c r="E44" s="135">
        <v>1</v>
      </c>
      <c r="F44" s="139">
        <v>0.19</v>
      </c>
      <c r="G44" s="138">
        <v>24990</v>
      </c>
      <c r="H44" s="164">
        <f t="shared" si="1"/>
        <v>24490.2</v>
      </c>
    </row>
    <row r="45" spans="2:8" ht="30">
      <c r="B45" s="137">
        <v>36</v>
      </c>
      <c r="C45" s="137" t="s">
        <v>108</v>
      </c>
      <c r="D45" s="137" t="s">
        <v>109</v>
      </c>
      <c r="E45" s="135">
        <v>1</v>
      </c>
      <c r="F45" s="139">
        <v>0.19</v>
      </c>
      <c r="G45" s="138">
        <v>547400</v>
      </c>
      <c r="H45" s="164">
        <f t="shared" si="1"/>
        <v>536452</v>
      </c>
    </row>
    <row r="46" spans="2:8" ht="90">
      <c r="B46" s="137">
        <v>37</v>
      </c>
      <c r="C46" s="137" t="s">
        <v>110</v>
      </c>
      <c r="D46" s="137" t="s">
        <v>111</v>
      </c>
      <c r="E46" s="135">
        <v>1</v>
      </c>
      <c r="F46" s="139">
        <v>0.19</v>
      </c>
      <c r="G46" s="138">
        <v>69972</v>
      </c>
      <c r="H46" s="164">
        <f t="shared" si="1"/>
        <v>68572.56</v>
      </c>
    </row>
    <row r="47" spans="2:8" ht="90">
      <c r="B47" s="137">
        <v>38</v>
      </c>
      <c r="C47" s="137" t="s">
        <v>112</v>
      </c>
      <c r="D47" s="137" t="s">
        <v>111</v>
      </c>
      <c r="E47" s="135">
        <v>1</v>
      </c>
      <c r="F47" s="139">
        <v>0.19</v>
      </c>
      <c r="G47" s="138">
        <v>132447</v>
      </c>
      <c r="H47" s="164">
        <f t="shared" si="1"/>
        <v>129798.06</v>
      </c>
    </row>
    <row r="48" spans="2:8">
      <c r="B48" s="137">
        <v>39</v>
      </c>
      <c r="C48" s="137" t="s">
        <v>113</v>
      </c>
      <c r="D48" s="137" t="s">
        <v>60</v>
      </c>
      <c r="E48" s="135">
        <v>1</v>
      </c>
      <c r="F48" s="139">
        <v>0.19</v>
      </c>
      <c r="G48" s="138">
        <v>59857</v>
      </c>
      <c r="H48" s="164">
        <f t="shared" si="1"/>
        <v>58659.86</v>
      </c>
    </row>
    <row r="49" spans="2:8">
      <c r="B49" s="137">
        <v>40</v>
      </c>
      <c r="C49" s="137" t="s">
        <v>114</v>
      </c>
      <c r="D49" s="137" t="s">
        <v>60</v>
      </c>
      <c r="E49" s="135">
        <v>1</v>
      </c>
      <c r="F49" s="139">
        <v>0.19</v>
      </c>
      <c r="G49" s="138">
        <v>28560</v>
      </c>
      <c r="H49" s="164">
        <f t="shared" si="1"/>
        <v>27988.799999999999</v>
      </c>
    </row>
    <row r="50" spans="2:8">
      <c r="B50" s="137">
        <v>41</v>
      </c>
      <c r="C50" s="137" t="s">
        <v>115</v>
      </c>
      <c r="D50" s="137" t="s">
        <v>60</v>
      </c>
      <c r="E50" s="135">
        <v>1</v>
      </c>
      <c r="F50" s="139">
        <v>0.19</v>
      </c>
      <c r="G50" s="138">
        <v>30107</v>
      </c>
      <c r="H50" s="164">
        <f t="shared" si="1"/>
        <v>29504.86</v>
      </c>
    </row>
    <row r="51" spans="2:8">
      <c r="B51" s="137">
        <v>42</v>
      </c>
      <c r="C51" s="137" t="s">
        <v>116</v>
      </c>
      <c r="D51" s="137" t="s">
        <v>60</v>
      </c>
      <c r="E51" s="135">
        <v>1</v>
      </c>
      <c r="F51" s="139">
        <v>0.19</v>
      </c>
      <c r="G51" s="138">
        <v>22967</v>
      </c>
      <c r="H51" s="164">
        <f t="shared" si="1"/>
        <v>22507.66</v>
      </c>
    </row>
    <row r="52" spans="2:8">
      <c r="B52" s="137">
        <v>43</v>
      </c>
      <c r="C52" s="137" t="s">
        <v>117</v>
      </c>
      <c r="D52" s="137" t="s">
        <v>78</v>
      </c>
      <c r="E52" s="135">
        <v>1</v>
      </c>
      <c r="F52" s="139">
        <v>0.19</v>
      </c>
      <c r="G52" s="138">
        <v>30107</v>
      </c>
      <c r="H52" s="164">
        <f t="shared" si="1"/>
        <v>29504.86</v>
      </c>
    </row>
    <row r="53" spans="2:8" ht="135">
      <c r="B53" s="137">
        <v>44</v>
      </c>
      <c r="C53" s="137" t="s">
        <v>118</v>
      </c>
      <c r="D53" s="137" t="s">
        <v>119</v>
      </c>
      <c r="E53" s="135">
        <v>1</v>
      </c>
      <c r="F53" s="139">
        <v>0.19</v>
      </c>
      <c r="G53" s="138">
        <v>213010</v>
      </c>
      <c r="H53" s="164">
        <f t="shared" si="1"/>
        <v>208749.8</v>
      </c>
    </row>
    <row r="54" spans="2:8" ht="30">
      <c r="B54" s="137">
        <v>45</v>
      </c>
      <c r="C54" s="137" t="s">
        <v>120</v>
      </c>
      <c r="D54" s="137" t="s">
        <v>60</v>
      </c>
      <c r="E54" s="135">
        <v>1</v>
      </c>
      <c r="F54" s="139">
        <v>0.19</v>
      </c>
      <c r="G54" s="138">
        <v>638554</v>
      </c>
      <c r="H54" s="164">
        <f t="shared" si="1"/>
        <v>625782.92000000004</v>
      </c>
    </row>
    <row r="55" spans="2:8">
      <c r="B55" s="137">
        <v>46</v>
      </c>
      <c r="C55" s="137" t="s">
        <v>121</v>
      </c>
      <c r="D55" s="137" t="s">
        <v>60</v>
      </c>
      <c r="E55" s="135">
        <v>1</v>
      </c>
      <c r="F55" s="139">
        <v>0.19</v>
      </c>
      <c r="G55" s="138">
        <v>638554</v>
      </c>
      <c r="H55" s="164">
        <f t="shared" si="1"/>
        <v>625782.92000000004</v>
      </c>
    </row>
    <row r="56" spans="2:8">
      <c r="B56" s="137">
        <v>47</v>
      </c>
      <c r="C56" s="137" t="s">
        <v>122</v>
      </c>
      <c r="D56" s="137" t="s">
        <v>60</v>
      </c>
      <c r="E56" s="135">
        <v>1</v>
      </c>
      <c r="F56" s="139">
        <v>0.19</v>
      </c>
      <c r="G56" s="138">
        <v>55454</v>
      </c>
      <c r="H56" s="164">
        <f t="shared" si="1"/>
        <v>54344.92</v>
      </c>
    </row>
    <row r="57" spans="2:8" ht="30">
      <c r="B57" s="137">
        <v>48</v>
      </c>
      <c r="C57" s="137" t="s">
        <v>123</v>
      </c>
      <c r="D57" s="137" t="s">
        <v>78</v>
      </c>
      <c r="E57" s="135">
        <v>1</v>
      </c>
      <c r="F57" s="139">
        <v>0.19</v>
      </c>
      <c r="G57" s="138">
        <v>1071357</v>
      </c>
      <c r="H57" s="164">
        <f t="shared" si="1"/>
        <v>1049929.8600000001</v>
      </c>
    </row>
    <row r="58" spans="2:8" ht="30">
      <c r="B58" s="137">
        <v>49</v>
      </c>
      <c r="C58" s="137" t="s">
        <v>124</v>
      </c>
      <c r="D58" s="137" t="s">
        <v>125</v>
      </c>
      <c r="E58" s="135">
        <v>1</v>
      </c>
      <c r="F58" s="139">
        <v>0.19</v>
      </c>
      <c r="G58" s="138">
        <v>196707</v>
      </c>
      <c r="H58" s="164">
        <f t="shared" si="1"/>
        <v>192772.86</v>
      </c>
    </row>
    <row r="59" spans="2:8" ht="30">
      <c r="B59" s="137">
        <v>50</v>
      </c>
      <c r="C59" s="137" t="s">
        <v>126</v>
      </c>
      <c r="D59" s="137" t="s">
        <v>127</v>
      </c>
      <c r="E59" s="135">
        <v>1</v>
      </c>
      <c r="F59" s="139">
        <v>0.19</v>
      </c>
      <c r="G59" s="138">
        <v>1100274</v>
      </c>
      <c r="H59" s="164">
        <f t="shared" si="1"/>
        <v>1078268.52</v>
      </c>
    </row>
    <row r="60" spans="2:8" ht="45">
      <c r="B60" s="137">
        <v>51</v>
      </c>
      <c r="C60" s="137" t="s">
        <v>128</v>
      </c>
      <c r="D60" s="137" t="s">
        <v>78</v>
      </c>
      <c r="E60" s="135">
        <v>1</v>
      </c>
      <c r="F60" s="139">
        <v>0.19</v>
      </c>
      <c r="G60" s="138">
        <v>35224</v>
      </c>
      <c r="H60" s="164">
        <f t="shared" si="1"/>
        <v>34519.519999999997</v>
      </c>
    </row>
    <row r="61" spans="2:8">
      <c r="B61" s="137">
        <v>52</v>
      </c>
      <c r="C61" s="137" t="s">
        <v>129</v>
      </c>
      <c r="D61" s="137" t="s">
        <v>78</v>
      </c>
      <c r="E61" s="135">
        <v>1</v>
      </c>
      <c r="F61" s="139">
        <v>0.19</v>
      </c>
      <c r="G61" s="138">
        <v>143990</v>
      </c>
      <c r="H61" s="164">
        <f t="shared" si="1"/>
        <v>141110.20000000001</v>
      </c>
    </row>
    <row r="62" spans="2:8" ht="45">
      <c r="B62" s="137">
        <v>53</v>
      </c>
      <c r="C62" s="137" t="s">
        <v>130</v>
      </c>
      <c r="D62" s="137" t="s">
        <v>131</v>
      </c>
      <c r="E62" s="135">
        <v>1</v>
      </c>
      <c r="F62" s="139">
        <v>0.19</v>
      </c>
      <c r="G62" s="138">
        <v>513604</v>
      </c>
      <c r="H62" s="164">
        <f t="shared" si="1"/>
        <v>503331.92</v>
      </c>
    </row>
    <row r="63" spans="2:8">
      <c r="B63" s="137">
        <v>54</v>
      </c>
      <c r="C63" s="137" t="s">
        <v>132</v>
      </c>
      <c r="D63" s="137" t="s">
        <v>78</v>
      </c>
      <c r="E63" s="135">
        <v>1</v>
      </c>
      <c r="F63" s="139">
        <v>0.19</v>
      </c>
      <c r="G63" s="138">
        <v>96390</v>
      </c>
      <c r="H63" s="164">
        <f t="shared" si="1"/>
        <v>94462.2</v>
      </c>
    </row>
    <row r="64" spans="2:8" ht="60">
      <c r="B64" s="137">
        <v>55</v>
      </c>
      <c r="C64" s="137" t="s">
        <v>133</v>
      </c>
      <c r="D64" s="137" t="s">
        <v>78</v>
      </c>
      <c r="E64" s="135">
        <v>1</v>
      </c>
      <c r="F64" s="139">
        <v>0.19</v>
      </c>
      <c r="G64" s="138">
        <v>39627</v>
      </c>
      <c r="H64" s="164">
        <f t="shared" si="1"/>
        <v>38834.46</v>
      </c>
    </row>
    <row r="65" spans="2:8">
      <c r="B65" s="137">
        <v>56</v>
      </c>
      <c r="C65" s="137" t="s">
        <v>134</v>
      </c>
      <c r="D65" s="137" t="s">
        <v>135</v>
      </c>
      <c r="E65" s="135">
        <v>1</v>
      </c>
      <c r="F65" s="139">
        <v>0.19</v>
      </c>
      <c r="G65" s="138">
        <v>678657</v>
      </c>
      <c r="H65" s="164">
        <f t="shared" si="1"/>
        <v>665083.86</v>
      </c>
    </row>
    <row r="66" spans="2:8" ht="75">
      <c r="B66" s="137">
        <v>57</v>
      </c>
      <c r="C66" s="137" t="s">
        <v>136</v>
      </c>
      <c r="D66" s="137" t="s">
        <v>60</v>
      </c>
      <c r="E66" s="135">
        <v>1</v>
      </c>
      <c r="F66" s="139">
        <v>0.19</v>
      </c>
      <c r="G66" s="138">
        <v>149107</v>
      </c>
      <c r="H66" s="164">
        <f t="shared" si="1"/>
        <v>146124.85999999999</v>
      </c>
    </row>
    <row r="67" spans="2:8" ht="75">
      <c r="B67" s="137">
        <v>58</v>
      </c>
      <c r="C67" s="137" t="s">
        <v>137</v>
      </c>
      <c r="D67" s="137" t="s">
        <v>78</v>
      </c>
      <c r="E67" s="135">
        <v>1</v>
      </c>
      <c r="F67" s="139">
        <v>0.19</v>
      </c>
      <c r="G67" s="138">
        <v>43554</v>
      </c>
      <c r="H67" s="164">
        <f t="shared" si="1"/>
        <v>42682.92</v>
      </c>
    </row>
    <row r="68" spans="2:8" ht="60">
      <c r="B68" s="137">
        <v>59</v>
      </c>
      <c r="C68" s="137" t="s">
        <v>138</v>
      </c>
      <c r="D68" s="137" t="s">
        <v>78</v>
      </c>
      <c r="E68" s="135">
        <v>1</v>
      </c>
      <c r="F68" s="139">
        <v>0.19</v>
      </c>
      <c r="G68" s="138">
        <v>79254</v>
      </c>
      <c r="H68" s="164">
        <f t="shared" si="1"/>
        <v>77668.92</v>
      </c>
    </row>
    <row r="69" spans="2:8" ht="60">
      <c r="B69" s="137">
        <v>60</v>
      </c>
      <c r="C69" s="137" t="s">
        <v>139</v>
      </c>
      <c r="D69" s="137" t="s">
        <v>60</v>
      </c>
      <c r="E69" s="135">
        <v>1</v>
      </c>
      <c r="F69" s="139">
        <v>0.19</v>
      </c>
      <c r="G69" s="138">
        <v>45934</v>
      </c>
      <c r="H69" s="164">
        <f t="shared" si="1"/>
        <v>45015.32</v>
      </c>
    </row>
    <row r="70" spans="2:8" ht="30">
      <c r="B70" s="137">
        <v>61</v>
      </c>
      <c r="C70" s="137" t="s">
        <v>140</v>
      </c>
      <c r="D70" s="137" t="s">
        <v>78</v>
      </c>
      <c r="E70" s="135">
        <v>1</v>
      </c>
      <c r="F70" s="139">
        <v>0.19</v>
      </c>
      <c r="G70" s="138">
        <v>21420</v>
      </c>
      <c r="H70" s="164">
        <f t="shared" si="1"/>
        <v>20991.599999999999</v>
      </c>
    </row>
    <row r="71" spans="2:8" ht="45">
      <c r="B71" s="137">
        <v>62</v>
      </c>
      <c r="C71" s="137" t="s">
        <v>141</v>
      </c>
      <c r="D71" s="137" t="s">
        <v>78</v>
      </c>
      <c r="E71" s="135">
        <v>1</v>
      </c>
      <c r="F71" s="139">
        <v>0.19</v>
      </c>
      <c r="G71" s="138">
        <v>21420</v>
      </c>
      <c r="H71" s="164">
        <f t="shared" si="1"/>
        <v>20991.599999999999</v>
      </c>
    </row>
    <row r="72" spans="2:8">
      <c r="B72" s="137">
        <v>63</v>
      </c>
      <c r="C72" s="137" t="s">
        <v>142</v>
      </c>
      <c r="D72" s="137" t="s">
        <v>78</v>
      </c>
      <c r="E72" s="135">
        <v>1</v>
      </c>
      <c r="F72" s="139">
        <v>0.19</v>
      </c>
      <c r="G72" s="138">
        <v>26180</v>
      </c>
      <c r="H72" s="164">
        <f t="shared" si="1"/>
        <v>25656.400000000001</v>
      </c>
    </row>
    <row r="73" spans="2:8" ht="105">
      <c r="B73" s="137">
        <v>64</v>
      </c>
      <c r="C73" s="137" t="s">
        <v>143</v>
      </c>
      <c r="D73" s="137" t="s">
        <v>78</v>
      </c>
      <c r="E73" s="135">
        <v>1</v>
      </c>
      <c r="F73" s="139">
        <v>0.19</v>
      </c>
      <c r="G73" s="138">
        <v>162554</v>
      </c>
      <c r="H73" s="164">
        <f t="shared" si="1"/>
        <v>159302.92000000001</v>
      </c>
    </row>
    <row r="74" spans="2:8" ht="60">
      <c r="B74" s="137">
        <v>65</v>
      </c>
      <c r="C74" s="137" t="s">
        <v>144</v>
      </c>
      <c r="D74" s="137" t="s">
        <v>135</v>
      </c>
      <c r="E74" s="135">
        <v>1</v>
      </c>
      <c r="F74" s="139">
        <v>0.19</v>
      </c>
      <c r="G74" s="138">
        <v>27727</v>
      </c>
      <c r="H74" s="164">
        <f t="shared" ref="H74:H105" si="2">(G74-(G74*2%))</f>
        <v>27172.46</v>
      </c>
    </row>
    <row r="75" spans="2:8" ht="75">
      <c r="B75" s="137">
        <v>66</v>
      </c>
      <c r="C75" s="137" t="s">
        <v>145</v>
      </c>
      <c r="D75" s="137" t="s">
        <v>135</v>
      </c>
      <c r="E75" s="135">
        <v>1</v>
      </c>
      <c r="F75" s="139">
        <v>0.19</v>
      </c>
      <c r="G75" s="138">
        <v>37604</v>
      </c>
      <c r="H75" s="164">
        <f t="shared" si="2"/>
        <v>36851.919999999998</v>
      </c>
    </row>
    <row r="76" spans="2:8" ht="75">
      <c r="B76" s="137">
        <v>67</v>
      </c>
      <c r="C76" s="137" t="s">
        <v>146</v>
      </c>
      <c r="D76" s="137" t="s">
        <v>135</v>
      </c>
      <c r="E76" s="135">
        <v>1</v>
      </c>
      <c r="F76" s="139">
        <v>0.19</v>
      </c>
      <c r="G76" s="138">
        <v>37604</v>
      </c>
      <c r="H76" s="164">
        <f t="shared" si="2"/>
        <v>36851.919999999998</v>
      </c>
    </row>
    <row r="77" spans="2:8" ht="75">
      <c r="B77" s="137">
        <v>68</v>
      </c>
      <c r="C77" s="137" t="s">
        <v>147</v>
      </c>
      <c r="D77" s="137" t="s">
        <v>135</v>
      </c>
      <c r="E77" s="135">
        <v>1</v>
      </c>
      <c r="F77" s="139">
        <v>0.19</v>
      </c>
      <c r="G77" s="138">
        <v>37604</v>
      </c>
      <c r="H77" s="164">
        <f t="shared" si="2"/>
        <v>36851.919999999998</v>
      </c>
    </row>
    <row r="78" spans="2:8" ht="30">
      <c r="B78" s="137">
        <v>69</v>
      </c>
      <c r="C78" s="137" t="s">
        <v>148</v>
      </c>
      <c r="D78" s="137" t="s">
        <v>127</v>
      </c>
      <c r="E78" s="135">
        <v>1</v>
      </c>
      <c r="F78" s="139">
        <v>0.19</v>
      </c>
      <c r="G78" s="138">
        <v>725900</v>
      </c>
      <c r="H78" s="164">
        <f t="shared" si="2"/>
        <v>711382</v>
      </c>
    </row>
    <row r="79" spans="2:8" ht="30">
      <c r="B79" s="137">
        <v>70</v>
      </c>
      <c r="C79" s="137" t="s">
        <v>149</v>
      </c>
      <c r="D79" s="137" t="s">
        <v>150</v>
      </c>
      <c r="E79" s="135">
        <v>1</v>
      </c>
      <c r="F79" s="139">
        <v>0.19</v>
      </c>
      <c r="G79" s="138">
        <v>130424</v>
      </c>
      <c r="H79" s="164">
        <f t="shared" si="2"/>
        <v>127815.52</v>
      </c>
    </row>
    <row r="80" spans="2:8" ht="30">
      <c r="B80" s="137">
        <v>71</v>
      </c>
      <c r="C80" s="137" t="s">
        <v>151</v>
      </c>
      <c r="D80" s="137" t="s">
        <v>152</v>
      </c>
      <c r="E80" s="135">
        <v>1</v>
      </c>
      <c r="F80" s="139">
        <v>0.19</v>
      </c>
      <c r="G80" s="138">
        <v>26537</v>
      </c>
      <c r="H80" s="164">
        <f t="shared" si="2"/>
        <v>26006.26</v>
      </c>
    </row>
    <row r="81" spans="2:8" ht="90">
      <c r="B81" s="137">
        <v>72</v>
      </c>
      <c r="C81" s="137" t="s">
        <v>153</v>
      </c>
      <c r="D81" s="137" t="s">
        <v>60</v>
      </c>
      <c r="E81" s="135">
        <v>1</v>
      </c>
      <c r="F81" s="139">
        <v>0.19</v>
      </c>
      <c r="G81" s="138">
        <v>2651320</v>
      </c>
      <c r="H81" s="164">
        <f t="shared" si="2"/>
        <v>2598293.6</v>
      </c>
    </row>
    <row r="82" spans="2:8">
      <c r="B82" s="137">
        <v>73</v>
      </c>
      <c r="C82" s="137" t="s">
        <v>154</v>
      </c>
      <c r="D82" s="137" t="s">
        <v>155</v>
      </c>
      <c r="E82" s="135">
        <v>1</v>
      </c>
      <c r="F82" s="139">
        <v>0.19</v>
      </c>
      <c r="G82" s="138">
        <v>645337</v>
      </c>
      <c r="H82" s="164">
        <f t="shared" si="2"/>
        <v>632430.26</v>
      </c>
    </row>
    <row r="83" spans="2:8" ht="195">
      <c r="B83" s="137">
        <v>74</v>
      </c>
      <c r="C83" s="137" t="s">
        <v>156</v>
      </c>
      <c r="D83" s="137" t="s">
        <v>157</v>
      </c>
      <c r="E83" s="135">
        <v>1</v>
      </c>
      <c r="F83" s="139">
        <v>0.19</v>
      </c>
      <c r="G83" s="138">
        <v>5156627</v>
      </c>
      <c r="H83" s="164">
        <f t="shared" si="2"/>
        <v>5053494.46</v>
      </c>
    </row>
    <row r="84" spans="2:8" ht="120">
      <c r="B84" s="137">
        <v>75</v>
      </c>
      <c r="C84" s="137" t="s">
        <v>158</v>
      </c>
      <c r="D84" s="137" t="s">
        <v>67</v>
      </c>
      <c r="E84" s="135">
        <v>1</v>
      </c>
      <c r="F84" s="139">
        <v>0</v>
      </c>
      <c r="G84" s="138">
        <v>168800</v>
      </c>
      <c r="H84" s="164">
        <f t="shared" si="2"/>
        <v>165424</v>
      </c>
    </row>
    <row r="85" spans="2:8" ht="60">
      <c r="B85" s="137">
        <v>76</v>
      </c>
      <c r="C85" s="137" t="s">
        <v>159</v>
      </c>
      <c r="D85" s="137" t="s">
        <v>78</v>
      </c>
      <c r="E85" s="135">
        <v>1</v>
      </c>
      <c r="F85" s="139">
        <v>0.19</v>
      </c>
      <c r="G85" s="138">
        <v>436254</v>
      </c>
      <c r="H85" s="164">
        <f t="shared" si="2"/>
        <v>427528.92</v>
      </c>
    </row>
    <row r="86" spans="2:8" ht="60">
      <c r="B86" s="137">
        <v>77</v>
      </c>
      <c r="C86" s="137" t="s">
        <v>160</v>
      </c>
      <c r="D86" s="137" t="s">
        <v>107</v>
      </c>
      <c r="E86" s="135">
        <v>1</v>
      </c>
      <c r="F86" s="139">
        <v>0.19</v>
      </c>
      <c r="G86" s="138">
        <v>27727</v>
      </c>
      <c r="H86" s="164">
        <f t="shared" si="2"/>
        <v>27172.46</v>
      </c>
    </row>
    <row r="87" spans="2:8">
      <c r="B87" s="137">
        <v>78</v>
      </c>
      <c r="C87" s="137" t="s">
        <v>161</v>
      </c>
      <c r="D87" s="137" t="s">
        <v>162</v>
      </c>
      <c r="E87" s="135">
        <v>1</v>
      </c>
      <c r="F87" s="139">
        <v>0.19</v>
      </c>
      <c r="G87" s="138">
        <v>13804</v>
      </c>
      <c r="H87" s="164">
        <f t="shared" si="2"/>
        <v>13527.92</v>
      </c>
    </row>
    <row r="88" spans="2:8" ht="30">
      <c r="B88" s="137">
        <v>79</v>
      </c>
      <c r="C88" s="137" t="s">
        <v>163</v>
      </c>
      <c r="D88" s="137" t="s">
        <v>78</v>
      </c>
      <c r="E88" s="135">
        <v>1</v>
      </c>
      <c r="F88" s="139">
        <v>0.19</v>
      </c>
      <c r="G88" s="138">
        <v>29750</v>
      </c>
      <c r="H88" s="164">
        <f t="shared" si="2"/>
        <v>29155</v>
      </c>
    </row>
    <row r="89" spans="2:8" ht="30">
      <c r="B89" s="137">
        <v>80</v>
      </c>
      <c r="C89" s="137" t="s">
        <v>164</v>
      </c>
      <c r="D89" s="137" t="s">
        <v>135</v>
      </c>
      <c r="E89" s="135">
        <v>1</v>
      </c>
      <c r="F89" s="139">
        <v>0.19</v>
      </c>
      <c r="G89" s="138">
        <v>1655647</v>
      </c>
      <c r="H89" s="164">
        <f t="shared" si="2"/>
        <v>1622534.06</v>
      </c>
    </row>
    <row r="90" spans="2:8" ht="105">
      <c r="B90" s="137">
        <v>81</v>
      </c>
      <c r="C90" s="137" t="s">
        <v>165</v>
      </c>
      <c r="D90" s="137" t="s">
        <v>166</v>
      </c>
      <c r="E90" s="135">
        <v>1</v>
      </c>
      <c r="F90" s="139">
        <v>0.19</v>
      </c>
      <c r="G90" s="138">
        <v>491827</v>
      </c>
      <c r="H90" s="164">
        <f t="shared" si="2"/>
        <v>481990.46</v>
      </c>
    </row>
    <row r="91" spans="2:8" ht="30">
      <c r="B91" s="137">
        <v>82</v>
      </c>
      <c r="C91" s="137" t="s">
        <v>167</v>
      </c>
      <c r="D91" s="137" t="s">
        <v>168</v>
      </c>
      <c r="E91" s="135">
        <v>1</v>
      </c>
      <c r="F91" s="139">
        <v>0</v>
      </c>
      <c r="G91" s="138">
        <v>1187500</v>
      </c>
      <c r="H91" s="164">
        <f t="shared" si="2"/>
        <v>1163750</v>
      </c>
    </row>
    <row r="92" spans="2:8">
      <c r="B92" s="137">
        <v>83</v>
      </c>
      <c r="C92" s="137" t="s">
        <v>169</v>
      </c>
      <c r="D92" s="137" t="s">
        <v>170</v>
      </c>
      <c r="E92" s="135">
        <v>1</v>
      </c>
      <c r="F92" s="139">
        <v>0.19</v>
      </c>
      <c r="G92" s="138">
        <v>501109</v>
      </c>
      <c r="H92" s="164">
        <f t="shared" si="2"/>
        <v>491086.82</v>
      </c>
    </row>
    <row r="93" spans="2:8" ht="30">
      <c r="B93" s="137">
        <v>84</v>
      </c>
      <c r="C93" s="137" t="s">
        <v>171</v>
      </c>
      <c r="D93" s="137" t="s">
        <v>172</v>
      </c>
      <c r="E93" s="135">
        <v>1</v>
      </c>
      <c r="F93" s="139">
        <v>0.19</v>
      </c>
      <c r="G93" s="138">
        <v>84014</v>
      </c>
      <c r="H93" s="164">
        <f t="shared" si="2"/>
        <v>82333.72</v>
      </c>
    </row>
    <row r="94" spans="2:8" ht="30">
      <c r="B94" s="137">
        <v>85</v>
      </c>
      <c r="C94" s="137" t="s">
        <v>173</v>
      </c>
      <c r="D94" s="137" t="s">
        <v>135</v>
      </c>
      <c r="E94" s="135">
        <v>1</v>
      </c>
      <c r="F94" s="139">
        <v>0.19</v>
      </c>
      <c r="G94" s="138">
        <v>289884</v>
      </c>
      <c r="H94" s="164">
        <f t="shared" si="2"/>
        <v>284086.32</v>
      </c>
    </row>
    <row r="95" spans="2:8">
      <c r="B95" s="137">
        <v>86</v>
      </c>
      <c r="C95" s="137" t="s">
        <v>174</v>
      </c>
      <c r="D95" s="137" t="s">
        <v>175</v>
      </c>
      <c r="E95" s="135">
        <v>1</v>
      </c>
      <c r="F95" s="139">
        <v>0.19</v>
      </c>
      <c r="G95" s="138">
        <v>95200</v>
      </c>
      <c r="H95" s="164">
        <f t="shared" si="2"/>
        <v>93296</v>
      </c>
    </row>
    <row r="96" spans="2:8">
      <c r="B96" s="137">
        <v>87</v>
      </c>
      <c r="C96" s="137" t="s">
        <v>176</v>
      </c>
      <c r="D96" s="137" t="s">
        <v>78</v>
      </c>
      <c r="E96" s="135">
        <v>1</v>
      </c>
      <c r="F96" s="139">
        <v>0.19</v>
      </c>
      <c r="G96" s="138">
        <v>264894</v>
      </c>
      <c r="H96" s="164">
        <f t="shared" si="2"/>
        <v>259596.12</v>
      </c>
    </row>
    <row r="97" spans="2:8" ht="30">
      <c r="B97" s="137">
        <v>88</v>
      </c>
      <c r="C97" s="137" t="s">
        <v>177</v>
      </c>
      <c r="D97" s="137" t="s">
        <v>60</v>
      </c>
      <c r="E97" s="135">
        <v>1</v>
      </c>
      <c r="F97" s="139">
        <v>0.19</v>
      </c>
      <c r="G97" s="138">
        <v>892500</v>
      </c>
      <c r="H97" s="164">
        <f t="shared" si="2"/>
        <v>874650</v>
      </c>
    </row>
    <row r="98" spans="2:8" ht="105">
      <c r="B98" s="137">
        <v>89</v>
      </c>
      <c r="C98" s="137" t="s">
        <v>178</v>
      </c>
      <c r="D98" s="137" t="s">
        <v>78</v>
      </c>
      <c r="E98" s="135">
        <v>1</v>
      </c>
      <c r="F98" s="139">
        <v>0.19</v>
      </c>
      <c r="G98" s="138">
        <v>47600</v>
      </c>
      <c r="H98" s="164">
        <f t="shared" si="2"/>
        <v>46648</v>
      </c>
    </row>
    <row r="99" spans="2:8" ht="105">
      <c r="B99" s="137">
        <v>90</v>
      </c>
      <c r="C99" s="137" t="s">
        <v>179</v>
      </c>
      <c r="D99" s="137" t="s">
        <v>78</v>
      </c>
      <c r="E99" s="135">
        <v>1</v>
      </c>
      <c r="F99" s="139">
        <v>0.19</v>
      </c>
      <c r="G99" s="138">
        <v>47600</v>
      </c>
      <c r="H99" s="164">
        <f t="shared" si="2"/>
        <v>46648</v>
      </c>
    </row>
    <row r="100" spans="2:8" ht="105">
      <c r="B100" s="137">
        <v>91</v>
      </c>
      <c r="C100" s="137" t="s">
        <v>180</v>
      </c>
      <c r="D100" s="137" t="s">
        <v>60</v>
      </c>
      <c r="E100" s="135">
        <v>1</v>
      </c>
      <c r="F100" s="139">
        <v>0.19</v>
      </c>
      <c r="G100" s="138">
        <v>47600</v>
      </c>
      <c r="H100" s="164">
        <f t="shared" si="2"/>
        <v>46648</v>
      </c>
    </row>
    <row r="101" spans="2:8" ht="90">
      <c r="B101" s="137">
        <v>92</v>
      </c>
      <c r="C101" s="137" t="s">
        <v>181</v>
      </c>
      <c r="D101" s="137" t="s">
        <v>182</v>
      </c>
      <c r="E101" s="135">
        <v>1</v>
      </c>
      <c r="F101" s="139">
        <v>0.19</v>
      </c>
      <c r="G101" s="138">
        <v>362117</v>
      </c>
      <c r="H101" s="164">
        <f t="shared" si="2"/>
        <v>354874.66</v>
      </c>
    </row>
    <row r="102" spans="2:8" ht="45">
      <c r="B102" s="137">
        <v>93</v>
      </c>
      <c r="C102" s="137" t="s">
        <v>183</v>
      </c>
      <c r="D102" s="137" t="s">
        <v>78</v>
      </c>
      <c r="E102" s="135">
        <v>1</v>
      </c>
      <c r="F102" s="139">
        <v>0.19</v>
      </c>
      <c r="G102" s="138">
        <v>91630</v>
      </c>
      <c r="H102" s="164">
        <f t="shared" si="2"/>
        <v>89797.4</v>
      </c>
    </row>
    <row r="103" spans="2:8" ht="45">
      <c r="B103" s="137">
        <v>94</v>
      </c>
      <c r="C103" s="137" t="s">
        <v>184</v>
      </c>
      <c r="D103" s="137" t="s">
        <v>78</v>
      </c>
      <c r="E103" s="135">
        <v>1</v>
      </c>
      <c r="F103" s="139">
        <v>0.19</v>
      </c>
      <c r="G103" s="138">
        <v>140420</v>
      </c>
      <c r="H103" s="164">
        <f t="shared" si="2"/>
        <v>137611.6</v>
      </c>
    </row>
    <row r="104" spans="2:8" ht="60">
      <c r="B104" s="137">
        <v>95</v>
      </c>
      <c r="C104" s="137" t="s">
        <v>185</v>
      </c>
      <c r="D104" s="137" t="s">
        <v>78</v>
      </c>
      <c r="E104" s="135">
        <v>1</v>
      </c>
      <c r="F104" s="139">
        <v>0.19</v>
      </c>
      <c r="G104" s="138">
        <v>126140</v>
      </c>
      <c r="H104" s="164">
        <f t="shared" si="2"/>
        <v>123617.2</v>
      </c>
    </row>
    <row r="105" spans="2:8" ht="60">
      <c r="B105" s="137">
        <v>96</v>
      </c>
      <c r="C105" s="137" t="s">
        <v>186</v>
      </c>
      <c r="D105" s="137" t="s">
        <v>78</v>
      </c>
      <c r="E105" s="135">
        <v>1</v>
      </c>
      <c r="F105" s="139">
        <v>0.19</v>
      </c>
      <c r="G105" s="138">
        <v>186354</v>
      </c>
      <c r="H105" s="164">
        <f t="shared" si="2"/>
        <v>182626.92</v>
      </c>
    </row>
    <row r="106" spans="2:8" ht="60">
      <c r="B106" s="137">
        <v>97</v>
      </c>
      <c r="C106" s="137" t="s">
        <v>187</v>
      </c>
      <c r="D106" s="137" t="s">
        <v>78</v>
      </c>
      <c r="E106" s="135">
        <v>1</v>
      </c>
      <c r="F106" s="139">
        <v>0.19</v>
      </c>
      <c r="G106" s="138">
        <v>97104</v>
      </c>
      <c r="H106" s="164">
        <f t="shared" ref="H106:H137" si="3">(G106-(G106*2%))</f>
        <v>95161.919999999998</v>
      </c>
    </row>
    <row r="107" spans="2:8">
      <c r="B107" s="137">
        <v>98</v>
      </c>
      <c r="C107" s="137" t="s">
        <v>188</v>
      </c>
      <c r="D107" s="137" t="s">
        <v>74</v>
      </c>
      <c r="E107" s="135">
        <v>1</v>
      </c>
      <c r="F107" s="139">
        <v>0.19</v>
      </c>
      <c r="G107" s="138">
        <v>2031687</v>
      </c>
      <c r="H107" s="164">
        <f t="shared" si="3"/>
        <v>1991053.26</v>
      </c>
    </row>
    <row r="108" spans="2:8" ht="30">
      <c r="B108" s="137">
        <v>99</v>
      </c>
      <c r="C108" s="137" t="s">
        <v>189</v>
      </c>
      <c r="D108" s="137" t="s">
        <v>190</v>
      </c>
      <c r="E108" s="135">
        <v>1</v>
      </c>
      <c r="F108" s="139">
        <v>0.19</v>
      </c>
      <c r="G108" s="138">
        <v>103054</v>
      </c>
      <c r="H108" s="164">
        <f t="shared" si="3"/>
        <v>100992.92</v>
      </c>
    </row>
    <row r="109" spans="2:8" ht="210">
      <c r="B109" s="137">
        <v>100</v>
      </c>
      <c r="C109" s="137" t="s">
        <v>191</v>
      </c>
      <c r="D109" s="137" t="s">
        <v>192</v>
      </c>
      <c r="E109" s="135">
        <v>1</v>
      </c>
      <c r="F109" s="139">
        <v>0.19</v>
      </c>
      <c r="G109" s="138">
        <v>164934</v>
      </c>
      <c r="H109" s="164">
        <f t="shared" si="3"/>
        <v>161635.32</v>
      </c>
    </row>
    <row r="110" spans="2:8" ht="45">
      <c r="B110" s="137">
        <v>101</v>
      </c>
      <c r="C110" s="137" t="s">
        <v>193</v>
      </c>
      <c r="D110" s="137" t="s">
        <v>194</v>
      </c>
      <c r="E110" s="135">
        <v>1</v>
      </c>
      <c r="F110" s="139">
        <v>0.19</v>
      </c>
      <c r="G110" s="138">
        <v>3689000</v>
      </c>
      <c r="H110" s="164">
        <f t="shared" si="3"/>
        <v>3615220</v>
      </c>
    </row>
    <row r="111" spans="2:8" ht="30">
      <c r="B111" s="137">
        <v>102</v>
      </c>
      <c r="C111" s="137" t="s">
        <v>195</v>
      </c>
      <c r="D111" s="137" t="s">
        <v>196</v>
      </c>
      <c r="E111" s="135">
        <v>1</v>
      </c>
      <c r="F111" s="139">
        <v>0.19</v>
      </c>
      <c r="G111" s="138">
        <v>152677</v>
      </c>
      <c r="H111" s="164">
        <f t="shared" si="3"/>
        <v>149623.46</v>
      </c>
    </row>
    <row r="112" spans="2:8" ht="30">
      <c r="B112" s="137">
        <v>103</v>
      </c>
      <c r="C112" s="137" t="s">
        <v>197</v>
      </c>
      <c r="D112" s="137" t="s">
        <v>196</v>
      </c>
      <c r="E112" s="135">
        <v>1</v>
      </c>
      <c r="F112" s="139">
        <v>0.19</v>
      </c>
      <c r="G112" s="138">
        <v>167790</v>
      </c>
      <c r="H112" s="164">
        <f t="shared" si="3"/>
        <v>164434.20000000001</v>
      </c>
    </row>
    <row r="113" spans="2:8" ht="30">
      <c r="B113" s="137">
        <v>104</v>
      </c>
      <c r="C113" s="137" t="s">
        <v>198</v>
      </c>
      <c r="D113" s="137" t="s">
        <v>196</v>
      </c>
      <c r="E113" s="135">
        <v>1</v>
      </c>
      <c r="F113" s="139">
        <v>0.19</v>
      </c>
      <c r="G113" s="138">
        <v>191947</v>
      </c>
      <c r="H113" s="164">
        <f t="shared" si="3"/>
        <v>188108.06</v>
      </c>
    </row>
    <row r="114" spans="2:8">
      <c r="B114" s="137">
        <v>105</v>
      </c>
      <c r="C114" s="137" t="s">
        <v>199</v>
      </c>
      <c r="D114" s="137" t="s">
        <v>196</v>
      </c>
      <c r="E114" s="135">
        <v>1</v>
      </c>
      <c r="F114" s="139">
        <v>0.19</v>
      </c>
      <c r="G114" s="138">
        <v>571557</v>
      </c>
      <c r="H114" s="164">
        <f t="shared" si="3"/>
        <v>560125.86</v>
      </c>
    </row>
    <row r="115" spans="2:8" ht="45">
      <c r="B115" s="137">
        <v>106</v>
      </c>
      <c r="C115" s="137" t="s">
        <v>200</v>
      </c>
      <c r="D115" s="137" t="s">
        <v>201</v>
      </c>
      <c r="E115" s="135">
        <v>1</v>
      </c>
      <c r="F115" s="139">
        <v>0.19</v>
      </c>
      <c r="G115" s="138">
        <v>162554</v>
      </c>
      <c r="H115" s="164">
        <f t="shared" si="3"/>
        <v>159302.92000000001</v>
      </c>
    </row>
    <row r="116" spans="2:8" ht="45">
      <c r="B116" s="137">
        <v>107</v>
      </c>
      <c r="C116" s="137" t="s">
        <v>202</v>
      </c>
      <c r="D116" s="137" t="s">
        <v>203</v>
      </c>
      <c r="E116" s="135">
        <v>1</v>
      </c>
      <c r="F116" s="139">
        <v>0.19</v>
      </c>
      <c r="G116" s="138">
        <v>1024114</v>
      </c>
      <c r="H116" s="164">
        <f t="shared" si="3"/>
        <v>1003631.72</v>
      </c>
    </row>
    <row r="117" spans="2:8" ht="30">
      <c r="B117" s="137">
        <v>108</v>
      </c>
      <c r="C117" s="137" t="s">
        <v>204</v>
      </c>
      <c r="D117" s="137" t="s">
        <v>205</v>
      </c>
      <c r="E117" s="135">
        <v>1</v>
      </c>
      <c r="F117" s="139">
        <v>0.19</v>
      </c>
      <c r="G117" s="138">
        <v>1044820</v>
      </c>
      <c r="H117" s="164">
        <f t="shared" si="3"/>
        <v>1023923.6</v>
      </c>
    </row>
    <row r="118" spans="2:8" ht="60">
      <c r="B118" s="137">
        <v>109</v>
      </c>
      <c r="C118" s="137" t="s">
        <v>206</v>
      </c>
      <c r="D118" s="137" t="s">
        <v>207</v>
      </c>
      <c r="E118" s="135">
        <v>1</v>
      </c>
      <c r="F118" s="139">
        <v>0.19</v>
      </c>
      <c r="G118" s="138">
        <v>376040</v>
      </c>
      <c r="H118" s="164">
        <f t="shared" si="3"/>
        <v>368519.2</v>
      </c>
    </row>
    <row r="119" spans="2:8" ht="60">
      <c r="B119" s="137">
        <v>110</v>
      </c>
      <c r="C119" s="137" t="s">
        <v>208</v>
      </c>
      <c r="D119" s="137" t="s">
        <v>209</v>
      </c>
      <c r="E119" s="135">
        <v>1</v>
      </c>
      <c r="F119" s="139">
        <v>0.19</v>
      </c>
      <c r="G119" s="138">
        <v>24157</v>
      </c>
      <c r="H119" s="164">
        <f t="shared" si="3"/>
        <v>23673.86</v>
      </c>
    </row>
    <row r="120" spans="2:8" ht="120">
      <c r="B120" s="137">
        <v>111</v>
      </c>
      <c r="C120" s="137" t="s">
        <v>210</v>
      </c>
      <c r="D120" s="137" t="s">
        <v>211</v>
      </c>
      <c r="E120" s="135">
        <v>1</v>
      </c>
      <c r="F120" s="139">
        <v>0.19</v>
      </c>
      <c r="G120" s="138">
        <v>845257</v>
      </c>
      <c r="H120" s="164">
        <f t="shared" si="3"/>
        <v>828351.86</v>
      </c>
    </row>
    <row r="121" spans="2:8" ht="120">
      <c r="B121" s="137">
        <v>112</v>
      </c>
      <c r="C121" s="137" t="s">
        <v>212</v>
      </c>
      <c r="D121" s="137" t="s">
        <v>213</v>
      </c>
      <c r="E121" s="135">
        <v>1</v>
      </c>
      <c r="F121" s="139">
        <v>0.19</v>
      </c>
      <c r="G121" s="138">
        <v>559300</v>
      </c>
      <c r="H121" s="164">
        <f t="shared" si="3"/>
        <v>548114</v>
      </c>
    </row>
    <row r="122" spans="2:8" ht="90">
      <c r="B122" s="137">
        <v>113</v>
      </c>
      <c r="C122" s="137" t="s">
        <v>214</v>
      </c>
      <c r="D122" s="137" t="s">
        <v>78</v>
      </c>
      <c r="E122" s="135">
        <v>1</v>
      </c>
      <c r="F122" s="139">
        <v>0.19</v>
      </c>
      <c r="G122" s="138">
        <v>1864254</v>
      </c>
      <c r="H122" s="164">
        <f t="shared" si="3"/>
        <v>1826968.92</v>
      </c>
    </row>
    <row r="123" spans="2:8" ht="30">
      <c r="B123" s="137">
        <v>114</v>
      </c>
      <c r="C123" s="137" t="s">
        <v>215</v>
      </c>
      <c r="D123" s="137" t="s">
        <v>60</v>
      </c>
      <c r="E123" s="135">
        <v>1</v>
      </c>
      <c r="F123" s="139">
        <v>0.19</v>
      </c>
      <c r="G123" s="138">
        <v>19040</v>
      </c>
      <c r="H123" s="164">
        <f t="shared" si="3"/>
        <v>18659.2</v>
      </c>
    </row>
    <row r="124" spans="2:8" ht="120">
      <c r="B124" s="137">
        <v>115</v>
      </c>
      <c r="C124" s="137" t="s">
        <v>216</v>
      </c>
      <c r="D124" s="137" t="s">
        <v>217</v>
      </c>
      <c r="E124" s="135">
        <v>1</v>
      </c>
      <c r="F124" s="139">
        <v>0.19</v>
      </c>
      <c r="G124" s="138">
        <v>65807</v>
      </c>
      <c r="H124" s="164">
        <f t="shared" si="3"/>
        <v>64490.86</v>
      </c>
    </row>
    <row r="125" spans="2:8" ht="90">
      <c r="B125" s="137">
        <v>116</v>
      </c>
      <c r="C125" s="137" t="s">
        <v>218</v>
      </c>
      <c r="D125" s="137" t="s">
        <v>219</v>
      </c>
      <c r="E125" s="135">
        <v>1</v>
      </c>
      <c r="F125" s="139">
        <v>0.19</v>
      </c>
      <c r="G125" s="138">
        <v>16660</v>
      </c>
      <c r="H125" s="164">
        <f t="shared" si="3"/>
        <v>16326.8</v>
      </c>
    </row>
    <row r="126" spans="2:8" ht="150">
      <c r="B126" s="137">
        <v>117</v>
      </c>
      <c r="C126" s="137" t="s">
        <v>220</v>
      </c>
      <c r="D126" s="137" t="s">
        <v>58</v>
      </c>
      <c r="E126" s="135">
        <v>1</v>
      </c>
      <c r="F126" s="139">
        <v>0.19</v>
      </c>
      <c r="G126" s="138">
        <v>668780</v>
      </c>
      <c r="H126" s="164">
        <f t="shared" si="3"/>
        <v>655404.4</v>
      </c>
    </row>
    <row r="127" spans="2:8" ht="75">
      <c r="B127" s="137">
        <v>118</v>
      </c>
      <c r="C127" s="137" t="s">
        <v>221</v>
      </c>
      <c r="D127" s="137" t="s">
        <v>58</v>
      </c>
      <c r="E127" s="135">
        <v>1</v>
      </c>
      <c r="F127" s="139">
        <v>0.19</v>
      </c>
      <c r="G127" s="138">
        <v>17374</v>
      </c>
      <c r="H127" s="164">
        <f t="shared" si="3"/>
        <v>17026.52</v>
      </c>
    </row>
    <row r="128" spans="2:8" ht="75">
      <c r="B128" s="137">
        <v>119</v>
      </c>
      <c r="C128" s="137" t="s">
        <v>222</v>
      </c>
      <c r="D128" s="137" t="s">
        <v>166</v>
      </c>
      <c r="E128" s="135">
        <v>1</v>
      </c>
      <c r="F128" s="139">
        <v>0.19</v>
      </c>
      <c r="G128" s="138">
        <v>14637</v>
      </c>
      <c r="H128" s="164">
        <f t="shared" si="3"/>
        <v>14344.26</v>
      </c>
    </row>
    <row r="129" spans="2:8" ht="75">
      <c r="B129" s="137">
        <v>120</v>
      </c>
      <c r="C129" s="137" t="s">
        <v>223</v>
      </c>
      <c r="D129" s="137" t="s">
        <v>224</v>
      </c>
      <c r="E129" s="135">
        <v>1</v>
      </c>
      <c r="F129" s="139">
        <v>0.19</v>
      </c>
      <c r="G129" s="138">
        <v>114954</v>
      </c>
      <c r="H129" s="164">
        <f t="shared" si="3"/>
        <v>112654.92</v>
      </c>
    </row>
    <row r="130" spans="2:8" ht="45">
      <c r="B130" s="137">
        <v>121</v>
      </c>
      <c r="C130" s="137" t="s">
        <v>225</v>
      </c>
      <c r="D130" s="137" t="s">
        <v>226</v>
      </c>
      <c r="E130" s="135">
        <v>1</v>
      </c>
      <c r="F130" s="139">
        <v>0.19</v>
      </c>
      <c r="G130" s="138">
        <v>276794</v>
      </c>
      <c r="H130" s="164">
        <f t="shared" si="3"/>
        <v>271258.12</v>
      </c>
    </row>
    <row r="131" spans="2:8" ht="210">
      <c r="B131" s="137">
        <v>122</v>
      </c>
      <c r="C131" s="137" t="s">
        <v>227</v>
      </c>
      <c r="D131" s="137" t="s">
        <v>78</v>
      </c>
      <c r="E131" s="135">
        <v>1</v>
      </c>
      <c r="F131" s="139">
        <v>0.19</v>
      </c>
      <c r="G131" s="138">
        <v>1775004</v>
      </c>
      <c r="H131" s="164">
        <f t="shared" si="3"/>
        <v>1739503.92</v>
      </c>
    </row>
    <row r="132" spans="2:8">
      <c r="B132" s="137">
        <v>123</v>
      </c>
      <c r="C132" s="137" t="s">
        <v>228</v>
      </c>
      <c r="D132" s="137" t="s">
        <v>229</v>
      </c>
      <c r="E132" s="135">
        <v>1</v>
      </c>
      <c r="F132" s="139">
        <v>0.19</v>
      </c>
      <c r="G132" s="138">
        <v>358190</v>
      </c>
      <c r="H132" s="164">
        <v>351005</v>
      </c>
    </row>
    <row r="133" spans="2:8">
      <c r="F133" s="140"/>
      <c r="G133" s="141">
        <f>SUBTOTAL(109,Tabla2[[VALOR UNITARIO CON IVA INCLUIDO ]])</f>
        <v>72839307</v>
      </c>
      <c r="H133" s="165">
        <f>SUM(Tabla2[Columna1])</f>
        <v>71382499.660000086</v>
      </c>
    </row>
    <row r="141" spans="2:8" ht="15.75">
      <c r="C141" s="145" t="s">
        <v>353</v>
      </c>
    </row>
    <row r="142" spans="2:8" ht="15.75">
      <c r="C142" s="146" t="s">
        <v>354</v>
      </c>
    </row>
    <row r="143" spans="2:8" ht="15.75">
      <c r="C143" s="146" t="s">
        <v>355</v>
      </c>
    </row>
    <row r="144" spans="2:8" ht="15.75">
      <c r="C144" s="146" t="s">
        <v>356</v>
      </c>
    </row>
    <row r="145" spans="3:3" ht="15.75">
      <c r="C145" s="146" t="s">
        <v>357</v>
      </c>
    </row>
    <row r="146" spans="3:3" ht="15.75">
      <c r="C146" s="148" t="s">
        <v>358</v>
      </c>
    </row>
    <row r="147" spans="3:3" ht="15.75">
      <c r="C147" s="147" t="s">
        <v>359</v>
      </c>
    </row>
    <row r="148" spans="3:3" ht="15.75">
      <c r="C148" s="147" t="s">
        <v>360</v>
      </c>
    </row>
  </sheetData>
  <mergeCells count="2">
    <mergeCell ref="B8:G8"/>
    <mergeCell ref="C6:G7"/>
  </mergeCells>
  <phoneticPr fontId="13" type="noConversion"/>
  <hyperlinks>
    <hyperlink ref="C146" r:id="rId1" display="mailto:asesor1@filtracionyanalisis.com" xr:uid="{E4310050-6D68-429E-8483-C8C3B929CE68}"/>
  </hyperlinks>
  <pageMargins left="0.70866141732283472" right="0.70866141732283472" top="0.74803149606299213" bottom="0.74803149606299213" header="0.31496062992125984" footer="0.31496062992125984"/>
  <pageSetup scale="70" orientation="landscape" r:id="rId2"/>
  <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2A051-CCA6-4190-BF35-03D6E69707DF}">
  <dimension ref="A1:J53"/>
  <sheetViews>
    <sheetView view="pageBreakPreview" topLeftCell="A45" zoomScale="69" zoomScaleNormal="69" zoomScaleSheetLayoutView="69" workbookViewId="0">
      <selection activeCell="B25" sqref="B25:B26"/>
    </sheetView>
  </sheetViews>
  <sheetFormatPr baseColWidth="10" defaultColWidth="11.42578125" defaultRowHeight="67.5" customHeight="1"/>
  <cols>
    <col min="1" max="1" width="9.42578125" style="68" customWidth="1"/>
    <col min="2" max="2" width="67.28515625" style="96" customWidth="1"/>
    <col min="3" max="3" width="14.42578125" style="68" customWidth="1"/>
    <col min="4" max="4" width="8.7109375" style="72" customWidth="1"/>
    <col min="5" max="6" width="22.42578125" style="73" customWidth="1"/>
    <col min="7" max="7" width="22.42578125" style="77" customWidth="1"/>
    <col min="8" max="8" width="26.7109375" style="68" customWidth="1"/>
    <col min="9" max="9" width="20.7109375" style="68" customWidth="1"/>
    <col min="10" max="10" width="17.7109375" style="68" customWidth="1"/>
    <col min="11" max="16384" width="11.42578125" style="65"/>
  </cols>
  <sheetData>
    <row r="1" spans="1:10" s="68" customFormat="1" ht="67.5" customHeight="1">
      <c r="A1" s="64" t="s">
        <v>0</v>
      </c>
      <c r="B1" s="64" t="s">
        <v>1</v>
      </c>
      <c r="C1" s="80" t="s">
        <v>2</v>
      </c>
      <c r="D1" s="81" t="s">
        <v>3</v>
      </c>
      <c r="E1" s="64" t="s">
        <v>4</v>
      </c>
      <c r="F1" s="64" t="s">
        <v>5</v>
      </c>
      <c r="G1" s="103" t="s">
        <v>6</v>
      </c>
      <c r="H1" s="78" t="s">
        <v>7</v>
      </c>
    </row>
    <row r="2" spans="1:10" ht="67.5" customHeight="1">
      <c r="A2" s="66">
        <v>1</v>
      </c>
      <c r="B2" s="92" t="s">
        <v>230</v>
      </c>
      <c r="C2" s="82" t="s">
        <v>9</v>
      </c>
      <c r="D2" s="82">
        <v>10</v>
      </c>
      <c r="E2" s="75"/>
      <c r="F2" s="75"/>
      <c r="G2" s="104"/>
      <c r="H2" s="75"/>
      <c r="I2" s="65"/>
      <c r="J2" s="65"/>
    </row>
    <row r="3" spans="1:10" ht="50.25" customHeight="1">
      <c r="A3" s="66">
        <v>2</v>
      </c>
      <c r="B3" s="92" t="s">
        <v>231</v>
      </c>
      <c r="C3" s="82" t="s">
        <v>9</v>
      </c>
      <c r="D3" s="82">
        <v>2</v>
      </c>
      <c r="E3" s="75"/>
      <c r="F3" s="75"/>
      <c r="G3" s="104"/>
      <c r="H3" s="75"/>
      <c r="I3" s="65"/>
      <c r="J3" s="65"/>
    </row>
    <row r="4" spans="1:10" ht="42" customHeight="1">
      <c r="A4" s="66">
        <v>3</v>
      </c>
      <c r="B4" s="92" t="s">
        <v>10</v>
      </c>
      <c r="C4" s="82" t="s">
        <v>9</v>
      </c>
      <c r="D4" s="82">
        <v>2</v>
      </c>
      <c r="E4" s="75"/>
      <c r="F4" s="75"/>
      <c r="G4" s="104"/>
      <c r="H4" s="75"/>
      <c r="I4" s="65"/>
      <c r="J4" s="65"/>
    </row>
    <row r="5" spans="1:10" ht="53.25" customHeight="1">
      <c r="A5" s="66">
        <v>4</v>
      </c>
      <c r="B5" s="92" t="s">
        <v>11</v>
      </c>
      <c r="C5" s="82" t="s">
        <v>9</v>
      </c>
      <c r="D5" s="82">
        <v>2</v>
      </c>
      <c r="E5" s="75"/>
      <c r="F5" s="75"/>
      <c r="G5" s="104"/>
      <c r="H5" s="75"/>
      <c r="I5" s="65"/>
      <c r="J5" s="65"/>
    </row>
    <row r="6" spans="1:10" ht="53.25" customHeight="1">
      <c r="A6" s="66">
        <v>5</v>
      </c>
      <c r="B6" s="92" t="s">
        <v>13</v>
      </c>
      <c r="C6" s="82" t="s">
        <v>9</v>
      </c>
      <c r="D6" s="82">
        <v>2</v>
      </c>
      <c r="E6" s="75"/>
      <c r="F6" s="75"/>
      <c r="G6" s="104"/>
      <c r="H6" s="75"/>
      <c r="I6" s="65"/>
      <c r="J6" s="65"/>
    </row>
    <row r="7" spans="1:10" ht="42.75" customHeight="1">
      <c r="A7" s="66">
        <v>6</v>
      </c>
      <c r="B7" s="92" t="s">
        <v>15</v>
      </c>
      <c r="C7" s="82" t="s">
        <v>9</v>
      </c>
      <c r="D7" s="82">
        <v>2</v>
      </c>
      <c r="E7" s="75"/>
      <c r="F7" s="75"/>
      <c r="G7" s="104"/>
      <c r="H7" s="75"/>
      <c r="I7" s="65"/>
      <c r="J7" s="65"/>
    </row>
    <row r="8" spans="1:10" ht="45" customHeight="1">
      <c r="A8" s="66">
        <v>7</v>
      </c>
      <c r="B8" s="92" t="s">
        <v>16</v>
      </c>
      <c r="C8" s="82" t="s">
        <v>9</v>
      </c>
      <c r="D8" s="82">
        <v>2</v>
      </c>
      <c r="E8" s="75"/>
      <c r="F8" s="75"/>
      <c r="G8" s="104"/>
      <c r="H8" s="75"/>
      <c r="I8" s="65"/>
      <c r="J8" s="65"/>
    </row>
    <row r="9" spans="1:10" ht="51.75" customHeight="1">
      <c r="A9" s="66">
        <v>8</v>
      </c>
      <c r="B9" s="92" t="s">
        <v>17</v>
      </c>
      <c r="C9" s="82" t="s">
        <v>9</v>
      </c>
      <c r="D9" s="82">
        <v>0</v>
      </c>
      <c r="E9" s="75"/>
      <c r="F9" s="75"/>
      <c r="G9" s="104"/>
      <c r="H9" s="75"/>
      <c r="I9" s="65"/>
      <c r="J9" s="65"/>
    </row>
    <row r="10" spans="1:10" ht="45" customHeight="1">
      <c r="A10" s="66">
        <v>9</v>
      </c>
      <c r="B10" s="92" t="s">
        <v>18</v>
      </c>
      <c r="C10" s="82" t="s">
        <v>9</v>
      </c>
      <c r="D10" s="82">
        <v>0</v>
      </c>
      <c r="E10" s="75"/>
      <c r="F10" s="75"/>
      <c r="G10" s="104"/>
      <c r="H10" s="75"/>
      <c r="I10" s="65"/>
      <c r="J10" s="65"/>
    </row>
    <row r="11" spans="1:10" ht="42.75" customHeight="1">
      <c r="A11" s="66">
        <v>10</v>
      </c>
      <c r="B11" s="92" t="s">
        <v>19</v>
      </c>
      <c r="C11" s="82" t="s">
        <v>9</v>
      </c>
      <c r="D11" s="82">
        <v>0</v>
      </c>
      <c r="E11" s="75"/>
      <c r="F11" s="75"/>
      <c r="G11" s="104"/>
      <c r="H11" s="75"/>
      <c r="I11" s="65"/>
      <c r="J11" s="65"/>
    </row>
    <row r="12" spans="1:10" ht="42" customHeight="1">
      <c r="A12" s="66">
        <v>11</v>
      </c>
      <c r="B12" s="92" t="s">
        <v>20</v>
      </c>
      <c r="C12" s="82" t="s">
        <v>9</v>
      </c>
      <c r="D12" s="82">
        <v>0</v>
      </c>
      <c r="E12" s="75"/>
      <c r="F12" s="75"/>
      <c r="G12" s="104"/>
      <c r="H12" s="75"/>
      <c r="I12" s="65"/>
      <c r="J12" s="65"/>
    </row>
    <row r="13" spans="1:10" ht="45" customHeight="1">
      <c r="A13" s="66">
        <v>12</v>
      </c>
      <c r="B13" s="92" t="s">
        <v>21</v>
      </c>
      <c r="C13" s="82" t="s">
        <v>9</v>
      </c>
      <c r="D13" s="82">
        <v>1</v>
      </c>
      <c r="E13" s="75"/>
      <c r="F13" s="75"/>
      <c r="G13" s="104"/>
      <c r="H13" s="75"/>
      <c r="I13" s="65"/>
      <c r="J13" s="65"/>
    </row>
    <row r="14" spans="1:10" ht="41.25" customHeight="1">
      <c r="A14" s="66">
        <v>13</v>
      </c>
      <c r="B14" s="92" t="s">
        <v>22</v>
      </c>
      <c r="C14" s="82" t="s">
        <v>9</v>
      </c>
      <c r="D14" s="82">
        <v>2</v>
      </c>
      <c r="E14" s="75"/>
      <c r="F14" s="75"/>
      <c r="G14" s="104"/>
      <c r="H14" s="75"/>
      <c r="I14" s="65"/>
      <c r="J14" s="65"/>
    </row>
    <row r="15" spans="1:10" ht="45" customHeight="1">
      <c r="A15" s="66">
        <v>14</v>
      </c>
      <c r="B15" s="92" t="s">
        <v>23</v>
      </c>
      <c r="C15" s="82" t="s">
        <v>9</v>
      </c>
      <c r="D15" s="82">
        <v>4</v>
      </c>
      <c r="E15" s="75"/>
      <c r="F15" s="75"/>
      <c r="G15" s="104"/>
      <c r="H15" s="75"/>
      <c r="I15" s="65"/>
      <c r="J15" s="65"/>
    </row>
    <row r="16" spans="1:10" ht="53.25" customHeight="1">
      <c r="A16" s="66">
        <v>15</v>
      </c>
      <c r="B16" s="92" t="s">
        <v>24</v>
      </c>
      <c r="C16" s="82" t="s">
        <v>9</v>
      </c>
      <c r="D16" s="82">
        <v>5</v>
      </c>
      <c r="E16" s="75"/>
      <c r="F16" s="75"/>
      <c r="G16" s="104"/>
      <c r="H16" s="75"/>
    </row>
    <row r="17" spans="1:8" ht="48.75" customHeight="1">
      <c r="A17" s="66">
        <v>16</v>
      </c>
      <c r="B17" s="92" t="s">
        <v>25</v>
      </c>
      <c r="C17" s="82" t="s">
        <v>9</v>
      </c>
      <c r="D17" s="82">
        <v>4</v>
      </c>
      <c r="E17" s="75"/>
      <c r="F17" s="75"/>
      <c r="G17" s="104"/>
      <c r="H17" s="75"/>
    </row>
    <row r="18" spans="1:8" ht="48" customHeight="1">
      <c r="A18" s="66">
        <v>17</v>
      </c>
      <c r="B18" s="92" t="s">
        <v>26</v>
      </c>
      <c r="C18" s="82" t="s">
        <v>9</v>
      </c>
      <c r="D18" s="82">
        <v>4</v>
      </c>
      <c r="E18" s="75"/>
      <c r="F18" s="75"/>
      <c r="G18" s="104"/>
      <c r="H18" s="75"/>
    </row>
    <row r="19" spans="1:8" ht="48" customHeight="1">
      <c r="A19" s="66"/>
      <c r="B19" s="92" t="s">
        <v>232</v>
      </c>
      <c r="C19" s="82" t="s">
        <v>9</v>
      </c>
      <c r="D19" s="82">
        <v>4</v>
      </c>
      <c r="E19" s="75"/>
      <c r="F19" s="75"/>
      <c r="G19" s="104"/>
      <c r="H19" s="75"/>
    </row>
    <row r="20" spans="1:8" ht="48" customHeight="1">
      <c r="A20" s="66"/>
      <c r="B20" s="92" t="s">
        <v>233</v>
      </c>
      <c r="C20" s="82" t="s">
        <v>9</v>
      </c>
      <c r="D20" s="82">
        <v>4</v>
      </c>
      <c r="E20" s="75"/>
      <c r="F20" s="75"/>
      <c r="G20" s="104"/>
      <c r="H20" s="75"/>
    </row>
    <row r="21" spans="1:8" ht="48" customHeight="1">
      <c r="A21" s="66"/>
      <c r="B21" s="92" t="s">
        <v>234</v>
      </c>
      <c r="C21" s="82" t="s">
        <v>9</v>
      </c>
      <c r="D21" s="82">
        <v>4</v>
      </c>
      <c r="E21" s="75"/>
      <c r="F21" s="75"/>
      <c r="G21" s="104"/>
      <c r="H21" s="75"/>
    </row>
    <row r="22" spans="1:8" ht="102" customHeight="1">
      <c r="A22" s="66">
        <v>18</v>
      </c>
      <c r="B22" s="92" t="s">
        <v>27</v>
      </c>
      <c r="C22" s="82" t="s">
        <v>9</v>
      </c>
      <c r="D22" s="82">
        <v>2</v>
      </c>
      <c r="E22" s="75"/>
      <c r="F22" s="75"/>
      <c r="G22" s="104"/>
      <c r="H22" s="75"/>
    </row>
    <row r="23" spans="1:8" ht="48.75" customHeight="1">
      <c r="A23" s="66">
        <v>19</v>
      </c>
      <c r="B23" s="92" t="s">
        <v>235</v>
      </c>
      <c r="C23" s="82" t="s">
        <v>9</v>
      </c>
      <c r="D23" s="82">
        <v>2</v>
      </c>
      <c r="E23" s="75"/>
      <c r="F23" s="75"/>
      <c r="G23" s="104"/>
      <c r="H23" s="75"/>
    </row>
    <row r="24" spans="1:8" ht="49.5" customHeight="1">
      <c r="A24" s="66">
        <v>20</v>
      </c>
      <c r="B24" s="92" t="s">
        <v>236</v>
      </c>
      <c r="C24" s="82" t="s">
        <v>9</v>
      </c>
      <c r="D24" s="82">
        <v>2</v>
      </c>
      <c r="E24" s="75"/>
      <c r="F24" s="75"/>
      <c r="G24" s="104"/>
      <c r="H24" s="75"/>
    </row>
    <row r="25" spans="1:8" ht="30.75" customHeight="1">
      <c r="A25" s="66">
        <v>22</v>
      </c>
      <c r="B25" s="92" t="s">
        <v>237</v>
      </c>
      <c r="C25" s="82" t="s">
        <v>9</v>
      </c>
      <c r="D25" s="82">
        <v>5</v>
      </c>
      <c r="E25" s="75"/>
      <c r="F25" s="75"/>
      <c r="G25" s="104"/>
      <c r="H25" s="75"/>
    </row>
    <row r="26" spans="1:8" ht="30.75" customHeight="1">
      <c r="A26" s="66"/>
      <c r="B26" s="92" t="s">
        <v>238</v>
      </c>
      <c r="C26" s="82" t="s">
        <v>9</v>
      </c>
      <c r="D26" s="82">
        <v>5</v>
      </c>
      <c r="E26" s="75"/>
      <c r="F26" s="75"/>
      <c r="G26" s="104"/>
      <c r="H26" s="75"/>
    </row>
    <row r="27" spans="1:8" ht="51.75" customHeight="1">
      <c r="A27" s="66">
        <v>23</v>
      </c>
      <c r="B27" s="92" t="s">
        <v>239</v>
      </c>
      <c r="C27" s="82" t="s">
        <v>9</v>
      </c>
      <c r="D27" s="82">
        <v>100</v>
      </c>
      <c r="E27" s="75"/>
      <c r="F27" s="75"/>
      <c r="G27" s="104"/>
      <c r="H27" s="75"/>
    </row>
    <row r="28" spans="1:8" ht="51.75" customHeight="1">
      <c r="A28" s="66"/>
      <c r="B28" s="92" t="s">
        <v>240</v>
      </c>
      <c r="C28" s="82" t="s">
        <v>9</v>
      </c>
      <c r="D28" s="82">
        <v>100</v>
      </c>
      <c r="E28" s="75"/>
      <c r="F28" s="75"/>
      <c r="G28" s="104"/>
      <c r="H28" s="75"/>
    </row>
    <row r="29" spans="1:8" ht="67.5" customHeight="1">
      <c r="A29" s="66">
        <v>24</v>
      </c>
      <c r="B29" s="92" t="s">
        <v>241</v>
      </c>
      <c r="C29" s="82" t="s">
        <v>9</v>
      </c>
      <c r="D29" s="82">
        <v>10</v>
      </c>
      <c r="E29" s="75"/>
      <c r="F29" s="75"/>
      <c r="G29" s="104"/>
      <c r="H29" s="75"/>
    </row>
    <row r="30" spans="1:8" ht="42" customHeight="1">
      <c r="A30" s="66">
        <v>26</v>
      </c>
      <c r="B30" s="92" t="s">
        <v>31</v>
      </c>
      <c r="C30" s="82" t="s">
        <v>9</v>
      </c>
      <c r="D30" s="82">
        <v>20</v>
      </c>
      <c r="E30" s="75"/>
      <c r="F30" s="75"/>
      <c r="G30" s="104"/>
      <c r="H30" s="75"/>
    </row>
    <row r="31" spans="1:8" ht="93" customHeight="1">
      <c r="A31" s="66">
        <v>27</v>
      </c>
      <c r="B31" s="92" t="s">
        <v>32</v>
      </c>
      <c r="C31" s="82" t="s">
        <v>9</v>
      </c>
      <c r="D31" s="82">
        <v>15</v>
      </c>
      <c r="E31" s="75"/>
      <c r="F31" s="75"/>
      <c r="G31" s="104"/>
      <c r="H31" s="75"/>
    </row>
    <row r="32" spans="1:8" ht="67.5" customHeight="1">
      <c r="A32" s="66">
        <v>28</v>
      </c>
      <c r="B32" s="92" t="s">
        <v>242</v>
      </c>
      <c r="C32" s="82" t="s">
        <v>9</v>
      </c>
      <c r="D32" s="82">
        <v>15</v>
      </c>
      <c r="E32" s="75"/>
      <c r="F32" s="75"/>
      <c r="G32" s="104"/>
      <c r="H32" s="75"/>
    </row>
    <row r="33" spans="1:8" ht="48.75" customHeight="1">
      <c r="A33" s="66">
        <v>29</v>
      </c>
      <c r="B33" s="92" t="s">
        <v>34</v>
      </c>
      <c r="C33" s="82" t="s">
        <v>9</v>
      </c>
      <c r="D33" s="82">
        <v>20</v>
      </c>
      <c r="E33" s="75"/>
      <c r="F33" s="75"/>
      <c r="G33" s="104"/>
      <c r="H33" s="75"/>
    </row>
    <row r="34" spans="1:8" ht="41.25" customHeight="1">
      <c r="A34" s="66">
        <v>30</v>
      </c>
      <c r="B34" s="92" t="s">
        <v>35</v>
      </c>
      <c r="C34" s="82" t="s">
        <v>9</v>
      </c>
      <c r="D34" s="82">
        <v>20</v>
      </c>
      <c r="E34" s="75"/>
      <c r="F34" s="75"/>
      <c r="G34" s="104"/>
      <c r="H34" s="75"/>
    </row>
    <row r="35" spans="1:8" ht="38.25" customHeight="1">
      <c r="A35" s="66">
        <v>31</v>
      </c>
      <c r="B35" s="92" t="s">
        <v>243</v>
      </c>
      <c r="C35" s="82" t="s">
        <v>9</v>
      </c>
      <c r="D35" s="82">
        <v>50</v>
      </c>
      <c r="E35" s="75"/>
      <c r="F35" s="75"/>
      <c r="G35" s="104"/>
      <c r="H35" s="75"/>
    </row>
    <row r="36" spans="1:8" ht="37.5" customHeight="1">
      <c r="A36" s="66">
        <v>32</v>
      </c>
      <c r="B36" s="92" t="s">
        <v>244</v>
      </c>
      <c r="C36" s="82" t="s">
        <v>9</v>
      </c>
      <c r="D36" s="82">
        <v>10</v>
      </c>
      <c r="E36" s="75"/>
      <c r="F36" s="75"/>
      <c r="G36" s="104"/>
      <c r="H36" s="75"/>
    </row>
    <row r="37" spans="1:8" ht="35.25" customHeight="1">
      <c r="A37" s="66">
        <v>33</v>
      </c>
      <c r="B37" s="92" t="s">
        <v>39</v>
      </c>
      <c r="C37" s="82" t="s">
        <v>9</v>
      </c>
      <c r="D37" s="82">
        <v>10</v>
      </c>
      <c r="E37" s="75"/>
      <c r="F37" s="75"/>
      <c r="G37" s="104"/>
      <c r="H37" s="75"/>
    </row>
    <row r="38" spans="1:8" ht="105">
      <c r="A38" s="66">
        <v>34</v>
      </c>
      <c r="B38" s="92" t="s">
        <v>245</v>
      </c>
      <c r="C38" s="82" t="s">
        <v>9</v>
      </c>
      <c r="D38" s="82">
        <v>100</v>
      </c>
      <c r="E38" s="75"/>
      <c r="F38" s="75"/>
      <c r="G38" s="104"/>
      <c r="H38" s="75"/>
    </row>
    <row r="39" spans="1:8" ht="105">
      <c r="A39" s="66"/>
      <c r="B39" s="92" t="s">
        <v>246</v>
      </c>
      <c r="C39" s="82" t="s">
        <v>9</v>
      </c>
      <c r="D39" s="82">
        <v>100</v>
      </c>
      <c r="E39" s="75"/>
      <c r="F39" s="75"/>
      <c r="G39" s="104"/>
      <c r="H39" s="75"/>
    </row>
    <row r="40" spans="1:8" ht="45">
      <c r="A40" s="66">
        <v>35</v>
      </c>
      <c r="B40" s="92" t="s">
        <v>247</v>
      </c>
      <c r="C40" s="82" t="s">
        <v>9</v>
      </c>
      <c r="D40" s="82">
        <v>2</v>
      </c>
      <c r="E40" s="75"/>
      <c r="F40" s="75"/>
      <c r="G40" s="104"/>
      <c r="H40" s="75"/>
    </row>
    <row r="41" spans="1:8" ht="70.5" customHeight="1">
      <c r="A41" s="66">
        <v>36</v>
      </c>
      <c r="B41" s="92" t="s">
        <v>248</v>
      </c>
      <c r="C41" s="82"/>
      <c r="D41" s="82">
        <v>4</v>
      </c>
      <c r="E41" s="75"/>
      <c r="F41" s="75"/>
      <c r="G41" s="104"/>
      <c r="H41" s="75"/>
    </row>
    <row r="42" spans="1:8" ht="73.5" customHeight="1">
      <c r="A42" s="66">
        <v>37</v>
      </c>
      <c r="B42" s="92" t="s">
        <v>249</v>
      </c>
      <c r="C42" s="82" t="s">
        <v>9</v>
      </c>
      <c r="D42" s="82">
        <v>8</v>
      </c>
      <c r="E42" s="75"/>
      <c r="F42" s="75"/>
      <c r="G42" s="104"/>
      <c r="H42" s="75"/>
    </row>
    <row r="43" spans="1:8" ht="63" customHeight="1">
      <c r="A43" s="83">
        <v>38</v>
      </c>
      <c r="B43" s="93" t="s">
        <v>250</v>
      </c>
      <c r="C43" s="84" t="s">
        <v>9</v>
      </c>
      <c r="D43" s="84">
        <v>4</v>
      </c>
      <c r="E43" s="87"/>
      <c r="F43" s="87"/>
      <c r="G43" s="105"/>
      <c r="H43" s="87"/>
    </row>
    <row r="44" spans="1:8" ht="56.25" customHeight="1">
      <c r="A44" s="66">
        <v>40</v>
      </c>
      <c r="B44" s="97" t="s">
        <v>251</v>
      </c>
      <c r="C44" s="82" t="s">
        <v>9</v>
      </c>
      <c r="D44" s="82">
        <v>4</v>
      </c>
      <c r="E44" s="75"/>
      <c r="F44" s="75"/>
      <c r="G44" s="104"/>
      <c r="H44" s="75"/>
    </row>
    <row r="45" spans="1:8" ht="56.25" customHeight="1" thickBot="1">
      <c r="A45" s="83">
        <v>41</v>
      </c>
      <c r="B45" s="94" t="s">
        <v>252</v>
      </c>
      <c r="C45" s="84" t="s">
        <v>9</v>
      </c>
      <c r="D45" s="84">
        <v>6</v>
      </c>
      <c r="E45" s="87"/>
      <c r="F45" s="87"/>
      <c r="G45" s="105"/>
      <c r="H45" s="87"/>
    </row>
    <row r="46" spans="1:8" ht="32.65" customHeight="1" thickBot="1">
      <c r="A46" s="98"/>
      <c r="B46" s="99"/>
      <c r="C46" s="100"/>
      <c r="D46" s="101"/>
      <c r="E46" s="153"/>
      <c r="F46" s="154"/>
      <c r="G46" s="128"/>
      <c r="H46" s="91"/>
    </row>
    <row r="47" spans="1:8" ht="67.5" customHeight="1">
      <c r="G47" s="68"/>
    </row>
    <row r="48" spans="1:8" ht="24.75" customHeight="1">
      <c r="A48" s="156"/>
      <c r="B48" s="156"/>
      <c r="G48" s="68"/>
    </row>
    <row r="49" spans="1:7" ht="24" customHeight="1">
      <c r="A49" s="155"/>
      <c r="B49" s="156"/>
      <c r="G49" s="68"/>
    </row>
    <row r="50" spans="1:7" ht="23.25" customHeight="1">
      <c r="A50" s="156"/>
      <c r="B50" s="156"/>
      <c r="G50" s="68"/>
    </row>
    <row r="51" spans="1:7" ht="24" customHeight="1">
      <c r="A51" s="156"/>
      <c r="B51" s="156"/>
      <c r="G51" s="68"/>
    </row>
    <row r="52" spans="1:7" ht="23.25" customHeight="1">
      <c r="A52" s="156"/>
      <c r="B52" s="156"/>
      <c r="G52" s="68"/>
    </row>
    <row r="53" spans="1:7" ht="26.25" customHeight="1"/>
  </sheetData>
  <autoFilter ref="B1:B53" xr:uid="{7342A051-CCA6-4190-BF35-03D6E69707DF}"/>
  <mergeCells count="6">
    <mergeCell ref="E46:F46"/>
    <mergeCell ref="A49:B49"/>
    <mergeCell ref="A50:B50"/>
    <mergeCell ref="A51:B51"/>
    <mergeCell ref="A52:B52"/>
    <mergeCell ref="A48:B48"/>
  </mergeCells>
  <dataValidations count="1">
    <dataValidation allowBlank="1" showInputMessage="1" showErrorMessage="1" promptTitle="UNIDAD DE MEDIDA" prompt="Digite la unidad de medida el elemento solicitado ejemplo: unidad, caja, gramos." sqref="C46" xr:uid="{F8B884FA-ED99-4A8E-8C7C-1558530ECC9F}"/>
  </dataValidations>
  <pageMargins left="0.7" right="0.7" top="0.75" bottom="0.75" header="0.3" footer="0.3"/>
  <pageSetup paperSize="9" scale="65"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EBEF-7EE1-4BEF-BBA9-7AE1932FDCD5}">
  <dimension ref="A1:J50"/>
  <sheetViews>
    <sheetView view="pageBreakPreview" zoomScale="69" zoomScaleNormal="69" zoomScaleSheetLayoutView="69" workbookViewId="0">
      <selection activeCell="B22" sqref="B22:B23"/>
    </sheetView>
  </sheetViews>
  <sheetFormatPr baseColWidth="10" defaultColWidth="11.42578125" defaultRowHeight="67.5" customHeight="1"/>
  <cols>
    <col min="1" max="1" width="9" style="68" customWidth="1"/>
    <col min="2" max="2" width="67.28515625" style="96" customWidth="1"/>
    <col min="3" max="3" width="10.42578125" style="68" bestFit="1" customWidth="1"/>
    <col min="4" max="4" width="8.7109375" style="72" customWidth="1"/>
    <col min="5" max="5" width="19.7109375" style="68" customWidth="1"/>
    <col min="6" max="6" width="18" style="68" customWidth="1"/>
    <col min="7" max="7" width="19.7109375" style="73" customWidth="1"/>
    <col min="8" max="8" width="22.42578125" style="73" customWidth="1"/>
    <col min="9" max="9" width="20.7109375" style="68" customWidth="1"/>
    <col min="10" max="10" width="17.7109375" style="68" customWidth="1"/>
    <col min="11" max="16384" width="11.42578125" style="65"/>
  </cols>
  <sheetData>
    <row r="1" spans="1:10" ht="47.25">
      <c r="A1" s="64" t="s">
        <v>0</v>
      </c>
      <c r="B1" s="64" t="s">
        <v>1</v>
      </c>
      <c r="C1" s="80" t="s">
        <v>2</v>
      </c>
      <c r="D1" s="81" t="s">
        <v>3</v>
      </c>
      <c r="E1" s="64" t="s">
        <v>4</v>
      </c>
      <c r="F1" s="64" t="s">
        <v>5</v>
      </c>
      <c r="G1" s="103" t="s">
        <v>6</v>
      </c>
      <c r="H1" s="78" t="s">
        <v>7</v>
      </c>
      <c r="I1" s="65"/>
      <c r="J1" s="65"/>
    </row>
    <row r="2" spans="1:10" ht="67.5" customHeight="1">
      <c r="A2" s="66">
        <v>1</v>
      </c>
      <c r="B2" s="92" t="s">
        <v>253</v>
      </c>
      <c r="C2" s="82" t="s">
        <v>9</v>
      </c>
      <c r="D2" s="82">
        <v>10</v>
      </c>
      <c r="E2" s="75"/>
      <c r="F2" s="74"/>
      <c r="G2" s="75"/>
      <c r="H2" s="75"/>
      <c r="I2" s="65"/>
      <c r="J2" s="65"/>
    </row>
    <row r="3" spans="1:10" ht="50.25" customHeight="1">
      <c r="A3" s="66">
        <v>2</v>
      </c>
      <c r="B3" s="92" t="s">
        <v>231</v>
      </c>
      <c r="C3" s="82" t="s">
        <v>9</v>
      </c>
      <c r="D3" s="82">
        <v>2</v>
      </c>
      <c r="E3" s="67"/>
      <c r="F3" s="74"/>
      <c r="G3" s="75"/>
      <c r="H3" s="75"/>
      <c r="I3" s="65"/>
      <c r="J3" s="65"/>
    </row>
    <row r="4" spans="1:10" ht="42" customHeight="1">
      <c r="A4" s="66">
        <v>3</v>
      </c>
      <c r="B4" s="92" t="s">
        <v>10</v>
      </c>
      <c r="C4" s="82" t="s">
        <v>9</v>
      </c>
      <c r="D4" s="82">
        <v>2</v>
      </c>
      <c r="E4" s="67"/>
      <c r="F4" s="74"/>
      <c r="G4" s="75"/>
      <c r="H4" s="75"/>
      <c r="I4" s="65"/>
      <c r="J4" s="65"/>
    </row>
    <row r="5" spans="1:10" ht="53.25" customHeight="1">
      <c r="A5" s="66">
        <v>4</v>
      </c>
      <c r="B5" s="92" t="s">
        <v>11</v>
      </c>
      <c r="C5" s="82" t="s">
        <v>9</v>
      </c>
      <c r="D5" s="82">
        <v>2</v>
      </c>
      <c r="E5" s="67"/>
      <c r="F5" s="74"/>
      <c r="G5" s="75"/>
      <c r="H5" s="75"/>
      <c r="I5" s="65"/>
      <c r="J5" s="65"/>
    </row>
    <row r="6" spans="1:10" ht="53.25" customHeight="1">
      <c r="A6" s="66">
        <v>5</v>
      </c>
      <c r="B6" s="92" t="s">
        <v>13</v>
      </c>
      <c r="C6" s="82" t="s">
        <v>9</v>
      </c>
      <c r="D6" s="82">
        <v>2</v>
      </c>
      <c r="E6" s="67"/>
      <c r="F6" s="74"/>
      <c r="G6" s="75"/>
      <c r="H6" s="75"/>
      <c r="I6" s="65"/>
      <c r="J6" s="65"/>
    </row>
    <row r="7" spans="1:10" ht="42.75" customHeight="1">
      <c r="A7" s="66">
        <v>6</v>
      </c>
      <c r="B7" s="92" t="s">
        <v>15</v>
      </c>
      <c r="C7" s="82" t="s">
        <v>9</v>
      </c>
      <c r="D7" s="82">
        <v>2</v>
      </c>
      <c r="E7" s="67"/>
      <c r="F7" s="74"/>
      <c r="G7" s="75"/>
      <c r="H7" s="75"/>
      <c r="I7" s="65"/>
      <c r="J7" s="65"/>
    </row>
    <row r="8" spans="1:10" ht="45" customHeight="1">
      <c r="A8" s="66">
        <v>7</v>
      </c>
      <c r="B8" s="92" t="s">
        <v>16</v>
      </c>
      <c r="C8" s="82" t="s">
        <v>9</v>
      </c>
      <c r="D8" s="82">
        <v>2</v>
      </c>
      <c r="E8" s="67"/>
      <c r="F8" s="74"/>
      <c r="G8" s="75"/>
      <c r="H8" s="75"/>
      <c r="I8" s="65"/>
      <c r="J8" s="65"/>
    </row>
    <row r="9" spans="1:10" ht="51.75" customHeight="1">
      <c r="A9" s="66">
        <v>8</v>
      </c>
      <c r="B9" s="92" t="s">
        <v>17</v>
      </c>
      <c r="C9" s="82" t="s">
        <v>9</v>
      </c>
      <c r="D9" s="82">
        <v>4</v>
      </c>
      <c r="E9" s="67"/>
      <c r="F9" s="74"/>
      <c r="G9" s="75"/>
      <c r="H9" s="75"/>
      <c r="I9" s="65"/>
      <c r="J9" s="65"/>
    </row>
    <row r="10" spans="1:10" ht="45" customHeight="1">
      <c r="A10" s="66">
        <v>9</v>
      </c>
      <c r="B10" s="92" t="s">
        <v>18</v>
      </c>
      <c r="C10" s="82" t="s">
        <v>9</v>
      </c>
      <c r="D10" s="82">
        <v>1</v>
      </c>
      <c r="E10" s="67"/>
      <c r="F10" s="74"/>
      <c r="G10" s="75"/>
      <c r="H10" s="75"/>
      <c r="I10" s="65"/>
      <c r="J10" s="65"/>
    </row>
    <row r="11" spans="1:10" ht="42.75" customHeight="1">
      <c r="A11" s="66">
        <v>10</v>
      </c>
      <c r="B11" s="92" t="s">
        <v>19</v>
      </c>
      <c r="C11" s="82" t="s">
        <v>9</v>
      </c>
      <c r="D11" s="82">
        <v>0</v>
      </c>
      <c r="E11" s="67"/>
      <c r="F11" s="74"/>
      <c r="G11" s="75"/>
      <c r="H11" s="75"/>
      <c r="I11" s="65"/>
      <c r="J11" s="65"/>
    </row>
    <row r="12" spans="1:10" ht="42" customHeight="1">
      <c r="A12" s="66">
        <v>11</v>
      </c>
      <c r="B12" s="92" t="s">
        <v>20</v>
      </c>
      <c r="C12" s="82" t="s">
        <v>9</v>
      </c>
      <c r="D12" s="82">
        <v>0</v>
      </c>
      <c r="E12" s="67"/>
      <c r="F12" s="74"/>
      <c r="G12" s="75"/>
      <c r="H12" s="75"/>
      <c r="I12" s="65"/>
      <c r="J12" s="65"/>
    </row>
    <row r="13" spans="1:10" ht="45" customHeight="1">
      <c r="A13" s="66">
        <v>12</v>
      </c>
      <c r="B13" s="92" t="s">
        <v>21</v>
      </c>
      <c r="C13" s="82" t="s">
        <v>9</v>
      </c>
      <c r="D13" s="82"/>
      <c r="E13" s="67"/>
      <c r="F13" s="74"/>
      <c r="G13" s="75"/>
      <c r="H13" s="75"/>
      <c r="I13" s="65"/>
      <c r="J13" s="65"/>
    </row>
    <row r="14" spans="1:10" ht="41.25" customHeight="1">
      <c r="A14" s="66">
        <v>13</v>
      </c>
      <c r="B14" s="92" t="s">
        <v>22</v>
      </c>
      <c r="C14" s="82" t="s">
        <v>9</v>
      </c>
      <c r="D14" s="82">
        <v>1</v>
      </c>
      <c r="E14" s="67"/>
      <c r="F14" s="74"/>
      <c r="G14" s="75"/>
      <c r="H14" s="75"/>
      <c r="I14" s="65"/>
      <c r="J14" s="65"/>
    </row>
    <row r="15" spans="1:10" ht="45" customHeight="1">
      <c r="A15" s="66">
        <v>14</v>
      </c>
      <c r="B15" s="92" t="s">
        <v>23</v>
      </c>
      <c r="C15" s="82" t="s">
        <v>9</v>
      </c>
      <c r="D15" s="82">
        <v>0</v>
      </c>
      <c r="E15" s="67"/>
      <c r="F15" s="74"/>
      <c r="G15" s="75"/>
      <c r="H15" s="75"/>
      <c r="I15" s="65"/>
      <c r="J15" s="65"/>
    </row>
    <row r="16" spans="1:10" ht="53.25" customHeight="1">
      <c r="A16" s="66">
        <v>15</v>
      </c>
      <c r="B16" s="92" t="s">
        <v>24</v>
      </c>
      <c r="C16" s="82" t="s">
        <v>9</v>
      </c>
      <c r="D16" s="82">
        <v>5</v>
      </c>
      <c r="E16" s="67"/>
      <c r="F16" s="74"/>
      <c r="G16" s="75"/>
      <c r="H16" s="75"/>
    </row>
    <row r="17" spans="1:8" ht="48.75" customHeight="1">
      <c r="A17" s="66">
        <v>16</v>
      </c>
      <c r="B17" s="92" t="s">
        <v>25</v>
      </c>
      <c r="C17" s="82" t="s">
        <v>9</v>
      </c>
      <c r="D17" s="82">
        <v>4</v>
      </c>
      <c r="E17" s="67"/>
      <c r="F17" s="74"/>
      <c r="G17" s="75"/>
      <c r="H17" s="75"/>
    </row>
    <row r="18" spans="1:8" ht="48" customHeight="1">
      <c r="A18" s="66">
        <v>17</v>
      </c>
      <c r="B18" s="92" t="s">
        <v>26</v>
      </c>
      <c r="C18" s="82" t="s">
        <v>9</v>
      </c>
      <c r="D18" s="82">
        <v>4</v>
      </c>
      <c r="E18" s="67"/>
      <c r="F18" s="74"/>
      <c r="G18" s="75"/>
      <c r="H18" s="75"/>
    </row>
    <row r="19" spans="1:8" ht="102" customHeight="1">
      <c r="A19" s="66">
        <v>18</v>
      </c>
      <c r="B19" s="92" t="s">
        <v>27</v>
      </c>
      <c r="C19" s="82" t="s">
        <v>9</v>
      </c>
      <c r="D19" s="82">
        <v>2</v>
      </c>
      <c r="E19" s="75"/>
      <c r="F19" s="74"/>
      <c r="G19" s="75"/>
      <c r="H19" s="75"/>
    </row>
    <row r="20" spans="1:8" ht="48.75" customHeight="1">
      <c r="A20" s="66">
        <v>19</v>
      </c>
      <c r="B20" s="92" t="s">
        <v>254</v>
      </c>
      <c r="C20" s="82" t="s">
        <v>9</v>
      </c>
      <c r="D20" s="82">
        <v>1</v>
      </c>
      <c r="E20" s="75"/>
      <c r="F20" s="74"/>
      <c r="G20" s="75"/>
      <c r="H20" s="75"/>
    </row>
    <row r="21" spans="1:8" ht="49.5" customHeight="1">
      <c r="A21" s="66">
        <v>20</v>
      </c>
      <c r="B21" s="92" t="s">
        <v>236</v>
      </c>
      <c r="C21" s="82" t="s">
        <v>9</v>
      </c>
      <c r="D21" s="82">
        <v>1</v>
      </c>
      <c r="E21" s="75"/>
      <c r="F21" s="74"/>
      <c r="G21" s="75"/>
      <c r="H21" s="75"/>
    </row>
    <row r="22" spans="1:8" ht="94.5" customHeight="1">
      <c r="A22" s="66">
        <v>21</v>
      </c>
      <c r="B22" s="92" t="s">
        <v>255</v>
      </c>
      <c r="C22" s="82" t="s">
        <v>9</v>
      </c>
      <c r="D22" s="82">
        <v>0</v>
      </c>
      <c r="E22" s="67"/>
      <c r="F22" s="74"/>
      <c r="G22" s="75"/>
      <c r="H22" s="75"/>
    </row>
    <row r="23" spans="1:8" ht="31.5" customHeight="1">
      <c r="A23" s="66">
        <v>22</v>
      </c>
      <c r="B23" s="92" t="s">
        <v>256</v>
      </c>
      <c r="C23" s="82" t="s">
        <v>9</v>
      </c>
      <c r="D23" s="82">
        <v>0</v>
      </c>
      <c r="E23" s="67"/>
      <c r="F23" s="74"/>
      <c r="G23" s="75"/>
      <c r="H23" s="75"/>
    </row>
    <row r="24" spans="1:8" ht="33.75" customHeight="1">
      <c r="A24" s="66">
        <v>23</v>
      </c>
      <c r="B24" s="92" t="s">
        <v>257</v>
      </c>
      <c r="C24" s="82" t="s">
        <v>9</v>
      </c>
      <c r="D24" s="82">
        <v>39</v>
      </c>
      <c r="E24" s="75"/>
      <c r="F24" s="74"/>
      <c r="G24" s="75"/>
      <c r="H24" s="75"/>
    </row>
    <row r="25" spans="1:8" ht="67.5" customHeight="1">
      <c r="A25" s="66">
        <v>24</v>
      </c>
      <c r="B25" s="92" t="s">
        <v>241</v>
      </c>
      <c r="C25" s="82" t="s">
        <v>9</v>
      </c>
      <c r="D25" s="82">
        <v>10</v>
      </c>
      <c r="E25" s="75"/>
      <c r="F25" s="74"/>
      <c r="G25" s="75"/>
      <c r="H25" s="75"/>
    </row>
    <row r="26" spans="1:8" ht="67.5" customHeight="1">
      <c r="A26" s="66">
        <v>25</v>
      </c>
      <c r="B26" s="92" t="s">
        <v>258</v>
      </c>
      <c r="C26" s="82" t="s">
        <v>9</v>
      </c>
      <c r="D26" s="82">
        <v>3</v>
      </c>
      <c r="E26" s="67"/>
      <c r="F26" s="74"/>
      <c r="G26" s="75"/>
      <c r="H26" s="75"/>
    </row>
    <row r="27" spans="1:8" ht="42" customHeight="1">
      <c r="A27" s="66">
        <v>26</v>
      </c>
      <c r="B27" s="92" t="s">
        <v>31</v>
      </c>
      <c r="C27" s="82" t="s">
        <v>9</v>
      </c>
      <c r="D27" s="82">
        <v>20</v>
      </c>
      <c r="E27" s="75"/>
      <c r="F27" s="74"/>
      <c r="G27" s="75"/>
      <c r="H27" s="75"/>
    </row>
    <row r="28" spans="1:8" ht="93" customHeight="1">
      <c r="A28" s="66">
        <v>27</v>
      </c>
      <c r="B28" s="92" t="s">
        <v>32</v>
      </c>
      <c r="C28" s="82" t="s">
        <v>9</v>
      </c>
      <c r="D28" s="82">
        <v>15</v>
      </c>
      <c r="E28" s="75"/>
      <c r="F28" s="74"/>
      <c r="G28" s="75"/>
      <c r="H28" s="75"/>
    </row>
    <row r="29" spans="1:8" ht="67.5" customHeight="1">
      <c r="A29" s="66">
        <v>28</v>
      </c>
      <c r="B29" s="92" t="s">
        <v>242</v>
      </c>
      <c r="C29" s="82" t="s">
        <v>9</v>
      </c>
      <c r="D29" s="82">
        <v>15</v>
      </c>
      <c r="E29" s="75"/>
      <c r="F29" s="74"/>
      <c r="G29" s="75"/>
      <c r="H29" s="75"/>
    </row>
    <row r="30" spans="1:8" ht="48.75" customHeight="1">
      <c r="A30" s="66">
        <v>29</v>
      </c>
      <c r="B30" s="92" t="s">
        <v>34</v>
      </c>
      <c r="C30" s="82" t="s">
        <v>9</v>
      </c>
      <c r="D30" s="82">
        <v>21</v>
      </c>
      <c r="E30" s="75"/>
      <c r="F30" s="74"/>
      <c r="G30" s="75"/>
      <c r="H30" s="75"/>
    </row>
    <row r="31" spans="1:8" ht="41.25" customHeight="1">
      <c r="A31" s="66">
        <v>30</v>
      </c>
      <c r="B31" s="92" t="s">
        <v>35</v>
      </c>
      <c r="C31" s="82" t="s">
        <v>9</v>
      </c>
      <c r="D31" s="82">
        <v>20</v>
      </c>
      <c r="E31" s="75"/>
      <c r="F31" s="74"/>
      <c r="G31" s="75"/>
      <c r="H31" s="75"/>
    </row>
    <row r="32" spans="1:8" ht="38.25" customHeight="1">
      <c r="A32" s="66">
        <v>31</v>
      </c>
      <c r="B32" s="92" t="s">
        <v>259</v>
      </c>
      <c r="C32" s="82" t="s">
        <v>9</v>
      </c>
      <c r="D32" s="82">
        <v>48</v>
      </c>
      <c r="E32" s="75"/>
      <c r="F32" s="74"/>
      <c r="G32" s="75"/>
      <c r="H32" s="75"/>
    </row>
    <row r="33" spans="1:8" ht="37.5" customHeight="1">
      <c r="A33" s="66">
        <v>32</v>
      </c>
      <c r="B33" s="92" t="s">
        <v>260</v>
      </c>
      <c r="C33" s="82" t="s">
        <v>9</v>
      </c>
      <c r="D33" s="82">
        <v>10</v>
      </c>
      <c r="E33" s="75"/>
      <c r="F33" s="74"/>
      <c r="G33" s="75"/>
      <c r="H33" s="75"/>
    </row>
    <row r="34" spans="1:8" ht="35.25" customHeight="1">
      <c r="A34" s="66">
        <v>33</v>
      </c>
      <c r="B34" s="92" t="s">
        <v>39</v>
      </c>
      <c r="C34" s="82" t="s">
        <v>9</v>
      </c>
      <c r="D34" s="82">
        <v>10</v>
      </c>
      <c r="E34" s="75"/>
      <c r="F34" s="74"/>
      <c r="G34" s="75"/>
      <c r="H34" s="75"/>
    </row>
    <row r="35" spans="1:8" ht="105">
      <c r="A35" s="66">
        <v>34</v>
      </c>
      <c r="B35" s="92" t="s">
        <v>245</v>
      </c>
      <c r="C35" s="82" t="s">
        <v>9</v>
      </c>
      <c r="D35" s="82">
        <v>100</v>
      </c>
      <c r="E35" s="75"/>
      <c r="F35" s="74"/>
      <c r="G35" s="75"/>
      <c r="H35" s="75"/>
    </row>
    <row r="36" spans="1:8" ht="105">
      <c r="A36" s="66"/>
      <c r="B36" s="92" t="s">
        <v>246</v>
      </c>
      <c r="C36" s="82" t="s">
        <v>9</v>
      </c>
      <c r="D36" s="82">
        <v>100</v>
      </c>
      <c r="E36" s="75"/>
      <c r="F36" s="74"/>
      <c r="G36" s="75"/>
      <c r="H36" s="75"/>
    </row>
    <row r="37" spans="1:8" ht="33" customHeight="1">
      <c r="A37" s="66">
        <v>35</v>
      </c>
      <c r="B37" s="92" t="s">
        <v>43</v>
      </c>
      <c r="C37" s="82" t="s">
        <v>9</v>
      </c>
      <c r="D37" s="82">
        <v>0</v>
      </c>
      <c r="E37" s="67"/>
      <c r="F37" s="74"/>
      <c r="G37" s="75"/>
      <c r="H37" s="75"/>
    </row>
    <row r="38" spans="1:8" ht="36.75" customHeight="1">
      <c r="A38" s="66">
        <v>36</v>
      </c>
      <c r="B38" s="92" t="s">
        <v>44</v>
      </c>
      <c r="C38" s="82" t="s">
        <v>9</v>
      </c>
      <c r="D38" s="82">
        <v>0</v>
      </c>
      <c r="E38" s="67"/>
      <c r="F38" s="74"/>
      <c r="G38" s="75"/>
      <c r="H38" s="75"/>
    </row>
    <row r="39" spans="1:8" ht="34.5" customHeight="1">
      <c r="A39" s="66">
        <v>37</v>
      </c>
      <c r="B39" s="92" t="s">
        <v>45</v>
      </c>
      <c r="C39" s="82" t="s">
        <v>9</v>
      </c>
      <c r="D39" s="82">
        <v>0</v>
      </c>
      <c r="E39" s="67"/>
      <c r="F39" s="74"/>
      <c r="G39" s="75"/>
      <c r="H39" s="75"/>
    </row>
    <row r="40" spans="1:8" ht="37.5" customHeight="1">
      <c r="A40" s="66">
        <v>38</v>
      </c>
      <c r="B40" s="92" t="s">
        <v>46</v>
      </c>
      <c r="C40" s="82" t="s">
        <v>9</v>
      </c>
      <c r="D40" s="82">
        <v>2</v>
      </c>
      <c r="E40" s="67"/>
      <c r="F40" s="74"/>
      <c r="G40" s="75"/>
      <c r="H40" s="75"/>
    </row>
    <row r="41" spans="1:8" ht="30.75" customHeight="1">
      <c r="A41" s="66">
        <v>39</v>
      </c>
      <c r="B41" s="92" t="s">
        <v>47</v>
      </c>
      <c r="C41" s="82" t="s">
        <v>9</v>
      </c>
      <c r="D41" s="82">
        <v>2</v>
      </c>
      <c r="E41" s="67"/>
      <c r="F41" s="74"/>
      <c r="G41" s="75"/>
      <c r="H41" s="75"/>
    </row>
    <row r="42" spans="1:8" ht="27" customHeight="1" thickBot="1">
      <c r="A42" s="83">
        <v>40</v>
      </c>
      <c r="B42" s="93" t="s">
        <v>48</v>
      </c>
      <c r="C42" s="84" t="s">
        <v>9</v>
      </c>
      <c r="D42" s="84">
        <v>2</v>
      </c>
      <c r="E42" s="85"/>
      <c r="F42" s="86"/>
      <c r="G42" s="87"/>
      <c r="H42" s="87"/>
    </row>
    <row r="43" spans="1:8" ht="32.65" customHeight="1" thickBot="1">
      <c r="A43" s="88"/>
      <c r="B43" s="95"/>
      <c r="C43" s="89"/>
      <c r="D43" s="90"/>
      <c r="E43" s="157"/>
      <c r="F43" s="158"/>
      <c r="G43" s="158"/>
      <c r="H43" s="102"/>
    </row>
    <row r="45" spans="1:8" ht="24.75" customHeight="1">
      <c r="A45" s="156"/>
      <c r="B45" s="156"/>
    </row>
    <row r="46" spans="1:8" ht="24" customHeight="1">
      <c r="A46" s="155"/>
      <c r="B46" s="156"/>
    </row>
    <row r="47" spans="1:8" ht="23.25" customHeight="1">
      <c r="A47" s="156"/>
      <c r="B47" s="156"/>
    </row>
    <row r="48" spans="1:8" ht="24" customHeight="1">
      <c r="A48" s="156"/>
      <c r="B48" s="156"/>
    </row>
    <row r="49" spans="1:2" ht="23.25" customHeight="1">
      <c r="A49" s="156"/>
      <c r="B49" s="156"/>
    </row>
    <row r="50" spans="1:2" ht="26.25" customHeight="1"/>
  </sheetData>
  <autoFilter ref="B1:B50" xr:uid="{9BD1EBEF-7EE1-4BEF-BBA9-7AE1932FDCD5}"/>
  <mergeCells count="6">
    <mergeCell ref="A48:B48"/>
    <mergeCell ref="A49:B49"/>
    <mergeCell ref="E43:G43"/>
    <mergeCell ref="A45:B45"/>
    <mergeCell ref="A46:B46"/>
    <mergeCell ref="A47:B47"/>
  </mergeCells>
  <dataValidations count="1">
    <dataValidation allowBlank="1" showInputMessage="1" showErrorMessage="1" promptTitle="UNIDAD DE MEDIDA" prompt="Digite la unidad de medida el elemento solicitado ejemplo: unidad, caja, gramos." sqref="C43" xr:uid="{9D225E5D-0445-4DC7-941D-06048C2AA037}"/>
  </dataValidations>
  <pageMargins left="0.7" right="0.7" top="0.75" bottom="0.75" header="0.3" footer="0.3"/>
  <pageSetup paperSize="9" scale="56" orientation="landscape" horizontalDpi="1200" verticalDpi="1200" r:id="rId1"/>
  <rowBreaks count="1" manualBreakCount="1">
    <brk id="28"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25487-E24C-47F1-9D00-D100FD6237F4}">
  <dimension ref="A1:J50"/>
  <sheetViews>
    <sheetView view="pageBreakPreview" zoomScale="55" zoomScaleNormal="69" zoomScaleSheetLayoutView="55" workbookViewId="0">
      <selection activeCell="B31" sqref="B31"/>
    </sheetView>
  </sheetViews>
  <sheetFormatPr baseColWidth="10" defaultColWidth="11.42578125" defaultRowHeight="67.5" customHeight="1"/>
  <cols>
    <col min="1" max="1" width="6.7109375" style="68" customWidth="1"/>
    <col min="2" max="2" width="67.28515625" style="65" customWidth="1"/>
    <col min="3" max="3" width="10.42578125" style="68" bestFit="1" customWidth="1"/>
    <col min="4" max="4" width="8.7109375" style="72" customWidth="1"/>
    <col min="5" max="6" width="22.42578125" style="73" customWidth="1"/>
    <col min="7" max="7" width="22.42578125" style="77" customWidth="1"/>
    <col min="8" max="8" width="26.7109375" style="68" customWidth="1"/>
    <col min="9" max="9" width="20.7109375" style="68" customWidth="1"/>
    <col min="10" max="10" width="17.7109375" style="68" customWidth="1"/>
    <col min="11" max="16384" width="11.42578125" style="65"/>
  </cols>
  <sheetData>
    <row r="1" spans="1:10" s="68" customFormat="1" ht="47.25">
      <c r="A1" s="64" t="s">
        <v>0</v>
      </c>
      <c r="B1" s="79" t="s">
        <v>1</v>
      </c>
      <c r="C1" s="80" t="s">
        <v>2</v>
      </c>
      <c r="D1" s="81" t="s">
        <v>3</v>
      </c>
      <c r="E1" s="64" t="s">
        <v>4</v>
      </c>
      <c r="F1" s="64" t="s">
        <v>5</v>
      </c>
      <c r="G1" s="103" t="s">
        <v>261</v>
      </c>
      <c r="H1" s="78" t="s">
        <v>7</v>
      </c>
    </row>
    <row r="2" spans="1:10" ht="67.5" customHeight="1">
      <c r="A2" s="66">
        <v>1</v>
      </c>
      <c r="B2" s="92" t="s">
        <v>262</v>
      </c>
      <c r="C2" s="82" t="s">
        <v>9</v>
      </c>
      <c r="D2" s="82">
        <v>15</v>
      </c>
      <c r="E2" s="75"/>
      <c r="F2" s="75"/>
      <c r="G2" s="104"/>
      <c r="H2" s="75"/>
      <c r="I2" s="65"/>
      <c r="J2" s="65"/>
    </row>
    <row r="3" spans="1:10" ht="50.25" customHeight="1">
      <c r="A3" s="66">
        <v>2</v>
      </c>
      <c r="B3" s="92" t="s">
        <v>231</v>
      </c>
      <c r="C3" s="82" t="s">
        <v>9</v>
      </c>
      <c r="D3" s="82">
        <v>2</v>
      </c>
      <c r="E3" s="67"/>
      <c r="F3" s="75"/>
      <c r="G3" s="104"/>
      <c r="H3" s="75"/>
      <c r="I3" s="65"/>
      <c r="J3" s="65"/>
    </row>
    <row r="4" spans="1:10" ht="42" customHeight="1">
      <c r="A4" s="66">
        <v>3</v>
      </c>
      <c r="B4" s="92" t="s">
        <v>10</v>
      </c>
      <c r="C4" s="82" t="s">
        <v>9</v>
      </c>
      <c r="D4" s="82">
        <v>2</v>
      </c>
      <c r="E4" s="67"/>
      <c r="F4" s="75"/>
      <c r="G4" s="104"/>
      <c r="H4" s="75"/>
      <c r="I4" s="65"/>
      <c r="J4" s="65"/>
    </row>
    <row r="5" spans="1:10" ht="53.25" customHeight="1">
      <c r="A5" s="66">
        <v>4</v>
      </c>
      <c r="B5" s="92" t="s">
        <v>11</v>
      </c>
      <c r="C5" s="82" t="s">
        <v>9</v>
      </c>
      <c r="D5" s="82">
        <v>2</v>
      </c>
      <c r="E5" s="67"/>
      <c r="F5" s="75"/>
      <c r="G5" s="104"/>
      <c r="H5" s="75"/>
      <c r="I5" s="65"/>
      <c r="J5" s="65"/>
    </row>
    <row r="6" spans="1:10" ht="53.25" customHeight="1">
      <c r="A6" s="66">
        <v>5</v>
      </c>
      <c r="B6" s="92" t="s">
        <v>13</v>
      </c>
      <c r="C6" s="82" t="s">
        <v>9</v>
      </c>
      <c r="D6" s="82">
        <v>2</v>
      </c>
      <c r="E6" s="67"/>
      <c r="F6" s="75"/>
      <c r="G6" s="104"/>
      <c r="H6" s="75"/>
      <c r="I6" s="65"/>
      <c r="J6" s="65"/>
    </row>
    <row r="7" spans="1:10" ht="42.75" customHeight="1">
      <c r="A7" s="66">
        <v>6</v>
      </c>
      <c r="B7" s="92" t="s">
        <v>15</v>
      </c>
      <c r="C7" s="82" t="s">
        <v>9</v>
      </c>
      <c r="D7" s="82">
        <v>2</v>
      </c>
      <c r="E7" s="67"/>
      <c r="F7" s="75"/>
      <c r="G7" s="104"/>
      <c r="H7" s="75"/>
      <c r="I7" s="65"/>
      <c r="J7" s="65"/>
    </row>
    <row r="8" spans="1:10" ht="45" customHeight="1">
      <c r="A8" s="66">
        <v>7</v>
      </c>
      <c r="B8" s="92" t="s">
        <v>16</v>
      </c>
      <c r="C8" s="82" t="s">
        <v>9</v>
      </c>
      <c r="D8" s="82">
        <v>2</v>
      </c>
      <c r="E8" s="67"/>
      <c r="F8" s="75"/>
      <c r="G8" s="104"/>
      <c r="H8" s="75"/>
      <c r="I8" s="65"/>
      <c r="J8" s="65"/>
    </row>
    <row r="9" spans="1:10" ht="51.75" customHeight="1">
      <c r="A9" s="66">
        <v>8</v>
      </c>
      <c r="B9" s="92" t="s">
        <v>17</v>
      </c>
      <c r="C9" s="82" t="s">
        <v>9</v>
      </c>
      <c r="D9" s="82">
        <v>0</v>
      </c>
      <c r="E9" s="67"/>
      <c r="F9" s="75"/>
      <c r="G9" s="104"/>
      <c r="H9" s="75"/>
      <c r="I9" s="65"/>
      <c r="J9" s="65"/>
    </row>
    <row r="10" spans="1:10" ht="45" customHeight="1">
      <c r="A10" s="66">
        <v>9</v>
      </c>
      <c r="B10" s="92" t="s">
        <v>18</v>
      </c>
      <c r="C10" s="82" t="s">
        <v>9</v>
      </c>
      <c r="D10" s="82">
        <v>1</v>
      </c>
      <c r="E10" s="67"/>
      <c r="F10" s="75"/>
      <c r="G10" s="104"/>
      <c r="H10" s="75"/>
      <c r="I10" s="65"/>
      <c r="J10" s="65"/>
    </row>
    <row r="11" spans="1:10" ht="42.75" customHeight="1">
      <c r="A11" s="66">
        <v>10</v>
      </c>
      <c r="B11" s="92" t="s">
        <v>19</v>
      </c>
      <c r="C11" s="82" t="s">
        <v>9</v>
      </c>
      <c r="D11" s="82">
        <v>2</v>
      </c>
      <c r="E11" s="67"/>
      <c r="F11" s="75"/>
      <c r="G11" s="104"/>
      <c r="H11" s="75"/>
      <c r="I11" s="65"/>
      <c r="J11" s="65"/>
    </row>
    <row r="12" spans="1:10" ht="42" customHeight="1">
      <c r="A12" s="66">
        <v>11</v>
      </c>
      <c r="B12" s="92" t="s">
        <v>20</v>
      </c>
      <c r="C12" s="82" t="s">
        <v>9</v>
      </c>
      <c r="D12" s="82">
        <v>2</v>
      </c>
      <c r="E12" s="67"/>
      <c r="F12" s="75"/>
      <c r="G12" s="104"/>
      <c r="H12" s="75"/>
      <c r="I12" s="65"/>
      <c r="J12" s="65"/>
    </row>
    <row r="13" spans="1:10" ht="45" customHeight="1">
      <c r="A13" s="66">
        <v>12</v>
      </c>
      <c r="B13" s="92" t="s">
        <v>21</v>
      </c>
      <c r="C13" s="82" t="s">
        <v>9</v>
      </c>
      <c r="D13" s="82">
        <v>2</v>
      </c>
      <c r="E13" s="67"/>
      <c r="F13" s="75"/>
      <c r="G13" s="104"/>
      <c r="H13" s="75"/>
      <c r="I13" s="65"/>
      <c r="J13" s="65"/>
    </row>
    <row r="14" spans="1:10" ht="41.25" customHeight="1">
      <c r="A14" s="66">
        <v>13</v>
      </c>
      <c r="B14" s="92" t="s">
        <v>22</v>
      </c>
      <c r="C14" s="82" t="s">
        <v>9</v>
      </c>
      <c r="D14" s="82">
        <v>1</v>
      </c>
      <c r="E14" s="67"/>
      <c r="F14" s="75"/>
      <c r="G14" s="104"/>
      <c r="H14" s="75"/>
      <c r="I14" s="65"/>
      <c r="J14" s="65"/>
    </row>
    <row r="15" spans="1:10" ht="45" customHeight="1">
      <c r="A15" s="66">
        <v>14</v>
      </c>
      <c r="B15" s="92" t="s">
        <v>23</v>
      </c>
      <c r="C15" s="82" t="s">
        <v>9</v>
      </c>
      <c r="D15" s="82">
        <v>2</v>
      </c>
      <c r="E15" s="75"/>
      <c r="F15" s="75"/>
      <c r="G15" s="104"/>
      <c r="H15" s="75"/>
      <c r="I15" s="65"/>
      <c r="J15" s="65"/>
    </row>
    <row r="16" spans="1:10" ht="53.25" customHeight="1">
      <c r="A16" s="66">
        <v>15</v>
      </c>
      <c r="B16" s="92" t="s">
        <v>24</v>
      </c>
      <c r="C16" s="82" t="s">
        <v>9</v>
      </c>
      <c r="D16" s="82">
        <v>2</v>
      </c>
      <c r="E16" s="75"/>
      <c r="F16" s="75"/>
      <c r="G16" s="104"/>
      <c r="H16" s="75"/>
    </row>
    <row r="17" spans="1:8" ht="48.75" customHeight="1">
      <c r="A17" s="66">
        <v>16</v>
      </c>
      <c r="B17" s="92" t="s">
        <v>25</v>
      </c>
      <c r="C17" s="82" t="s">
        <v>9</v>
      </c>
      <c r="D17" s="82">
        <v>2</v>
      </c>
      <c r="E17" s="75"/>
      <c r="F17" s="75"/>
      <c r="G17" s="104"/>
      <c r="H17" s="75"/>
    </row>
    <row r="18" spans="1:8" ht="48" customHeight="1">
      <c r="A18" s="66">
        <v>17</v>
      </c>
      <c r="B18" s="92" t="s">
        <v>26</v>
      </c>
      <c r="C18" s="82" t="s">
        <v>9</v>
      </c>
      <c r="D18" s="82">
        <v>4</v>
      </c>
      <c r="E18" s="75"/>
      <c r="F18" s="75"/>
      <c r="G18" s="104"/>
      <c r="H18" s="75"/>
    </row>
    <row r="19" spans="1:8" ht="106.5" customHeight="1">
      <c r="A19" s="66">
        <v>18</v>
      </c>
      <c r="B19" s="92" t="s">
        <v>27</v>
      </c>
      <c r="C19" s="82" t="s">
        <v>9</v>
      </c>
      <c r="D19" s="82">
        <v>2</v>
      </c>
      <c r="E19" s="75"/>
      <c r="F19" s="75"/>
      <c r="G19" s="104"/>
      <c r="H19" s="75"/>
    </row>
    <row r="20" spans="1:8" ht="48.75" customHeight="1">
      <c r="A20" s="66">
        <v>19</v>
      </c>
      <c r="B20" s="92" t="s">
        <v>254</v>
      </c>
      <c r="C20" s="82" t="s">
        <v>9</v>
      </c>
      <c r="D20" s="82">
        <v>1</v>
      </c>
      <c r="E20" s="75"/>
      <c r="F20" s="75"/>
      <c r="G20" s="104"/>
      <c r="H20" s="75"/>
    </row>
    <row r="21" spans="1:8" ht="49.5" customHeight="1">
      <c r="A21" s="66">
        <v>20</v>
      </c>
      <c r="B21" s="92" t="s">
        <v>236</v>
      </c>
      <c r="C21" s="82" t="s">
        <v>9</v>
      </c>
      <c r="D21" s="82">
        <v>1</v>
      </c>
      <c r="E21" s="75"/>
      <c r="F21" s="75"/>
      <c r="G21" s="104"/>
      <c r="H21" s="75"/>
    </row>
    <row r="22" spans="1:8" ht="94.5" customHeight="1">
      <c r="A22" s="66">
        <v>21</v>
      </c>
      <c r="B22" s="92" t="s">
        <v>255</v>
      </c>
      <c r="C22" s="82" t="s">
        <v>9</v>
      </c>
      <c r="D22" s="82">
        <v>0</v>
      </c>
      <c r="E22" s="67"/>
      <c r="F22" s="75"/>
      <c r="G22" s="104"/>
      <c r="H22" s="75"/>
    </row>
    <row r="23" spans="1:8" ht="31.5" customHeight="1">
      <c r="A23" s="66">
        <v>22</v>
      </c>
      <c r="B23" s="92" t="s">
        <v>256</v>
      </c>
      <c r="C23" s="82" t="s">
        <v>9</v>
      </c>
      <c r="D23" s="82">
        <v>0</v>
      </c>
      <c r="E23" s="75"/>
      <c r="F23" s="75"/>
      <c r="G23" s="104"/>
      <c r="H23" s="75"/>
    </row>
    <row r="24" spans="1:8" ht="33.75" customHeight="1">
      <c r="A24" s="66">
        <v>23</v>
      </c>
      <c r="B24" s="92" t="s">
        <v>257</v>
      </c>
      <c r="C24" s="82" t="s">
        <v>9</v>
      </c>
      <c r="D24" s="82">
        <v>24</v>
      </c>
      <c r="E24" s="75"/>
      <c r="F24" s="75"/>
      <c r="G24" s="104"/>
      <c r="H24" s="75"/>
    </row>
    <row r="25" spans="1:8" ht="67.5" customHeight="1">
      <c r="A25" s="66">
        <v>24</v>
      </c>
      <c r="B25" s="92" t="s">
        <v>241</v>
      </c>
      <c r="C25" s="82" t="s">
        <v>9</v>
      </c>
      <c r="D25" s="82">
        <v>15</v>
      </c>
      <c r="E25" s="75"/>
      <c r="F25" s="75"/>
      <c r="G25" s="104"/>
      <c r="H25" s="75"/>
    </row>
    <row r="26" spans="1:8" ht="67.5" customHeight="1">
      <c r="A26" s="66">
        <v>25</v>
      </c>
      <c r="B26" s="92" t="s">
        <v>263</v>
      </c>
      <c r="C26" s="82" t="s">
        <v>9</v>
      </c>
      <c r="D26" s="82"/>
      <c r="E26" s="75"/>
      <c r="F26" s="75"/>
      <c r="G26" s="104"/>
      <c r="H26" s="75"/>
    </row>
    <row r="27" spans="1:8" ht="42" customHeight="1">
      <c r="A27" s="66">
        <v>26</v>
      </c>
      <c r="B27" s="92" t="s">
        <v>31</v>
      </c>
      <c r="C27" s="82" t="s">
        <v>9</v>
      </c>
      <c r="D27" s="82">
        <v>20</v>
      </c>
      <c r="E27" s="75"/>
      <c r="F27" s="75"/>
      <c r="G27" s="104"/>
      <c r="H27" s="75"/>
    </row>
    <row r="28" spans="1:8" ht="93" customHeight="1">
      <c r="A28" s="66">
        <v>27</v>
      </c>
      <c r="B28" s="92" t="s">
        <v>32</v>
      </c>
      <c r="C28" s="82" t="s">
        <v>9</v>
      </c>
      <c r="D28" s="82">
        <v>15</v>
      </c>
      <c r="E28" s="75"/>
      <c r="F28" s="75"/>
      <c r="G28" s="104"/>
      <c r="H28" s="75"/>
    </row>
    <row r="29" spans="1:8" ht="67.5" customHeight="1">
      <c r="A29" s="66">
        <v>28</v>
      </c>
      <c r="B29" s="92" t="s">
        <v>242</v>
      </c>
      <c r="C29" s="82" t="s">
        <v>9</v>
      </c>
      <c r="D29" s="82">
        <v>10</v>
      </c>
      <c r="E29" s="75"/>
      <c r="F29" s="75"/>
      <c r="G29" s="104"/>
      <c r="H29" s="75"/>
    </row>
    <row r="30" spans="1:8" ht="48.75" customHeight="1">
      <c r="A30" s="66">
        <v>29</v>
      </c>
      <c r="B30" s="92" t="s">
        <v>34</v>
      </c>
      <c r="C30" s="82" t="s">
        <v>9</v>
      </c>
      <c r="D30" s="82">
        <v>21</v>
      </c>
      <c r="E30" s="75"/>
      <c r="F30" s="75"/>
      <c r="G30" s="104"/>
      <c r="H30" s="75"/>
    </row>
    <row r="31" spans="1:8" ht="41.25" customHeight="1">
      <c r="A31" s="66">
        <v>30</v>
      </c>
      <c r="B31" s="92" t="s">
        <v>35</v>
      </c>
      <c r="C31" s="82" t="s">
        <v>9</v>
      </c>
      <c r="D31" s="82">
        <v>20</v>
      </c>
      <c r="E31" s="75"/>
      <c r="F31" s="75"/>
      <c r="G31" s="104"/>
      <c r="H31" s="75"/>
    </row>
    <row r="32" spans="1:8" ht="38.25" customHeight="1">
      <c r="A32" s="66">
        <v>31</v>
      </c>
      <c r="B32" s="92" t="s">
        <v>259</v>
      </c>
      <c r="C32" s="82" t="s">
        <v>9</v>
      </c>
      <c r="D32" s="82">
        <v>40</v>
      </c>
      <c r="E32" s="75"/>
      <c r="F32" s="75"/>
      <c r="G32" s="104"/>
      <c r="H32" s="75"/>
    </row>
    <row r="33" spans="1:8" ht="37.5" customHeight="1">
      <c r="A33" s="66">
        <v>32</v>
      </c>
      <c r="B33" s="92" t="s">
        <v>260</v>
      </c>
      <c r="C33" s="82" t="s">
        <v>9</v>
      </c>
      <c r="D33" s="82">
        <v>10</v>
      </c>
      <c r="E33" s="75"/>
      <c r="F33" s="75"/>
      <c r="G33" s="104"/>
      <c r="H33" s="75"/>
    </row>
    <row r="34" spans="1:8" ht="35.25" customHeight="1">
      <c r="A34" s="66">
        <v>33</v>
      </c>
      <c r="B34" s="92" t="s">
        <v>39</v>
      </c>
      <c r="C34" s="82" t="s">
        <v>9</v>
      </c>
      <c r="D34" s="82">
        <v>0</v>
      </c>
      <c r="E34" s="75"/>
      <c r="F34" s="75"/>
      <c r="G34" s="104"/>
      <c r="H34" s="75"/>
    </row>
    <row r="35" spans="1:8" ht="105">
      <c r="A35" s="66">
        <v>34</v>
      </c>
      <c r="B35" s="92" t="s">
        <v>245</v>
      </c>
      <c r="C35" s="82" t="s">
        <v>9</v>
      </c>
      <c r="D35" s="82">
        <v>100</v>
      </c>
      <c r="E35" s="75"/>
      <c r="F35" s="75"/>
      <c r="G35" s="104"/>
      <c r="H35" s="75"/>
    </row>
    <row r="36" spans="1:8" ht="105">
      <c r="A36" s="66"/>
      <c r="B36" s="92" t="s">
        <v>264</v>
      </c>
      <c r="C36" s="82" t="s">
        <v>9</v>
      </c>
      <c r="D36" s="82">
        <v>100</v>
      </c>
      <c r="E36" s="75"/>
      <c r="F36" s="75"/>
      <c r="G36" s="104"/>
      <c r="H36" s="75"/>
    </row>
    <row r="37" spans="1:8" ht="33" customHeight="1">
      <c r="A37" s="66">
        <v>35</v>
      </c>
      <c r="B37" s="92" t="s">
        <v>43</v>
      </c>
      <c r="C37" s="82" t="s">
        <v>9</v>
      </c>
      <c r="D37" s="82">
        <v>0</v>
      </c>
      <c r="E37" s="75"/>
      <c r="F37" s="75"/>
      <c r="G37" s="104"/>
      <c r="H37" s="75"/>
    </row>
    <row r="38" spans="1:8" ht="36.75" customHeight="1">
      <c r="A38" s="66">
        <v>36</v>
      </c>
      <c r="B38" s="92" t="s">
        <v>44</v>
      </c>
      <c r="C38" s="82" t="s">
        <v>9</v>
      </c>
      <c r="D38" s="82">
        <v>0</v>
      </c>
      <c r="E38" s="75"/>
      <c r="F38" s="75"/>
      <c r="G38" s="104"/>
      <c r="H38" s="75"/>
    </row>
    <row r="39" spans="1:8" ht="34.5" customHeight="1">
      <c r="A39" s="66">
        <v>37</v>
      </c>
      <c r="B39" s="92" t="s">
        <v>45</v>
      </c>
      <c r="C39" s="82" t="s">
        <v>9</v>
      </c>
      <c r="D39" s="82">
        <v>0</v>
      </c>
      <c r="E39" s="75"/>
      <c r="F39" s="75"/>
      <c r="G39" s="104"/>
      <c r="H39" s="75"/>
    </row>
    <row r="40" spans="1:8" ht="37.5" customHeight="1">
      <c r="A40" s="66">
        <v>38</v>
      </c>
      <c r="B40" s="92" t="s">
        <v>46</v>
      </c>
      <c r="C40" s="82" t="s">
        <v>9</v>
      </c>
      <c r="D40" s="82">
        <v>0</v>
      </c>
      <c r="E40" s="75"/>
      <c r="F40" s="75"/>
      <c r="G40" s="104"/>
      <c r="H40" s="75"/>
    </row>
    <row r="41" spans="1:8" ht="30.75" customHeight="1">
      <c r="A41" s="66">
        <v>39</v>
      </c>
      <c r="B41" s="92" t="s">
        <v>47</v>
      </c>
      <c r="C41" s="82" t="s">
        <v>9</v>
      </c>
      <c r="D41" s="82">
        <v>0</v>
      </c>
      <c r="E41" s="75"/>
      <c r="F41" s="75"/>
      <c r="G41" s="104"/>
      <c r="H41" s="75"/>
    </row>
    <row r="42" spans="1:8" ht="27" customHeight="1">
      <c r="A42" s="66">
        <v>40</v>
      </c>
      <c r="B42" s="92" t="s">
        <v>48</v>
      </c>
      <c r="C42" s="82" t="s">
        <v>9</v>
      </c>
      <c r="D42" s="82">
        <v>0</v>
      </c>
      <c r="E42" s="75"/>
      <c r="F42" s="75"/>
      <c r="G42" s="104"/>
      <c r="H42" s="75"/>
    </row>
    <row r="43" spans="1:8" ht="32.65" customHeight="1">
      <c r="A43" s="69"/>
      <c r="B43" s="70"/>
      <c r="C43" s="71"/>
      <c r="E43" s="159"/>
      <c r="F43" s="159"/>
      <c r="G43" s="129"/>
      <c r="H43" s="76"/>
    </row>
    <row r="44" spans="1:8" ht="67.5" customHeight="1">
      <c r="G44" s="73"/>
    </row>
    <row r="45" spans="1:8" ht="24.75" customHeight="1">
      <c r="A45" s="156"/>
      <c r="B45" s="156"/>
      <c r="G45" s="73"/>
    </row>
    <row r="46" spans="1:8" ht="24" customHeight="1">
      <c r="A46" s="155"/>
      <c r="B46" s="156"/>
      <c r="G46" s="73"/>
    </row>
    <row r="47" spans="1:8" ht="23.25" customHeight="1">
      <c r="A47" s="156"/>
      <c r="B47" s="156"/>
      <c r="G47" s="73"/>
    </row>
    <row r="48" spans="1:8" ht="24" customHeight="1">
      <c r="A48" s="156"/>
      <c r="B48" s="156"/>
      <c r="G48" s="73"/>
    </row>
    <row r="49" spans="1:7" ht="23.25" customHeight="1">
      <c r="A49" s="156"/>
      <c r="B49" s="156"/>
      <c r="G49" s="73"/>
    </row>
    <row r="50" spans="1:7" ht="26.25" customHeight="1"/>
  </sheetData>
  <autoFilter ref="B1:B50" xr:uid="{5A325487-E24C-47F1-9D00-D100FD6237F4}"/>
  <mergeCells count="6">
    <mergeCell ref="A48:B48"/>
    <mergeCell ref="A49:B49"/>
    <mergeCell ref="E43:F43"/>
    <mergeCell ref="A45:B45"/>
    <mergeCell ref="A46:B46"/>
    <mergeCell ref="A47:B47"/>
  </mergeCells>
  <dataValidations count="1">
    <dataValidation allowBlank="1" showInputMessage="1" showErrorMessage="1" promptTitle="UNIDAD DE MEDIDA" prompt="Digite la unidad de medida el elemento solicitado ejemplo: unidad, caja, gramos." sqref="C43" xr:uid="{B8BFC8B1-D6B6-4AE3-93FD-D34397811C3C}"/>
  </dataValidations>
  <pageMargins left="0.7" right="0.7" top="0.75" bottom="0.75" header="0.3" footer="0.3"/>
  <pageSetup paperSize="9" scale="56" orientation="landscape" horizontalDpi="1200" verticalDpi="1200" r:id="rId1"/>
  <rowBreaks count="1" manualBreakCount="1">
    <brk id="28"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DD3F8-2A81-4709-A91F-2129537878D4}">
  <dimension ref="A1:I44"/>
  <sheetViews>
    <sheetView topLeftCell="A15" workbookViewId="0">
      <selection activeCell="E19" sqref="E19"/>
    </sheetView>
  </sheetViews>
  <sheetFormatPr baseColWidth="10" defaultColWidth="8" defaultRowHeight="12.75"/>
  <cols>
    <col min="1" max="1" width="3" style="6" customWidth="1"/>
    <col min="2" max="2" width="43.42578125" style="6" customWidth="1"/>
    <col min="3" max="3" width="10.42578125" style="6" customWidth="1"/>
    <col min="4" max="4" width="11.42578125" style="6" customWidth="1"/>
    <col min="5" max="5" width="22.28515625" style="6" customWidth="1"/>
    <col min="6" max="6" width="9.42578125" style="6" customWidth="1"/>
    <col min="7" max="7" width="12.7109375" style="6" customWidth="1"/>
    <col min="8" max="8" width="3" style="6" customWidth="1"/>
    <col min="9" max="9" width="5.28515625" style="6" customWidth="1"/>
    <col min="10" max="16384" width="8" style="6"/>
  </cols>
  <sheetData>
    <row r="1" spans="1:9" ht="38.25">
      <c r="A1" s="2" t="s">
        <v>265</v>
      </c>
      <c r="B1" s="34" t="s">
        <v>266</v>
      </c>
      <c r="C1" s="3" t="s">
        <v>267</v>
      </c>
      <c r="D1" s="4" t="s">
        <v>268</v>
      </c>
      <c r="E1" s="3" t="s">
        <v>269</v>
      </c>
      <c r="F1" s="5" t="s">
        <v>270</v>
      </c>
      <c r="G1" s="5" t="s">
        <v>271</v>
      </c>
      <c r="H1" s="163"/>
      <c r="I1" s="163"/>
    </row>
    <row r="2" spans="1:9">
      <c r="A2" s="8">
        <v>1</v>
      </c>
      <c r="B2" s="56" t="s">
        <v>272</v>
      </c>
      <c r="C2" s="2" t="s">
        <v>273</v>
      </c>
      <c r="D2" s="39">
        <v>1</v>
      </c>
      <c r="E2" s="41">
        <v>97000</v>
      </c>
      <c r="F2" s="19">
        <v>18430</v>
      </c>
      <c r="G2" s="19">
        <v>115430</v>
      </c>
      <c r="H2" s="162"/>
      <c r="I2" s="162"/>
    </row>
    <row r="3" spans="1:9">
      <c r="A3" s="8">
        <v>2</v>
      </c>
      <c r="B3" s="57" t="s">
        <v>274</v>
      </c>
      <c r="C3" s="16" t="s">
        <v>273</v>
      </c>
      <c r="D3" s="17">
        <v>1</v>
      </c>
      <c r="E3" s="18">
        <v>157000</v>
      </c>
      <c r="F3" s="19">
        <v>29830</v>
      </c>
      <c r="G3" s="19">
        <v>186830</v>
      </c>
      <c r="H3" s="162"/>
      <c r="I3" s="162"/>
    </row>
    <row r="4" spans="1:9">
      <c r="A4" s="8">
        <v>3</v>
      </c>
      <c r="B4" s="57" t="s">
        <v>275</v>
      </c>
      <c r="C4" s="16" t="s">
        <v>273</v>
      </c>
      <c r="D4" s="17">
        <v>1</v>
      </c>
      <c r="E4" s="18">
        <v>157000</v>
      </c>
      <c r="F4" s="19">
        <v>29830</v>
      </c>
      <c r="G4" s="19">
        <v>186830</v>
      </c>
      <c r="H4" s="162"/>
      <c r="I4" s="162"/>
    </row>
    <row r="5" spans="1:9">
      <c r="A5" s="8">
        <v>4</v>
      </c>
      <c r="B5" s="58" t="s">
        <v>276</v>
      </c>
      <c r="C5" s="13" t="s">
        <v>273</v>
      </c>
      <c r="D5" s="14">
        <v>1</v>
      </c>
      <c r="E5" s="15">
        <v>157000</v>
      </c>
      <c r="F5" s="11">
        <v>29830</v>
      </c>
      <c r="G5" s="11">
        <v>186830</v>
      </c>
      <c r="H5" s="162"/>
      <c r="I5" s="162"/>
    </row>
    <row r="6" spans="1:9">
      <c r="A6" s="8">
        <v>5</v>
      </c>
      <c r="B6" s="58" t="s">
        <v>277</v>
      </c>
      <c r="C6" s="13" t="s">
        <v>273</v>
      </c>
      <c r="D6" s="14">
        <v>1</v>
      </c>
      <c r="E6" s="15">
        <v>157000</v>
      </c>
      <c r="F6" s="11">
        <v>29830</v>
      </c>
      <c r="G6" s="11">
        <v>186830</v>
      </c>
      <c r="H6" s="163"/>
      <c r="I6" s="163"/>
    </row>
    <row r="7" spans="1:9">
      <c r="A7" s="8">
        <v>6</v>
      </c>
      <c r="B7" s="58" t="s">
        <v>278</v>
      </c>
      <c r="C7" s="13" t="s">
        <v>273</v>
      </c>
      <c r="D7" s="14">
        <v>1</v>
      </c>
      <c r="E7" s="15">
        <v>157000</v>
      </c>
      <c r="F7" s="11">
        <v>29830</v>
      </c>
      <c r="G7" s="11">
        <v>186830</v>
      </c>
      <c r="H7" s="162"/>
      <c r="I7" s="162"/>
    </row>
    <row r="8" spans="1:9">
      <c r="A8" s="8">
        <v>7</v>
      </c>
      <c r="B8" s="58" t="s">
        <v>279</v>
      </c>
      <c r="C8" s="3" t="s">
        <v>273</v>
      </c>
      <c r="D8" s="9">
        <v>1</v>
      </c>
      <c r="E8" s="10">
        <v>157000</v>
      </c>
      <c r="F8" s="11">
        <v>29830</v>
      </c>
      <c r="G8" s="11">
        <v>186830</v>
      </c>
      <c r="H8" s="163"/>
      <c r="I8" s="163"/>
    </row>
    <row r="9" spans="1:9">
      <c r="A9" s="8">
        <v>8</v>
      </c>
      <c r="B9" s="58" t="s">
        <v>280</v>
      </c>
      <c r="C9" s="13" t="s">
        <v>273</v>
      </c>
      <c r="D9" s="14">
        <v>1</v>
      </c>
      <c r="E9" s="15">
        <v>157000</v>
      </c>
      <c r="F9" s="11">
        <v>29830</v>
      </c>
      <c r="G9" s="11">
        <v>186830</v>
      </c>
      <c r="H9" s="163"/>
      <c r="I9" s="163"/>
    </row>
    <row r="10" spans="1:9">
      <c r="A10" s="8">
        <v>9</v>
      </c>
      <c r="B10" s="58" t="s">
        <v>281</v>
      </c>
      <c r="C10" s="13" t="s">
        <v>273</v>
      </c>
      <c r="D10" s="14">
        <v>1</v>
      </c>
      <c r="E10" s="15">
        <v>157000</v>
      </c>
      <c r="F10" s="11">
        <v>29830</v>
      </c>
      <c r="G10" s="11">
        <v>186830</v>
      </c>
      <c r="H10" s="163"/>
      <c r="I10" s="163"/>
    </row>
    <row r="11" spans="1:9">
      <c r="A11" s="8">
        <v>10</v>
      </c>
      <c r="B11" s="57" t="s">
        <v>282</v>
      </c>
      <c r="C11" s="16" t="s">
        <v>273</v>
      </c>
      <c r="D11" s="17">
        <v>1</v>
      </c>
      <c r="E11" s="18">
        <v>157000</v>
      </c>
      <c r="F11" s="19">
        <v>29830</v>
      </c>
      <c r="G11" s="19">
        <v>186830</v>
      </c>
      <c r="H11" s="163"/>
      <c r="I11" s="163"/>
    </row>
    <row r="12" spans="1:9">
      <c r="A12" s="8">
        <v>11</v>
      </c>
      <c r="B12" s="59" t="s">
        <v>283</v>
      </c>
      <c r="C12" s="20" t="s">
        <v>273</v>
      </c>
      <c r="D12" s="21">
        <v>1</v>
      </c>
      <c r="E12" s="22">
        <v>157000</v>
      </c>
      <c r="F12" s="23">
        <v>29830</v>
      </c>
      <c r="G12" s="23">
        <v>186830</v>
      </c>
      <c r="H12" s="1"/>
    </row>
    <row r="13" spans="1:9">
      <c r="A13" s="8">
        <v>12</v>
      </c>
      <c r="B13" s="57" t="s">
        <v>284</v>
      </c>
      <c r="C13" s="16" t="s">
        <v>273</v>
      </c>
      <c r="D13" s="17">
        <v>1</v>
      </c>
      <c r="E13" s="18">
        <v>157000</v>
      </c>
      <c r="F13" s="19">
        <v>29830</v>
      </c>
      <c r="G13" s="19">
        <v>186830</v>
      </c>
      <c r="H13" s="1"/>
    </row>
    <row r="14" spans="1:9">
      <c r="A14" s="8">
        <v>13</v>
      </c>
      <c r="B14" s="58" t="s">
        <v>285</v>
      </c>
      <c r="C14" s="13" t="s">
        <v>273</v>
      </c>
      <c r="D14" s="14">
        <v>1</v>
      </c>
      <c r="E14" s="15">
        <v>157000</v>
      </c>
      <c r="F14" s="11">
        <v>29830</v>
      </c>
      <c r="G14" s="11">
        <v>186830</v>
      </c>
      <c r="H14" s="1"/>
    </row>
    <row r="15" spans="1:9">
      <c r="A15" s="8">
        <v>14</v>
      </c>
      <c r="B15" s="58" t="s">
        <v>286</v>
      </c>
      <c r="C15" s="13" t="s">
        <v>273</v>
      </c>
      <c r="D15" s="14">
        <v>1</v>
      </c>
      <c r="E15" s="15">
        <v>157000</v>
      </c>
      <c r="F15" s="11">
        <v>29830</v>
      </c>
      <c r="G15" s="11">
        <v>186830</v>
      </c>
      <c r="H15" s="1"/>
    </row>
    <row r="16" spans="1:9">
      <c r="A16" s="8">
        <v>15</v>
      </c>
      <c r="B16" s="58" t="s">
        <v>287</v>
      </c>
      <c r="C16" s="13" t="s">
        <v>273</v>
      </c>
      <c r="D16" s="14">
        <v>1</v>
      </c>
      <c r="E16" s="15">
        <v>157000</v>
      </c>
      <c r="F16" s="11">
        <v>29830</v>
      </c>
      <c r="G16" s="11">
        <v>186830</v>
      </c>
      <c r="H16" s="1"/>
    </row>
    <row r="17" spans="1:8">
      <c r="A17" s="8">
        <v>16</v>
      </c>
      <c r="B17" s="58" t="s">
        <v>288</v>
      </c>
      <c r="C17" s="13" t="s">
        <v>273</v>
      </c>
      <c r="D17" s="14">
        <v>1</v>
      </c>
      <c r="E17" s="15">
        <v>157000</v>
      </c>
      <c r="F17" s="11">
        <v>29830</v>
      </c>
      <c r="G17" s="11">
        <v>186830</v>
      </c>
      <c r="H17" s="1"/>
    </row>
    <row r="18" spans="1:8">
      <c r="A18" s="8">
        <v>17</v>
      </c>
      <c r="B18" s="58" t="s">
        <v>289</v>
      </c>
      <c r="C18" s="13" t="s">
        <v>273</v>
      </c>
      <c r="D18" s="14">
        <v>1</v>
      </c>
      <c r="E18" s="15">
        <v>157000</v>
      </c>
      <c r="F18" s="11">
        <v>29830</v>
      </c>
      <c r="G18" s="11">
        <v>186830</v>
      </c>
      <c r="H18" s="7"/>
    </row>
    <row r="19" spans="1:8">
      <c r="A19" s="8">
        <v>18</v>
      </c>
      <c r="B19" s="58" t="s">
        <v>27</v>
      </c>
      <c r="C19" s="3" t="s">
        <v>273</v>
      </c>
      <c r="D19" s="9">
        <v>1</v>
      </c>
      <c r="E19" s="10">
        <v>129300</v>
      </c>
      <c r="F19" s="32">
        <v>24567</v>
      </c>
      <c r="G19" s="32">
        <v>153867</v>
      </c>
      <c r="H19" s="1"/>
    </row>
    <row r="20" spans="1:8">
      <c r="A20" s="8">
        <v>19</v>
      </c>
      <c r="B20" s="58" t="s">
        <v>290</v>
      </c>
      <c r="C20" s="13" t="s">
        <v>273</v>
      </c>
      <c r="D20" s="14">
        <v>1</v>
      </c>
      <c r="E20" s="15">
        <v>142000</v>
      </c>
      <c r="F20" s="11">
        <v>26980</v>
      </c>
      <c r="G20" s="11">
        <v>168980</v>
      </c>
      <c r="H20" s="1"/>
    </row>
    <row r="21" spans="1:8">
      <c r="A21" s="8">
        <v>20</v>
      </c>
      <c r="B21" s="58" t="s">
        <v>291</v>
      </c>
      <c r="C21" s="13" t="s">
        <v>273</v>
      </c>
      <c r="D21" s="14">
        <v>1</v>
      </c>
      <c r="E21" s="15">
        <v>142000</v>
      </c>
      <c r="F21" s="11">
        <v>26980</v>
      </c>
      <c r="G21" s="11">
        <v>168980</v>
      </c>
      <c r="H21" s="1"/>
    </row>
    <row r="22" spans="1:8">
      <c r="A22" s="8">
        <v>21</v>
      </c>
      <c r="B22" s="60" t="s">
        <v>292</v>
      </c>
      <c r="C22" s="3" t="s">
        <v>273</v>
      </c>
      <c r="D22" s="9">
        <v>1</v>
      </c>
      <c r="E22" s="10">
        <v>20200</v>
      </c>
      <c r="F22" s="32">
        <v>3838</v>
      </c>
      <c r="G22" s="33">
        <v>24038</v>
      </c>
      <c r="H22" s="1"/>
    </row>
    <row r="23" spans="1:8">
      <c r="A23" s="8">
        <v>22</v>
      </c>
      <c r="B23" s="61" t="s">
        <v>293</v>
      </c>
      <c r="C23" s="3" t="s">
        <v>294</v>
      </c>
      <c r="D23" s="9">
        <v>1</v>
      </c>
      <c r="E23" s="10">
        <v>76000</v>
      </c>
      <c r="F23" s="32">
        <v>14440</v>
      </c>
      <c r="G23" s="33">
        <v>90440</v>
      </c>
      <c r="H23" s="1"/>
    </row>
    <row r="24" spans="1:8">
      <c r="A24" s="8">
        <v>23</v>
      </c>
      <c r="B24" s="61" t="s">
        <v>295</v>
      </c>
      <c r="C24" s="3" t="s">
        <v>273</v>
      </c>
      <c r="D24" s="9">
        <v>1</v>
      </c>
      <c r="E24" s="10">
        <v>51000</v>
      </c>
      <c r="F24" s="11">
        <v>9690</v>
      </c>
      <c r="G24" s="12">
        <v>60690</v>
      </c>
      <c r="H24" s="7"/>
    </row>
    <row r="25" spans="1:8">
      <c r="A25" s="8">
        <v>24</v>
      </c>
      <c r="B25" s="60" t="s">
        <v>296</v>
      </c>
      <c r="C25" s="3" t="s">
        <v>273</v>
      </c>
      <c r="D25" s="9">
        <v>1</v>
      </c>
      <c r="E25" s="10">
        <v>12000</v>
      </c>
      <c r="F25" s="32">
        <v>2280</v>
      </c>
      <c r="G25" s="33">
        <v>14280</v>
      </c>
      <c r="H25" s="7"/>
    </row>
    <row r="26" spans="1:8">
      <c r="A26" s="8">
        <v>25</v>
      </c>
      <c r="B26" s="60" t="s">
        <v>297</v>
      </c>
      <c r="C26" s="3" t="s">
        <v>273</v>
      </c>
      <c r="D26" s="9">
        <v>1</v>
      </c>
      <c r="E26" s="10">
        <v>265000</v>
      </c>
      <c r="F26" s="32">
        <v>50350</v>
      </c>
      <c r="G26" s="32">
        <v>315350</v>
      </c>
      <c r="H26" s="7"/>
    </row>
    <row r="27" spans="1:8">
      <c r="A27" s="8">
        <v>26</v>
      </c>
      <c r="B27" s="58" t="s">
        <v>298</v>
      </c>
      <c r="C27" s="13" t="s">
        <v>273</v>
      </c>
      <c r="D27" s="14">
        <v>1</v>
      </c>
      <c r="E27" s="15">
        <v>36000</v>
      </c>
      <c r="F27" s="11">
        <v>6840</v>
      </c>
      <c r="G27" s="12">
        <v>42840</v>
      </c>
      <c r="H27" s="7"/>
    </row>
    <row r="28" spans="1:8">
      <c r="A28" s="8">
        <v>27</v>
      </c>
      <c r="B28" s="60" t="s">
        <v>299</v>
      </c>
      <c r="C28" s="3" t="s">
        <v>273</v>
      </c>
      <c r="D28" s="9">
        <v>1</v>
      </c>
      <c r="E28" s="10">
        <v>49800</v>
      </c>
      <c r="F28" s="32">
        <v>9462</v>
      </c>
      <c r="G28" s="33">
        <v>59262</v>
      </c>
      <c r="H28" s="7"/>
    </row>
    <row r="29" spans="1:8">
      <c r="A29" s="8">
        <v>28</v>
      </c>
      <c r="B29" s="60" t="s">
        <v>300</v>
      </c>
      <c r="C29" s="3" t="s">
        <v>273</v>
      </c>
      <c r="D29" s="9">
        <v>1</v>
      </c>
      <c r="E29" s="10">
        <v>108000</v>
      </c>
      <c r="F29" s="32">
        <v>20520</v>
      </c>
      <c r="G29" s="32">
        <v>128520</v>
      </c>
      <c r="H29" s="7"/>
    </row>
    <row r="30" spans="1:8">
      <c r="A30" s="8">
        <v>29</v>
      </c>
      <c r="B30" s="58" t="s">
        <v>301</v>
      </c>
      <c r="C30" s="13" t="s">
        <v>273</v>
      </c>
      <c r="D30" s="14">
        <v>1</v>
      </c>
      <c r="E30" s="15">
        <v>16500</v>
      </c>
      <c r="F30" s="11">
        <v>3135</v>
      </c>
      <c r="G30" s="12">
        <v>19635</v>
      </c>
      <c r="H30" s="7"/>
    </row>
    <row r="31" spans="1:8">
      <c r="A31" s="8">
        <v>30</v>
      </c>
      <c r="B31" s="62" t="s">
        <v>302</v>
      </c>
      <c r="C31" s="38" t="s">
        <v>273</v>
      </c>
      <c r="D31" s="40">
        <v>1</v>
      </c>
      <c r="E31" s="42">
        <v>16500</v>
      </c>
      <c r="F31" s="43">
        <v>3135</v>
      </c>
      <c r="G31" s="44">
        <v>19635</v>
      </c>
      <c r="H31" s="7"/>
    </row>
    <row r="32" spans="1:8">
      <c r="A32" s="8">
        <v>31</v>
      </c>
      <c r="B32" s="58" t="s">
        <v>303</v>
      </c>
      <c r="C32" s="13" t="s">
        <v>273</v>
      </c>
      <c r="D32" s="14">
        <v>1</v>
      </c>
      <c r="E32" s="15">
        <v>17000</v>
      </c>
      <c r="F32" s="11">
        <v>3230</v>
      </c>
      <c r="G32" s="12">
        <v>20230</v>
      </c>
      <c r="H32" s="7"/>
    </row>
    <row r="33" spans="1:9">
      <c r="A33" s="8">
        <v>32</v>
      </c>
      <c r="B33" s="58" t="s">
        <v>304</v>
      </c>
      <c r="C33" s="3" t="s">
        <v>273</v>
      </c>
      <c r="D33" s="9">
        <v>1</v>
      </c>
      <c r="E33" s="10">
        <v>17000</v>
      </c>
      <c r="F33" s="11">
        <v>3230</v>
      </c>
      <c r="G33" s="12">
        <v>20230</v>
      </c>
      <c r="H33" s="1"/>
    </row>
    <row r="34" spans="1:9">
      <c r="A34" s="8">
        <v>33</v>
      </c>
      <c r="B34" s="57" t="s">
        <v>305</v>
      </c>
      <c r="C34" s="16" t="s">
        <v>273</v>
      </c>
      <c r="D34" s="17">
        <v>1</v>
      </c>
      <c r="E34" s="18">
        <v>66000</v>
      </c>
      <c r="F34" s="19">
        <v>12540</v>
      </c>
      <c r="G34" s="27">
        <v>78540</v>
      </c>
      <c r="H34" s="1"/>
    </row>
    <row r="35" spans="1:9">
      <c r="A35" s="8">
        <v>34</v>
      </c>
      <c r="B35" s="58" t="s">
        <v>306</v>
      </c>
      <c r="C35" s="3" t="s">
        <v>273</v>
      </c>
      <c r="D35" s="9">
        <v>1</v>
      </c>
      <c r="E35" s="10">
        <v>150000</v>
      </c>
      <c r="F35" s="32">
        <v>28500</v>
      </c>
      <c r="G35" s="32">
        <v>178500</v>
      </c>
      <c r="H35" s="1"/>
    </row>
    <row r="36" spans="1:9" ht="25.5">
      <c r="A36" s="8">
        <v>35</v>
      </c>
      <c r="B36" s="58" t="s">
        <v>307</v>
      </c>
      <c r="C36" s="13" t="s">
        <v>273</v>
      </c>
      <c r="D36" s="24">
        <v>1</v>
      </c>
      <c r="E36" s="25">
        <v>69000</v>
      </c>
      <c r="F36" s="26" t="s">
        <v>308</v>
      </c>
      <c r="G36" s="26" t="s">
        <v>309</v>
      </c>
      <c r="H36" s="1"/>
    </row>
    <row r="37" spans="1:9">
      <c r="A37" s="8">
        <v>36</v>
      </c>
      <c r="B37" s="57" t="s">
        <v>310</v>
      </c>
      <c r="C37" s="16" t="s">
        <v>273</v>
      </c>
      <c r="D37" s="17">
        <v>1</v>
      </c>
      <c r="E37" s="18">
        <v>69000</v>
      </c>
      <c r="F37" s="19">
        <v>13110</v>
      </c>
      <c r="G37" s="27">
        <v>82110</v>
      </c>
      <c r="H37" s="1"/>
    </row>
    <row r="38" spans="1:9">
      <c r="A38" s="8">
        <v>37</v>
      </c>
      <c r="B38" s="59" t="s">
        <v>311</v>
      </c>
      <c r="C38" s="20" t="s">
        <v>273</v>
      </c>
      <c r="D38" s="21">
        <v>1</v>
      </c>
      <c r="E38" s="22">
        <v>69000</v>
      </c>
      <c r="F38" s="23">
        <v>13110</v>
      </c>
      <c r="G38" s="31">
        <v>82110</v>
      </c>
      <c r="H38" s="1"/>
      <c r="I38" s="1"/>
    </row>
    <row r="39" spans="1:9" ht="25.5">
      <c r="A39" s="8">
        <v>38</v>
      </c>
      <c r="B39" s="57" t="s">
        <v>312</v>
      </c>
      <c r="C39" s="16" t="s">
        <v>273</v>
      </c>
      <c r="D39" s="28">
        <v>1</v>
      </c>
      <c r="E39" s="29">
        <v>69000</v>
      </c>
      <c r="F39" s="30" t="s">
        <v>308</v>
      </c>
      <c r="G39" s="30" t="s">
        <v>309</v>
      </c>
      <c r="H39" s="1"/>
      <c r="I39" s="1"/>
    </row>
    <row r="40" spans="1:9">
      <c r="A40" s="8">
        <v>39</v>
      </c>
      <c r="B40" s="57" t="s">
        <v>313</v>
      </c>
      <c r="C40" s="16" t="s">
        <v>273</v>
      </c>
      <c r="D40" s="17">
        <v>1</v>
      </c>
      <c r="E40" s="18">
        <v>69000</v>
      </c>
      <c r="F40" s="19">
        <v>13110</v>
      </c>
      <c r="G40" s="27">
        <v>82110</v>
      </c>
      <c r="H40" s="1"/>
      <c r="I40" s="1"/>
    </row>
    <row r="41" spans="1:9">
      <c r="A41" s="8">
        <v>40</v>
      </c>
      <c r="B41" s="57" t="s">
        <v>314</v>
      </c>
      <c r="C41" s="16" t="s">
        <v>273</v>
      </c>
      <c r="D41" s="17">
        <v>1</v>
      </c>
      <c r="E41" s="18">
        <v>69000</v>
      </c>
      <c r="F41" s="19">
        <v>13110</v>
      </c>
      <c r="G41" s="27">
        <v>82110</v>
      </c>
      <c r="H41" s="1"/>
      <c r="I41" s="1"/>
    </row>
    <row r="42" spans="1:9" ht="13.15" customHeight="1">
      <c r="B42" s="35"/>
      <c r="C42" s="35"/>
      <c r="D42" s="35"/>
      <c r="E42" s="37" t="s">
        <v>315</v>
      </c>
      <c r="F42" s="36"/>
      <c r="G42" s="11">
        <v>5161387</v>
      </c>
      <c r="H42" s="7"/>
      <c r="I42" s="7"/>
    </row>
    <row r="43" spans="1:9" ht="15">
      <c r="A43" s="160"/>
      <c r="B43" s="160"/>
      <c r="C43" s="160"/>
      <c r="D43" s="160"/>
      <c r="E43" s="160"/>
      <c r="F43" s="160"/>
      <c r="G43" s="160"/>
      <c r="H43" s="160"/>
      <c r="I43" s="160"/>
    </row>
    <row r="44" spans="1:9">
      <c r="A44" s="161"/>
      <c r="B44" s="161"/>
      <c r="C44" s="161"/>
      <c r="D44" s="161"/>
      <c r="E44" s="161"/>
      <c r="F44" s="161"/>
      <c r="G44" s="161"/>
      <c r="H44" s="161"/>
      <c r="I44" s="161"/>
    </row>
  </sheetData>
  <autoFilter ref="A1:G42" xr:uid="{BB9DD3F8-2A81-4709-A91F-2129537878D4}">
    <sortState xmlns:xlrd2="http://schemas.microsoft.com/office/spreadsheetml/2017/richdata2" ref="A2:G42">
      <sortCondition ref="B1:B42"/>
    </sortState>
  </autoFilter>
  <mergeCells count="13">
    <mergeCell ref="H6:I6"/>
    <mergeCell ref="H1:I1"/>
    <mergeCell ref="H2:I2"/>
    <mergeCell ref="H3:I3"/>
    <mergeCell ref="H4:I4"/>
    <mergeCell ref="H5:I5"/>
    <mergeCell ref="A43:I43"/>
    <mergeCell ref="A44:I44"/>
    <mergeCell ref="H7:I7"/>
    <mergeCell ref="H8:I8"/>
    <mergeCell ref="H9:I9"/>
    <mergeCell ref="H10:I10"/>
    <mergeCell ref="H11:I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E0A70-E054-49EB-9C2D-414AEC845427}">
  <dimension ref="A1:H48"/>
  <sheetViews>
    <sheetView topLeftCell="A25" workbookViewId="0">
      <selection activeCell="E19" sqref="E19"/>
    </sheetView>
  </sheetViews>
  <sheetFormatPr baseColWidth="10" defaultColWidth="11.42578125" defaultRowHeight="15"/>
  <cols>
    <col min="1" max="1" width="2.7109375" bestFit="1" customWidth="1"/>
    <col min="2" max="2" width="42.28515625" bestFit="1" customWidth="1"/>
    <col min="5" max="6" width="11.42578125" style="52" bestFit="1" customWidth="1"/>
    <col min="7" max="7" width="15.28515625" style="52" bestFit="1" customWidth="1"/>
    <col min="8" max="8" width="82.28515625" customWidth="1"/>
  </cols>
  <sheetData>
    <row r="1" spans="1:8" ht="30">
      <c r="B1" s="45" t="s">
        <v>316</v>
      </c>
      <c r="C1" s="45" t="s">
        <v>2</v>
      </c>
      <c r="D1" s="45" t="s">
        <v>52</v>
      </c>
      <c r="E1" s="46" t="s">
        <v>317</v>
      </c>
      <c r="F1" s="47" t="s">
        <v>318</v>
      </c>
      <c r="G1" s="46" t="s">
        <v>319</v>
      </c>
      <c r="H1" s="45" t="s">
        <v>320</v>
      </c>
    </row>
    <row r="2" spans="1:8">
      <c r="A2">
        <v>1</v>
      </c>
      <c r="B2" s="63" t="s">
        <v>321</v>
      </c>
      <c r="C2" s="48" t="s">
        <v>9</v>
      </c>
      <c r="D2" s="48">
        <v>1</v>
      </c>
      <c r="E2" s="49">
        <v>41400</v>
      </c>
      <c r="F2" s="49">
        <f t="shared" ref="F2:F41" si="0">E2*19%</f>
        <v>7866</v>
      </c>
      <c r="G2" s="49">
        <f t="shared" ref="G2:G41" si="1">E2+F2</f>
        <v>49266</v>
      </c>
      <c r="H2" s="55" t="s">
        <v>322</v>
      </c>
    </row>
    <row r="3" spans="1:8">
      <c r="A3">
        <v>2</v>
      </c>
      <c r="B3" s="63" t="s">
        <v>231</v>
      </c>
      <c r="C3" s="48" t="s">
        <v>9</v>
      </c>
      <c r="D3" s="48">
        <v>1</v>
      </c>
      <c r="E3" s="49">
        <v>77900</v>
      </c>
      <c r="F3" s="49">
        <f t="shared" si="0"/>
        <v>14801</v>
      </c>
      <c r="G3" s="49">
        <f t="shared" si="1"/>
        <v>92701</v>
      </c>
      <c r="H3" s="55" t="s">
        <v>323</v>
      </c>
    </row>
    <row r="4" spans="1:8">
      <c r="A4">
        <v>3</v>
      </c>
      <c r="B4" s="63" t="s">
        <v>10</v>
      </c>
      <c r="C4" s="48" t="s">
        <v>9</v>
      </c>
      <c r="D4" s="48">
        <v>1</v>
      </c>
      <c r="E4" s="49">
        <v>77900</v>
      </c>
      <c r="F4" s="49">
        <f t="shared" si="0"/>
        <v>14801</v>
      </c>
      <c r="G4" s="49">
        <f t="shared" si="1"/>
        <v>92701</v>
      </c>
      <c r="H4" s="55" t="s">
        <v>323</v>
      </c>
    </row>
    <row r="5" spans="1:8">
      <c r="A5">
        <v>4</v>
      </c>
      <c r="B5" s="63" t="s">
        <v>11</v>
      </c>
      <c r="C5" s="48" t="s">
        <v>9</v>
      </c>
      <c r="D5" s="48">
        <v>1</v>
      </c>
      <c r="E5" s="49">
        <v>77900</v>
      </c>
      <c r="F5" s="49">
        <f t="shared" si="0"/>
        <v>14801</v>
      </c>
      <c r="G5" s="49">
        <f t="shared" si="1"/>
        <v>92701</v>
      </c>
      <c r="H5" s="55" t="s">
        <v>323</v>
      </c>
    </row>
    <row r="6" spans="1:8">
      <c r="A6">
        <v>5</v>
      </c>
      <c r="B6" s="63" t="s">
        <v>13</v>
      </c>
      <c r="C6" s="48" t="s">
        <v>9</v>
      </c>
      <c r="D6" s="48">
        <v>1</v>
      </c>
      <c r="E6" s="49">
        <v>77900</v>
      </c>
      <c r="F6" s="49">
        <f t="shared" si="0"/>
        <v>14801</v>
      </c>
      <c r="G6" s="49">
        <f t="shared" si="1"/>
        <v>92701</v>
      </c>
      <c r="H6" s="55" t="s">
        <v>323</v>
      </c>
    </row>
    <row r="7" spans="1:8">
      <c r="A7">
        <v>6</v>
      </c>
      <c r="B7" s="63" t="s">
        <v>15</v>
      </c>
      <c r="C7" s="48" t="s">
        <v>9</v>
      </c>
      <c r="D7" s="48">
        <v>1</v>
      </c>
      <c r="E7" s="49">
        <v>77900</v>
      </c>
      <c r="F7" s="49">
        <f t="shared" si="0"/>
        <v>14801</v>
      </c>
      <c r="G7" s="49">
        <f t="shared" si="1"/>
        <v>92701</v>
      </c>
      <c r="H7" s="55" t="s">
        <v>323</v>
      </c>
    </row>
    <row r="8" spans="1:8">
      <c r="A8">
        <v>7</v>
      </c>
      <c r="B8" s="63" t="s">
        <v>16</v>
      </c>
      <c r="C8" s="48" t="s">
        <v>9</v>
      </c>
      <c r="D8" s="48">
        <v>1</v>
      </c>
      <c r="E8" s="49">
        <v>77900</v>
      </c>
      <c r="F8" s="49">
        <f t="shared" si="0"/>
        <v>14801</v>
      </c>
      <c r="G8" s="49">
        <f t="shared" si="1"/>
        <v>92701</v>
      </c>
      <c r="H8" s="55" t="s">
        <v>323</v>
      </c>
    </row>
    <row r="9" spans="1:8">
      <c r="A9">
        <v>8</v>
      </c>
      <c r="B9" s="63" t="s">
        <v>17</v>
      </c>
      <c r="C9" s="48" t="s">
        <v>9</v>
      </c>
      <c r="D9" s="48">
        <v>1</v>
      </c>
      <c r="E9" s="49">
        <v>77900</v>
      </c>
      <c r="F9" s="49">
        <f t="shared" si="0"/>
        <v>14801</v>
      </c>
      <c r="G9" s="49">
        <f t="shared" si="1"/>
        <v>92701</v>
      </c>
      <c r="H9" s="55" t="s">
        <v>323</v>
      </c>
    </row>
    <row r="10" spans="1:8">
      <c r="A10">
        <v>9</v>
      </c>
      <c r="B10" s="63" t="s">
        <v>18</v>
      </c>
      <c r="C10" s="48" t="s">
        <v>9</v>
      </c>
      <c r="D10" s="48">
        <v>1</v>
      </c>
      <c r="E10" s="49">
        <v>77900</v>
      </c>
      <c r="F10" s="49">
        <f t="shared" si="0"/>
        <v>14801</v>
      </c>
      <c r="G10" s="49">
        <f t="shared" si="1"/>
        <v>92701</v>
      </c>
      <c r="H10" s="55" t="s">
        <v>323</v>
      </c>
    </row>
    <row r="11" spans="1:8">
      <c r="A11">
        <v>10</v>
      </c>
      <c r="B11" s="63" t="s">
        <v>19</v>
      </c>
      <c r="C11" s="48" t="s">
        <v>9</v>
      </c>
      <c r="D11" s="48">
        <v>1</v>
      </c>
      <c r="E11" s="49">
        <v>77900</v>
      </c>
      <c r="F11" s="49">
        <f t="shared" si="0"/>
        <v>14801</v>
      </c>
      <c r="G11" s="49">
        <f t="shared" si="1"/>
        <v>92701</v>
      </c>
      <c r="H11" s="55" t="s">
        <v>323</v>
      </c>
    </row>
    <row r="12" spans="1:8">
      <c r="A12">
        <v>11</v>
      </c>
      <c r="B12" s="63" t="s">
        <v>20</v>
      </c>
      <c r="C12" s="48" t="s">
        <v>9</v>
      </c>
      <c r="D12" s="48">
        <v>1</v>
      </c>
      <c r="E12" s="49">
        <v>77900</v>
      </c>
      <c r="F12" s="49">
        <f t="shared" si="0"/>
        <v>14801</v>
      </c>
      <c r="G12" s="49">
        <f t="shared" si="1"/>
        <v>92701</v>
      </c>
      <c r="H12" s="55" t="s">
        <v>323</v>
      </c>
    </row>
    <row r="13" spans="1:8">
      <c r="A13">
        <v>12</v>
      </c>
      <c r="B13" s="63" t="s">
        <v>21</v>
      </c>
      <c r="C13" s="48" t="s">
        <v>9</v>
      </c>
      <c r="D13" s="48">
        <v>1</v>
      </c>
      <c r="E13" s="49">
        <v>77900</v>
      </c>
      <c r="F13" s="49">
        <f t="shared" si="0"/>
        <v>14801</v>
      </c>
      <c r="G13" s="49">
        <f t="shared" si="1"/>
        <v>92701</v>
      </c>
      <c r="H13" s="55" t="s">
        <v>323</v>
      </c>
    </row>
    <row r="14" spans="1:8">
      <c r="A14">
        <v>13</v>
      </c>
      <c r="B14" s="63" t="s">
        <v>22</v>
      </c>
      <c r="C14" s="48" t="s">
        <v>9</v>
      </c>
      <c r="D14" s="48">
        <v>1</v>
      </c>
      <c r="E14" s="49">
        <v>65200</v>
      </c>
      <c r="F14" s="49">
        <f t="shared" si="0"/>
        <v>12388</v>
      </c>
      <c r="G14" s="49">
        <f t="shared" si="1"/>
        <v>77588</v>
      </c>
      <c r="H14" s="55" t="s">
        <v>324</v>
      </c>
    </row>
    <row r="15" spans="1:8">
      <c r="A15">
        <v>14</v>
      </c>
      <c r="B15" s="63" t="s">
        <v>23</v>
      </c>
      <c r="C15" s="48" t="s">
        <v>9</v>
      </c>
      <c r="D15" s="48">
        <v>1</v>
      </c>
      <c r="E15" s="49">
        <v>65200</v>
      </c>
      <c r="F15" s="49">
        <f t="shared" si="0"/>
        <v>12388</v>
      </c>
      <c r="G15" s="49">
        <f t="shared" si="1"/>
        <v>77588</v>
      </c>
      <c r="H15" s="55" t="s">
        <v>324</v>
      </c>
    </row>
    <row r="16" spans="1:8">
      <c r="A16">
        <v>15</v>
      </c>
      <c r="B16" s="63" t="s">
        <v>24</v>
      </c>
      <c r="C16" s="48" t="s">
        <v>9</v>
      </c>
      <c r="D16" s="48">
        <v>1</v>
      </c>
      <c r="E16" s="49">
        <v>65200</v>
      </c>
      <c r="F16" s="49">
        <f t="shared" si="0"/>
        <v>12388</v>
      </c>
      <c r="G16" s="49">
        <f t="shared" si="1"/>
        <v>77588</v>
      </c>
      <c r="H16" s="55" t="s">
        <v>324</v>
      </c>
    </row>
    <row r="17" spans="1:8">
      <c r="A17">
        <v>16</v>
      </c>
      <c r="B17" s="63" t="s">
        <v>25</v>
      </c>
      <c r="C17" s="48" t="s">
        <v>9</v>
      </c>
      <c r="D17" s="48">
        <v>1</v>
      </c>
      <c r="E17" s="49">
        <v>65200</v>
      </c>
      <c r="F17" s="49">
        <f t="shared" si="0"/>
        <v>12388</v>
      </c>
      <c r="G17" s="49">
        <f t="shared" si="1"/>
        <v>77588</v>
      </c>
      <c r="H17" s="55" t="s">
        <v>324</v>
      </c>
    </row>
    <row r="18" spans="1:8">
      <c r="A18">
        <v>17</v>
      </c>
      <c r="B18" s="63" t="s">
        <v>26</v>
      </c>
      <c r="C18" s="48" t="s">
        <v>9</v>
      </c>
      <c r="D18" s="48">
        <v>1</v>
      </c>
      <c r="E18" s="49">
        <v>65200</v>
      </c>
      <c r="F18" s="49">
        <f t="shared" si="0"/>
        <v>12388</v>
      </c>
      <c r="G18" s="49">
        <f t="shared" si="1"/>
        <v>77588</v>
      </c>
      <c r="H18" s="55" t="s">
        <v>324</v>
      </c>
    </row>
    <row r="19" spans="1:8">
      <c r="A19">
        <v>18</v>
      </c>
      <c r="B19" s="63" t="s">
        <v>27</v>
      </c>
      <c r="C19" s="48" t="s">
        <v>9</v>
      </c>
      <c r="D19" s="48">
        <v>1</v>
      </c>
      <c r="E19" s="49">
        <v>83000</v>
      </c>
      <c r="F19" s="49">
        <f t="shared" si="0"/>
        <v>15770</v>
      </c>
      <c r="G19" s="49">
        <f t="shared" si="1"/>
        <v>98770</v>
      </c>
      <c r="H19" s="55" t="s">
        <v>325</v>
      </c>
    </row>
    <row r="20" spans="1:8">
      <c r="A20">
        <v>19</v>
      </c>
      <c r="B20" s="63" t="s">
        <v>254</v>
      </c>
      <c r="C20" s="48" t="s">
        <v>9</v>
      </c>
      <c r="D20" s="48">
        <v>1</v>
      </c>
      <c r="E20" s="49">
        <v>110000</v>
      </c>
      <c r="F20" s="49">
        <f t="shared" si="0"/>
        <v>20900</v>
      </c>
      <c r="G20" s="49">
        <f t="shared" si="1"/>
        <v>130900</v>
      </c>
      <c r="H20" s="55" t="s">
        <v>326</v>
      </c>
    </row>
    <row r="21" spans="1:8">
      <c r="A21">
        <v>20</v>
      </c>
      <c r="B21" s="63" t="s">
        <v>236</v>
      </c>
      <c r="C21" s="48" t="s">
        <v>9</v>
      </c>
      <c r="D21" s="48">
        <v>1</v>
      </c>
      <c r="E21" s="49">
        <v>110000</v>
      </c>
      <c r="F21" s="49">
        <f t="shared" si="0"/>
        <v>20900</v>
      </c>
      <c r="G21" s="49">
        <f t="shared" si="1"/>
        <v>130900</v>
      </c>
      <c r="H21" s="55" t="s">
        <v>326</v>
      </c>
    </row>
    <row r="22" spans="1:8">
      <c r="A22">
        <v>21</v>
      </c>
      <c r="B22" s="63" t="s">
        <v>327</v>
      </c>
      <c r="C22" s="48" t="s">
        <v>9</v>
      </c>
      <c r="D22" s="48">
        <v>1</v>
      </c>
      <c r="E22" s="49">
        <v>11758</v>
      </c>
      <c r="F22" s="49">
        <f t="shared" si="0"/>
        <v>2234.02</v>
      </c>
      <c r="G22" s="49">
        <f t="shared" si="1"/>
        <v>13992.02</v>
      </c>
      <c r="H22" s="55" t="s">
        <v>328</v>
      </c>
    </row>
    <row r="23" spans="1:8">
      <c r="A23">
        <v>22</v>
      </c>
      <c r="B23" s="63" t="s">
        <v>256</v>
      </c>
      <c r="C23" s="48" t="s">
        <v>9</v>
      </c>
      <c r="D23" s="48">
        <v>1</v>
      </c>
      <c r="E23" s="49">
        <v>14800</v>
      </c>
      <c r="F23" s="49">
        <f t="shared" si="0"/>
        <v>2812</v>
      </c>
      <c r="G23" s="49">
        <f t="shared" si="1"/>
        <v>17612</v>
      </c>
      <c r="H23" s="55" t="s">
        <v>329</v>
      </c>
    </row>
    <row r="24" spans="1:8">
      <c r="A24">
        <v>23</v>
      </c>
      <c r="B24" s="63" t="s">
        <v>257</v>
      </c>
      <c r="C24" s="48" t="s">
        <v>9</v>
      </c>
      <c r="D24" s="48">
        <v>1</v>
      </c>
      <c r="E24" s="49">
        <v>12000</v>
      </c>
      <c r="F24" s="49">
        <f t="shared" si="0"/>
        <v>2280</v>
      </c>
      <c r="G24" s="49">
        <f t="shared" si="1"/>
        <v>14280</v>
      </c>
      <c r="H24" s="55" t="s">
        <v>330</v>
      </c>
    </row>
    <row r="25" spans="1:8">
      <c r="A25">
        <v>24</v>
      </c>
      <c r="B25" s="63" t="s">
        <v>331</v>
      </c>
      <c r="C25" s="48" t="s">
        <v>9</v>
      </c>
      <c r="D25" s="48">
        <v>1</v>
      </c>
      <c r="E25" s="49">
        <v>114550</v>
      </c>
      <c r="F25" s="49">
        <f t="shared" si="0"/>
        <v>21764.5</v>
      </c>
      <c r="G25" s="49">
        <f t="shared" si="1"/>
        <v>136314.5</v>
      </c>
      <c r="H25" s="55" t="s">
        <v>332</v>
      </c>
    </row>
    <row r="26" spans="1:8">
      <c r="A26">
        <v>25</v>
      </c>
      <c r="B26" s="63" t="s">
        <v>333</v>
      </c>
      <c r="C26" s="48" t="s">
        <v>9</v>
      </c>
      <c r="D26" s="48">
        <v>1</v>
      </c>
      <c r="E26" s="49">
        <v>139900</v>
      </c>
      <c r="F26" s="49">
        <f t="shared" si="0"/>
        <v>26581</v>
      </c>
      <c r="G26" s="49">
        <f t="shared" si="1"/>
        <v>166481</v>
      </c>
      <c r="H26" s="55" t="s">
        <v>334</v>
      </c>
    </row>
    <row r="27" spans="1:8">
      <c r="A27">
        <v>26</v>
      </c>
      <c r="B27" s="63" t="s">
        <v>31</v>
      </c>
      <c r="C27" s="48" t="s">
        <v>9</v>
      </c>
      <c r="D27" s="48">
        <v>1</v>
      </c>
      <c r="E27" s="49">
        <v>30790</v>
      </c>
      <c r="F27" s="49">
        <f t="shared" si="0"/>
        <v>5850.1</v>
      </c>
      <c r="G27" s="49">
        <f t="shared" si="1"/>
        <v>36640.1</v>
      </c>
      <c r="H27" s="55" t="s">
        <v>335</v>
      </c>
    </row>
    <row r="28" spans="1:8">
      <c r="A28">
        <v>27</v>
      </c>
      <c r="B28" s="63" t="s">
        <v>336</v>
      </c>
      <c r="C28" s="48" t="s">
        <v>9</v>
      </c>
      <c r="D28" s="48">
        <v>1</v>
      </c>
      <c r="E28" s="49">
        <v>27688</v>
      </c>
      <c r="F28" s="49">
        <f t="shared" si="0"/>
        <v>5260.72</v>
      </c>
      <c r="G28" s="49">
        <f t="shared" si="1"/>
        <v>32948.720000000001</v>
      </c>
      <c r="H28" s="55" t="s">
        <v>337</v>
      </c>
    </row>
    <row r="29" spans="1:8">
      <c r="A29">
        <v>28</v>
      </c>
      <c r="B29" s="63" t="s">
        <v>338</v>
      </c>
      <c r="C29" s="48" t="s">
        <v>9</v>
      </c>
      <c r="D29" s="48">
        <v>1</v>
      </c>
      <c r="E29" s="49">
        <v>67226</v>
      </c>
      <c r="F29" s="49">
        <f t="shared" si="0"/>
        <v>12772.94</v>
      </c>
      <c r="G29" s="49">
        <f t="shared" si="1"/>
        <v>79998.94</v>
      </c>
      <c r="H29" s="55" t="s">
        <v>339</v>
      </c>
    </row>
    <row r="30" spans="1:8">
      <c r="A30">
        <v>29</v>
      </c>
      <c r="B30" s="63" t="s">
        <v>34</v>
      </c>
      <c r="C30" s="48" t="s">
        <v>9</v>
      </c>
      <c r="D30" s="48">
        <v>1</v>
      </c>
      <c r="E30" s="49">
        <v>8200</v>
      </c>
      <c r="F30" s="49">
        <f t="shared" si="0"/>
        <v>1558</v>
      </c>
      <c r="G30" s="49">
        <f t="shared" si="1"/>
        <v>9758</v>
      </c>
      <c r="H30" s="55" t="s">
        <v>340</v>
      </c>
    </row>
    <row r="31" spans="1:8">
      <c r="A31">
        <v>30</v>
      </c>
      <c r="B31" s="63" t="s">
        <v>35</v>
      </c>
      <c r="C31" s="48" t="s">
        <v>9</v>
      </c>
      <c r="D31" s="48">
        <v>1</v>
      </c>
      <c r="E31" s="49">
        <v>8200</v>
      </c>
      <c r="F31" s="49">
        <f t="shared" si="0"/>
        <v>1558</v>
      </c>
      <c r="G31" s="49">
        <f t="shared" si="1"/>
        <v>9758</v>
      </c>
      <c r="H31" s="55" t="s">
        <v>340</v>
      </c>
    </row>
    <row r="32" spans="1:8">
      <c r="A32">
        <v>31</v>
      </c>
      <c r="B32" s="63" t="s">
        <v>259</v>
      </c>
      <c r="C32" s="48" t="s">
        <v>9</v>
      </c>
      <c r="D32" s="48">
        <v>1</v>
      </c>
      <c r="E32" s="49">
        <v>9300</v>
      </c>
      <c r="F32" s="49">
        <f t="shared" si="0"/>
        <v>1767</v>
      </c>
      <c r="G32" s="49">
        <f t="shared" si="1"/>
        <v>11067</v>
      </c>
      <c r="H32" s="55" t="s">
        <v>341</v>
      </c>
    </row>
    <row r="33" spans="1:8">
      <c r="A33">
        <v>32</v>
      </c>
      <c r="B33" s="63" t="s">
        <v>260</v>
      </c>
      <c r="C33" s="48" t="s">
        <v>9</v>
      </c>
      <c r="D33" s="48">
        <v>1</v>
      </c>
      <c r="E33" s="49">
        <v>9300</v>
      </c>
      <c r="F33" s="49">
        <f t="shared" si="0"/>
        <v>1767</v>
      </c>
      <c r="G33" s="49">
        <f t="shared" si="1"/>
        <v>11067</v>
      </c>
      <c r="H33" s="55" t="s">
        <v>341</v>
      </c>
    </row>
    <row r="34" spans="1:8">
      <c r="A34">
        <v>33</v>
      </c>
      <c r="B34" s="63" t="s">
        <v>39</v>
      </c>
      <c r="C34" s="48" t="s">
        <v>9</v>
      </c>
      <c r="D34" s="48">
        <v>1</v>
      </c>
      <c r="E34" s="49">
        <v>87800</v>
      </c>
      <c r="F34" s="49">
        <f t="shared" si="0"/>
        <v>16682</v>
      </c>
      <c r="G34" s="49">
        <f t="shared" si="1"/>
        <v>104482</v>
      </c>
      <c r="H34" s="55" t="s">
        <v>342</v>
      </c>
    </row>
    <row r="35" spans="1:8">
      <c r="A35">
        <v>34</v>
      </c>
      <c r="B35" s="63" t="s">
        <v>343</v>
      </c>
      <c r="C35" s="48" t="s">
        <v>9</v>
      </c>
      <c r="D35" s="48">
        <v>1</v>
      </c>
      <c r="E35" s="49">
        <v>89900</v>
      </c>
      <c r="F35" s="49">
        <f t="shared" si="0"/>
        <v>17081</v>
      </c>
      <c r="G35" s="49">
        <f t="shared" si="1"/>
        <v>106981</v>
      </c>
      <c r="H35" s="55" t="s">
        <v>344</v>
      </c>
    </row>
    <row r="36" spans="1:8">
      <c r="A36">
        <v>35</v>
      </c>
      <c r="B36" s="63" t="s">
        <v>43</v>
      </c>
      <c r="C36" s="48" t="s">
        <v>9</v>
      </c>
      <c r="D36" s="48">
        <v>1</v>
      </c>
      <c r="E36" s="49">
        <v>39900</v>
      </c>
      <c r="F36" s="49">
        <f t="shared" si="0"/>
        <v>7581</v>
      </c>
      <c r="G36" s="49">
        <f t="shared" si="1"/>
        <v>47481</v>
      </c>
      <c r="H36" s="55" t="s">
        <v>345</v>
      </c>
    </row>
    <row r="37" spans="1:8">
      <c r="A37">
        <v>36</v>
      </c>
      <c r="B37" s="63" t="s">
        <v>44</v>
      </c>
      <c r="C37" s="48" t="s">
        <v>9</v>
      </c>
      <c r="D37" s="48">
        <v>1</v>
      </c>
      <c r="E37" s="49">
        <v>39900</v>
      </c>
      <c r="F37" s="49">
        <f t="shared" si="0"/>
        <v>7581</v>
      </c>
      <c r="G37" s="49">
        <f t="shared" si="1"/>
        <v>47481</v>
      </c>
      <c r="H37" s="55" t="s">
        <v>345</v>
      </c>
    </row>
    <row r="38" spans="1:8">
      <c r="A38">
        <v>37</v>
      </c>
      <c r="B38" s="63" t="s">
        <v>45</v>
      </c>
      <c r="C38" s="48" t="s">
        <v>9</v>
      </c>
      <c r="D38" s="48">
        <v>1</v>
      </c>
      <c r="E38" s="49">
        <v>39900</v>
      </c>
      <c r="F38" s="49">
        <f t="shared" si="0"/>
        <v>7581</v>
      </c>
      <c r="G38" s="49">
        <f t="shared" si="1"/>
        <v>47481</v>
      </c>
      <c r="H38" s="55" t="s">
        <v>345</v>
      </c>
    </row>
    <row r="39" spans="1:8">
      <c r="A39">
        <v>38</v>
      </c>
      <c r="B39" s="63" t="s">
        <v>46</v>
      </c>
      <c r="C39" s="48" t="s">
        <v>9</v>
      </c>
      <c r="D39" s="48">
        <v>1</v>
      </c>
      <c r="E39" s="49">
        <v>39900</v>
      </c>
      <c r="F39" s="49">
        <f t="shared" si="0"/>
        <v>7581</v>
      </c>
      <c r="G39" s="49">
        <f t="shared" si="1"/>
        <v>47481</v>
      </c>
      <c r="H39" s="55" t="s">
        <v>345</v>
      </c>
    </row>
    <row r="40" spans="1:8">
      <c r="A40">
        <v>39</v>
      </c>
      <c r="B40" s="63" t="s">
        <v>47</v>
      </c>
      <c r="C40" s="48" t="s">
        <v>9</v>
      </c>
      <c r="D40" s="48">
        <v>1</v>
      </c>
      <c r="E40" s="49">
        <v>39900</v>
      </c>
      <c r="F40" s="49">
        <f t="shared" si="0"/>
        <v>7581</v>
      </c>
      <c r="G40" s="49">
        <f t="shared" si="1"/>
        <v>47481</v>
      </c>
      <c r="H40" s="55" t="s">
        <v>345</v>
      </c>
    </row>
    <row r="41" spans="1:8">
      <c r="A41">
        <v>40</v>
      </c>
      <c r="B41" s="63" t="s">
        <v>48</v>
      </c>
      <c r="C41" s="48" t="s">
        <v>9</v>
      </c>
      <c r="D41" s="48">
        <v>1</v>
      </c>
      <c r="E41" s="49">
        <v>39900</v>
      </c>
      <c r="F41" s="49">
        <f t="shared" si="0"/>
        <v>7581</v>
      </c>
      <c r="G41" s="49">
        <f t="shared" si="1"/>
        <v>47481</v>
      </c>
      <c r="H41" s="55" t="s">
        <v>345</v>
      </c>
    </row>
    <row r="42" spans="1:8">
      <c r="C42" s="53"/>
      <c r="D42" s="53"/>
      <c r="E42" s="53"/>
      <c r="F42" s="54" t="s">
        <v>346</v>
      </c>
      <c r="G42" s="50">
        <f>SUM(G2:G41)</f>
        <v>2853753.2800000003</v>
      </c>
    </row>
    <row r="43" spans="1:8">
      <c r="C43" s="51"/>
      <c r="D43" s="51"/>
    </row>
    <row r="44" spans="1:8">
      <c r="C44" s="51"/>
      <c r="D44" s="51"/>
    </row>
    <row r="45" spans="1:8">
      <c r="C45" s="51"/>
      <c r="D45" s="51"/>
    </row>
    <row r="46" spans="1:8">
      <c r="C46" s="51"/>
      <c r="D46" s="51"/>
    </row>
    <row r="47" spans="1:8">
      <c r="C47" s="51"/>
      <c r="D47" s="51"/>
    </row>
    <row r="48" spans="1:8">
      <c r="C48" s="51"/>
    </row>
  </sheetData>
  <autoFilter ref="A1:H1" xr:uid="{D9DE0A70-E054-49EB-9C2D-414AEC845427}">
    <sortState xmlns:xlrd2="http://schemas.microsoft.com/office/spreadsheetml/2017/richdata2" ref="A2:H42">
      <sortCondition ref="B1"/>
    </sortState>
  </autoFilter>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0277FCC50A194DB30EBD8ACA8FF36B" ma:contentTypeVersion="16" ma:contentTypeDescription="Crear nuevo documento." ma:contentTypeScope="" ma:versionID="1e69ec5caaa0a9bf388cc522766a7b9e">
  <xsd:schema xmlns:xsd="http://www.w3.org/2001/XMLSchema" xmlns:xs="http://www.w3.org/2001/XMLSchema" xmlns:p="http://schemas.microsoft.com/office/2006/metadata/properties" xmlns:ns2="092a98ee-c8be-4a25-96f7-58c2094b8fe5" xmlns:ns3="6d87b63b-0441-441a-bbfc-e393ce8c0f32" targetNamespace="http://schemas.microsoft.com/office/2006/metadata/properties" ma:root="true" ma:fieldsID="7654498bc26237b8e9f714d865775f91" ns2:_="" ns3:_="">
    <xsd:import namespace="092a98ee-c8be-4a25-96f7-58c2094b8fe5"/>
    <xsd:import namespace="6d87b63b-0441-441a-bbfc-e393ce8c0f3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Fech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2a98ee-c8be-4a25-96f7-58c2094b8f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99589fc4-aa57-4cce-a46f-365675f3387e"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Fecha" ma:index="21" nillable="true" ma:displayName="Fecha" ma:format="DateOnly" ma:internalName="Fecha">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d87b63b-0441-441a-bbfc-e393ce8c0f3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9bce572-7789-4b64-a85d-173886d4650f}" ma:internalName="TaxCatchAll" ma:showField="CatchAllData" ma:web="6d87b63b-0441-441a-bbfc-e393ce8c0f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2a98ee-c8be-4a25-96f7-58c2094b8fe5">
      <Terms xmlns="http://schemas.microsoft.com/office/infopath/2007/PartnerControls"/>
    </lcf76f155ced4ddcb4097134ff3c332f>
    <TaxCatchAll xmlns="6d87b63b-0441-441a-bbfc-e393ce8c0f32" xsi:nil="true"/>
    <Fecha xmlns="092a98ee-c8be-4a25-96f7-58c2094b8fe5" xsi:nil="true"/>
  </documentManagement>
</p:properties>
</file>

<file path=customXml/itemProps1.xml><?xml version="1.0" encoding="utf-8"?>
<ds:datastoreItem xmlns:ds="http://schemas.openxmlformats.org/officeDocument/2006/customXml" ds:itemID="{777D0894-D13C-43BF-B7A4-535222797F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2a98ee-c8be-4a25-96f7-58c2094b8fe5"/>
    <ds:schemaRef ds:uri="6d87b63b-0441-441a-bbfc-e393ce8c0f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DAD95E-0130-4597-A57C-1723D5A78A53}">
  <ds:schemaRefs>
    <ds:schemaRef ds:uri="http://schemas.microsoft.com/sharepoint/v3/contenttype/forms"/>
  </ds:schemaRefs>
</ds:datastoreItem>
</file>

<file path=customXml/itemProps3.xml><?xml version="1.0" encoding="utf-8"?>
<ds:datastoreItem xmlns:ds="http://schemas.openxmlformats.org/officeDocument/2006/customXml" ds:itemID="{90291C2D-34AA-4578-BB43-42A27D02E9C6}">
  <ds:schemaRefs>
    <ds:schemaRef ds:uri="http://schemas.microsoft.com/office/2006/metadata/properties"/>
    <ds:schemaRef ds:uri="http://schemas.microsoft.com/office/infopath/2007/PartnerControls"/>
    <ds:schemaRef ds:uri="092a98ee-c8be-4a25-96f7-58c2094b8fe5"/>
    <ds:schemaRef ds:uri="6d87b63b-0441-441a-bbfc-e393ce8c0f3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formación</vt:lpstr>
      <vt:lpstr>OFERTA ECONOMICA</vt:lpstr>
      <vt:lpstr>SST </vt:lpstr>
      <vt:lpstr>FIC</vt:lpstr>
      <vt:lpstr>APOYOS</vt:lpstr>
      <vt:lpstr>Table 1</vt:lpstr>
      <vt:lpstr>Hoja1</vt:lpstr>
      <vt:lpstr>APOYOS!Área_de_impresión</vt:lpstr>
      <vt:lpstr>FIC!Área_de_impresión</vt:lpstr>
      <vt:lpstr>formación!Área_de_impresión</vt:lpstr>
      <vt:lpstr>'SST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 Mauricio Pulgarin Blandon</dc:creator>
  <cp:keywords/>
  <dc:description/>
  <cp:lastModifiedBy>Carolina López Colorado</cp:lastModifiedBy>
  <cp:revision/>
  <cp:lastPrinted>2026-08-25T21:51:58Z</cp:lastPrinted>
  <dcterms:created xsi:type="dcterms:W3CDTF">2023-02-06T14:53:56Z</dcterms:created>
  <dcterms:modified xsi:type="dcterms:W3CDTF">2026-08-25T21:52:27Z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2024-12-04T15:58:06Z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c827af97-6c3e-424f-85d3-515a0c658dfd</vt:lpwstr>
  </property>
  <property fmtid="{D5CDD505-2E9C-101B-9397-08002B2CF9AE}" pid="8" name="MSIP_Label_fc111285-cafa-4fc9-8a9a-bd902089b24f_ContentBits">
    <vt:lpwstr>0</vt:lpwstr>
  </property>
  <property fmtid="{D5CDD505-2E9C-101B-9397-08002B2CF9AE}" pid="9" name="ContentTypeId">
    <vt:lpwstr>0x010100D50277FCC50A194DB30EBD8ACA8FF36B</vt:lpwstr>
  </property>
</Properties>
</file>